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400" windowHeight="8640" tabRatio="500"/>
  </bookViews>
  <sheets>
    <sheet name="Summary" sheetId="3" r:id="rId1"/>
    <sheet name="Ledgers" sheetId="4" r:id="rId2"/>
    <sheet name="CTS" sheetId="1" r:id="rId3"/>
    <sheet name="payroll Oct 2018" sheetId="2" r:id="rId4"/>
    <sheet name="Liabilities" sheetId="5" r:id="rId5"/>
  </sheets>
  <definedNames>
    <definedName name="_xlnm.Print_Area" localSheetId="2">CTS!$A$5:$G$73</definedName>
    <definedName name="_xlnm.Print_Area" localSheetId="1">Ledgers!$B$7:$L$516</definedName>
    <definedName name="_xlnm.Print_Titles" localSheetId="2">CTS!$2:$4</definedName>
    <definedName name="_xlnm.Print_Titles" localSheetId="1">Ledgers!$2:$6</definedName>
  </definedNames>
  <calcPr calcId="124519"/>
</workbook>
</file>

<file path=xl/calcChain.xml><?xml version="1.0" encoding="utf-8"?>
<calcChain xmlns="http://schemas.openxmlformats.org/spreadsheetml/2006/main">
  <c r="E21" i="5"/>
  <c r="J26" i="4"/>
  <c r="O25" i="2"/>
  <c r="O21"/>
  <c r="O17"/>
  <c r="O13"/>
  <c r="J27"/>
  <c r="O27" s="1"/>
  <c r="J26"/>
  <c r="O26" s="1"/>
  <c r="J25"/>
  <c r="J24"/>
  <c r="O24" s="1"/>
  <c r="J23"/>
  <c r="O23" s="1"/>
  <c r="J22"/>
  <c r="O22" s="1"/>
  <c r="J21"/>
  <c r="J20"/>
  <c r="O20" s="1"/>
  <c r="J19"/>
  <c r="O19" s="1"/>
  <c r="J18"/>
  <c r="O18" s="1"/>
  <c r="J17"/>
  <c r="J16"/>
  <c r="O16" s="1"/>
  <c r="J15"/>
  <c r="O15" s="1"/>
  <c r="J14"/>
  <c r="O14" s="1"/>
  <c r="J13"/>
  <c r="J30" s="1"/>
  <c r="D30"/>
  <c r="O29"/>
  <c r="O28"/>
  <c r="M30"/>
  <c r="Q13"/>
  <c r="Q12"/>
  <c r="L489" i="4"/>
  <c r="I42" i="3"/>
  <c r="E42"/>
  <c r="M34"/>
  <c r="M41"/>
  <c r="M38"/>
  <c r="M40"/>
  <c r="M37"/>
  <c r="M9"/>
  <c r="M23"/>
  <c r="N23" s="1"/>
  <c r="M26"/>
  <c r="M27"/>
  <c r="M31"/>
  <c r="M29"/>
  <c r="M36"/>
  <c r="M30"/>
  <c r="M21"/>
  <c r="M20"/>
  <c r="M35"/>
  <c r="M14"/>
  <c r="M12"/>
  <c r="M25"/>
  <c r="M39"/>
  <c r="M28"/>
  <c r="M33"/>
  <c r="M32"/>
  <c r="M19"/>
  <c r="M18"/>
  <c r="M17"/>
  <c r="M16"/>
  <c r="M24"/>
  <c r="M8"/>
  <c r="M13"/>
  <c r="M11"/>
  <c r="N11" s="1"/>
  <c r="M6"/>
  <c r="L42" s="1"/>
  <c r="G73" i="1"/>
  <c r="G65"/>
  <c r="G50"/>
  <c r="G35"/>
  <c r="G20"/>
  <c r="G17"/>
  <c r="G14"/>
  <c r="G9"/>
  <c r="N8" i="3"/>
  <c r="N13"/>
  <c r="N16"/>
  <c r="O30" i="2" l="1"/>
  <c r="N6" i="3"/>
  <c r="N42" s="1"/>
</calcChain>
</file>

<file path=xl/sharedStrings.xml><?xml version="1.0" encoding="utf-8"?>
<sst xmlns="http://schemas.openxmlformats.org/spreadsheetml/2006/main" count="648" uniqueCount="342">
  <si>
    <t>CTS</t>
  </si>
  <si>
    <t>Date</t>
  </si>
  <si>
    <t>Detail</t>
  </si>
  <si>
    <t>Debit</t>
  </si>
  <si>
    <t>Adnan</t>
  </si>
  <si>
    <t>Adnan Shareef CTS</t>
  </si>
  <si>
    <t>Arsalan</t>
  </si>
  <si>
    <t>Arsalan CTS</t>
  </si>
  <si>
    <t>Haseeb</t>
  </si>
  <si>
    <t>Haseeb Bhai CTS</t>
  </si>
  <si>
    <t>Imran</t>
  </si>
  <si>
    <t>Imran Ghani CTS</t>
  </si>
  <si>
    <t>Kashif</t>
  </si>
  <si>
    <t>Kashif CTS</t>
  </si>
  <si>
    <t>Rajesh</t>
  </si>
  <si>
    <t>Rajesh CTS</t>
  </si>
  <si>
    <t>Safder</t>
  </si>
  <si>
    <t>Safder CTS</t>
  </si>
  <si>
    <t>Sader CTS</t>
  </si>
  <si>
    <t>Safdar Guest Order CTS</t>
  </si>
  <si>
    <t>Safdar CTS</t>
  </si>
  <si>
    <t>Shanker</t>
  </si>
  <si>
    <t>Shanker CTS</t>
  </si>
  <si>
    <t>Shanker Guest Order CTS</t>
  </si>
  <si>
    <t>Yousuf</t>
  </si>
  <si>
    <t>Yousuf CTS</t>
  </si>
  <si>
    <t>Drawing - Hamza</t>
  </si>
  <si>
    <t>Balance</t>
  </si>
  <si>
    <t>Water Tanker</t>
  </si>
  <si>
    <t>Wallet Exp</t>
  </si>
  <si>
    <t>Utilities</t>
  </si>
  <si>
    <t>TCS</t>
  </si>
  <si>
    <t>Staff Benefits</t>
  </si>
  <si>
    <t>Sales Return</t>
  </si>
  <si>
    <t>Sales</t>
  </si>
  <si>
    <t>Salary Payable</t>
  </si>
  <si>
    <t>Rice Station</t>
  </si>
  <si>
    <t>Repair &amp; Maintenance</t>
  </si>
  <si>
    <t>Printer</t>
  </si>
  <si>
    <t>Payroll Expenses</t>
  </si>
  <si>
    <t>Opening</t>
  </si>
  <si>
    <t>Office Misc.</t>
  </si>
  <si>
    <t>Management Exp</t>
  </si>
  <si>
    <t>LPG</t>
  </si>
  <si>
    <t>Investment - Usman</t>
  </si>
  <si>
    <t>Investment - Hamza</t>
  </si>
  <si>
    <t>Inventory</t>
  </si>
  <si>
    <t>Food Panda</t>
  </si>
  <si>
    <t>Drawing - Usman</t>
  </si>
  <si>
    <t>Development</t>
  </si>
  <si>
    <t>Delivery order</t>
  </si>
  <si>
    <t>Conveince Exp</t>
  </si>
  <si>
    <t>Cleaning Stuff</t>
  </si>
  <si>
    <t>Chicken</t>
  </si>
  <si>
    <t>Books</t>
  </si>
  <si>
    <t>Beef</t>
  </si>
  <si>
    <t>Asif Vendor</t>
  </si>
  <si>
    <t>Advertisement</t>
  </si>
  <si>
    <t>Credit</t>
  </si>
  <si>
    <t>Heads</t>
  </si>
  <si>
    <t>Summary - October 2018</t>
  </si>
  <si>
    <t>CAFÉ M</t>
  </si>
  <si>
    <t>Total</t>
  </si>
  <si>
    <t>W,Tanker</t>
  </si>
  <si>
    <t>01 Days Valet</t>
  </si>
  <si>
    <t>Optix Monthly Bill</t>
  </si>
  <si>
    <t>Mobile Card Imran Ghani</t>
  </si>
  <si>
    <t>Roti</t>
  </si>
  <si>
    <t>Staff Roti</t>
  </si>
  <si>
    <t>Staff Atta</t>
  </si>
  <si>
    <t>Sale</t>
  </si>
  <si>
    <t>September Salary Imran Ghani</t>
  </si>
  <si>
    <t>September Salary Jawad Mughal</t>
  </si>
  <si>
    <t>September &amp; Oct Salary Arsalan</t>
  </si>
  <si>
    <t>September Salary Yousuf</t>
  </si>
  <si>
    <t>September Salary Shanker</t>
  </si>
  <si>
    <t>September Salary Kashif</t>
  </si>
  <si>
    <t>September Salary A-Rehman</t>
  </si>
  <si>
    <t>September Salary Rajesh</t>
  </si>
  <si>
    <t>September Salary Yasir Khan</t>
  </si>
  <si>
    <t>September Salary Ahsan Khan</t>
  </si>
  <si>
    <t>September Salary Haseeb</t>
  </si>
  <si>
    <t>September Salary Ejaz</t>
  </si>
  <si>
    <t>September Salary Safder</t>
  </si>
  <si>
    <t>Rice Station C/O Usman Bhai</t>
  </si>
  <si>
    <t>Palember</t>
  </si>
  <si>
    <t>Asid Washroom Cleaning</t>
  </si>
  <si>
    <t>Repair For Electric Maintenace</t>
  </si>
  <si>
    <t>Electrion Short Cerket</t>
  </si>
  <si>
    <t>Jug Blander Cutter Change</t>
  </si>
  <si>
    <t>Motor Cleaning</t>
  </si>
  <si>
    <t>Palember Saleem Gill Ch#160</t>
  </si>
  <si>
    <t>A/C Complain Adv.</t>
  </si>
  <si>
    <t>A/C Service</t>
  </si>
  <si>
    <t>Electrition</t>
  </si>
  <si>
    <t>Computer Repairing</t>
  </si>
  <si>
    <t>Oct. 9 Days Salary Kashif</t>
  </si>
  <si>
    <t>Kashif Salary Oct.</t>
  </si>
  <si>
    <t>Photo Copy</t>
  </si>
  <si>
    <t>Note Book , Uni Baii Pan</t>
  </si>
  <si>
    <t>Asid</t>
  </si>
  <si>
    <t>Duster</t>
  </si>
  <si>
    <t>Back Door Key Made</t>
  </si>
  <si>
    <t>Visiting Card</t>
  </si>
  <si>
    <t>Photo Copy  (Sale Cash One Month)</t>
  </si>
  <si>
    <t>Shop Stamp</t>
  </si>
  <si>
    <t>General Item</t>
  </si>
  <si>
    <t>Color Copy,Lemination,Photo Copy.</t>
  </si>
  <si>
    <t>1 Print</t>
  </si>
  <si>
    <t>3 Print</t>
  </si>
  <si>
    <t>Steel Nail</t>
  </si>
  <si>
    <t>Aelfi</t>
  </si>
  <si>
    <t>Bike Fuel (Ph#2)</t>
  </si>
  <si>
    <t>Stamp</t>
  </si>
  <si>
    <t>Bike Fuel (Ph#4,Ph#2)</t>
  </si>
  <si>
    <t>LED Light Rent</t>
  </si>
  <si>
    <t>Data Cable</t>
  </si>
  <si>
    <t>Bike Fuel (Sadder,II Chundriger,Boltan Market)</t>
  </si>
  <si>
    <t>Bike Fuel (Beef Steak Search)</t>
  </si>
  <si>
    <t>Stamp Pad</t>
  </si>
  <si>
    <t>A4 Peper</t>
  </si>
  <si>
    <t>Register</t>
  </si>
  <si>
    <t>Deta Cable</t>
  </si>
  <si>
    <t>Stepler Pin</t>
  </si>
  <si>
    <t>Net Mobile Card Blnce.</t>
  </si>
  <si>
    <t>Shop Mobile Card</t>
  </si>
  <si>
    <t>Color Print</t>
  </si>
  <si>
    <t>Tablet</t>
  </si>
  <si>
    <t>Management Tea</t>
  </si>
  <si>
    <t>Calci, Tablet, Orange</t>
  </si>
  <si>
    <t>Humza Bhai Mobile Bill</t>
  </si>
  <si>
    <t>Nimco,Orange Juice  Ali Bhai</t>
  </si>
  <si>
    <t>Joher Joshanda</t>
  </si>
  <si>
    <t>LPG Gass</t>
  </si>
  <si>
    <t>INV-U</t>
  </si>
  <si>
    <t>INV-H</t>
  </si>
  <si>
    <t>Milk</t>
  </si>
  <si>
    <t>Milk Pak Cream</t>
  </si>
  <si>
    <t>Channa</t>
  </si>
  <si>
    <t>Bun</t>
  </si>
  <si>
    <t>Imtiaz Super Market Inventory Ch#159</t>
  </si>
  <si>
    <t>Shopper</t>
  </si>
  <si>
    <t>Atta</t>
  </si>
  <si>
    <t>Eggs</t>
  </si>
  <si>
    <t>Vegitable</t>
  </si>
  <si>
    <t>Abid Bhai Al Habib</t>
  </si>
  <si>
    <t>Bread,Tahina</t>
  </si>
  <si>
    <t>Grocery Asif Vendor</t>
  </si>
  <si>
    <t>M,Water</t>
  </si>
  <si>
    <t>Event Bun,Eggs,General Item</t>
  </si>
  <si>
    <t>Eggs,Yougurt</t>
  </si>
  <si>
    <t>Apple</t>
  </si>
  <si>
    <t>Fairaw Super Market (Shop Inventory)</t>
  </si>
  <si>
    <t>Tomato Paste</t>
  </si>
  <si>
    <t>Purchase Bettery Water</t>
  </si>
  <si>
    <t>Dinner Roll</t>
  </si>
  <si>
    <t>Frise</t>
  </si>
  <si>
    <t>Mint</t>
  </si>
  <si>
    <t>Orange Plus</t>
  </si>
  <si>
    <t>Bun , Bread</t>
  </si>
  <si>
    <t>Purchase Mabs</t>
  </si>
  <si>
    <t>Scoht Brite</t>
  </si>
  <si>
    <t>Yougurt , Sweet Corn</t>
  </si>
  <si>
    <t>Dheli Pakwan Catering Order</t>
  </si>
  <si>
    <t>Chicken Chatni Roll</t>
  </si>
  <si>
    <t>Carrot Cabege</t>
  </si>
  <si>
    <t>Match Box</t>
  </si>
  <si>
    <t>OPA Frise</t>
  </si>
  <si>
    <t>Marrow</t>
  </si>
  <si>
    <t>Bread</t>
  </si>
  <si>
    <t>Bun Eggs</t>
  </si>
  <si>
    <t>Tahina Sauce</t>
  </si>
  <si>
    <t>Prawns</t>
  </si>
  <si>
    <t>Suree Sweet Chilli Sauce</t>
  </si>
  <si>
    <t>Aqib Vegitable</t>
  </si>
  <si>
    <t>2 Biryani &amp; Raita</t>
  </si>
  <si>
    <t>Peta Bread</t>
  </si>
  <si>
    <t>(2) Large Water</t>
  </si>
  <si>
    <t>Eggs,Cheese Clice,Lettes</t>
  </si>
  <si>
    <t>(3) Soft Drink</t>
  </si>
  <si>
    <t>(2) Soft Drink</t>
  </si>
  <si>
    <t>Masala</t>
  </si>
  <si>
    <t>Eggs , Sauce</t>
  </si>
  <si>
    <t>Kernal Corn</t>
  </si>
  <si>
    <t>Pita Bread , Bun</t>
  </si>
  <si>
    <t>Soft Drink</t>
  </si>
  <si>
    <t>Milk Pak Cream,Milk,Bread,Frise</t>
  </si>
  <si>
    <t>Napkin</t>
  </si>
  <si>
    <t>Green Tea</t>
  </si>
  <si>
    <t>Bun,Corn Flour</t>
  </si>
  <si>
    <t>Fries,Dinner Roll</t>
  </si>
  <si>
    <t>Sweet Corn,Chadder Cheese,Chaase Clice,Chicken Powder</t>
  </si>
  <si>
    <t>Electric Wire,Tape</t>
  </si>
  <si>
    <t>Foo Panda</t>
  </si>
  <si>
    <t>Usman Bhai Per, Drawing</t>
  </si>
  <si>
    <t>Usman Bhai Guest Order</t>
  </si>
  <si>
    <t>Humza Bhai Per, Drawing</t>
  </si>
  <si>
    <t>Usman Bhai IOU Cleared</t>
  </si>
  <si>
    <t>Ali Rajput Communecation. Humza Bhai Per, Drawing</t>
  </si>
  <si>
    <t>Humza Bhai Per,Drawing</t>
  </si>
  <si>
    <t>Humza Bhai IOU Cleared</t>
  </si>
  <si>
    <t>Sale Amount Humza Bhai Account.</t>
  </si>
  <si>
    <t>Hand Free Humza Bhai Per, Drawing</t>
  </si>
  <si>
    <t>Bike Fuel Humza Bhai Per, Drawing</t>
  </si>
  <si>
    <t>Humza Bhai  A/C .</t>
  </si>
  <si>
    <t>Humza Bhai Per, Drawing (Cake)</t>
  </si>
  <si>
    <t>Humza Bhai Home Bonless Ch. Per, Drawing</t>
  </si>
  <si>
    <t>Humza Bhai Guest Order</t>
  </si>
  <si>
    <t>Sinork Disruption Zong Device (Humza Bhai)</t>
  </si>
  <si>
    <t>Azam Bhai Advocate C/O Humza Bhai Per, Drawing</t>
  </si>
  <si>
    <t>Sinork Disruption  C-D Photo Shot (Humza Bhai)</t>
  </si>
  <si>
    <t>Online Transfer Humza Bhai to Ali Bhai A/C. Per, Drawing</t>
  </si>
  <si>
    <t>Ali Bhai Per, Drawing</t>
  </si>
  <si>
    <t>Ali Bhai Per, Drawing (Peanut , Orenge Juice)</t>
  </si>
  <si>
    <t>Humza Bhai Personal Drawing</t>
  </si>
  <si>
    <t>ORS Humza Bhai Per, Drawing</t>
  </si>
  <si>
    <t>Humza Bhai Per, Drawlng</t>
  </si>
  <si>
    <t>Humza Bhai Per, Drawing (Creadit Card)</t>
  </si>
  <si>
    <t>Ali Bhai Per, Drawing . Hand free</t>
  </si>
  <si>
    <t>Decoration 3 LED Light 2 Sogo Light  2 Fan  1 S, System</t>
  </si>
  <si>
    <t>Wood Frame</t>
  </si>
  <si>
    <t>Sounds System (Adv)</t>
  </si>
  <si>
    <t>Basement Glass Humza</t>
  </si>
  <si>
    <t>Sezer</t>
  </si>
  <si>
    <t>Ahsan Moin Khan Academy Designing</t>
  </si>
  <si>
    <t>Rope</t>
  </si>
  <si>
    <t>Hard Were Item</t>
  </si>
  <si>
    <t>Bike Fuel (Rope Hard Were Purchase)</t>
  </si>
  <si>
    <t>Sounds System</t>
  </si>
  <si>
    <t>Ground Floor Plastic Pasting</t>
  </si>
  <si>
    <t>Sezer,Tape</t>
  </si>
  <si>
    <t>Wall Peper Basement</t>
  </si>
  <si>
    <t>Shamjer AC Fitting</t>
  </si>
  <si>
    <t>Plastic Paint</t>
  </si>
  <si>
    <t>White Gellu</t>
  </si>
  <si>
    <t>Paint</t>
  </si>
  <si>
    <t>Electric Labor</t>
  </si>
  <si>
    <t>Color Copy Binding</t>
  </si>
  <si>
    <t>Plastic Flooring Gellu</t>
  </si>
  <si>
    <t>Chilli Milli Light And Adopter</t>
  </si>
  <si>
    <t>Basement Speaker Wire</t>
  </si>
  <si>
    <t>Air Fresner</t>
  </si>
  <si>
    <t>LED Light,Tape,Alphe</t>
  </si>
  <si>
    <t>Naeem Electriin</t>
  </si>
  <si>
    <t>2 Delivery Order</t>
  </si>
  <si>
    <t>1 Delivery Order</t>
  </si>
  <si>
    <t>Bike Fuel (1) Delivery Order</t>
  </si>
  <si>
    <t>Rakshaw Convence</t>
  </si>
  <si>
    <t>Suzuki Convence Art Concel</t>
  </si>
  <si>
    <t>Bike Fuel Art Concel</t>
  </si>
  <si>
    <t>Bike Fuel Arsalan  (Rope)</t>
  </si>
  <si>
    <t>Bike Fuel (Shop Purchasing)</t>
  </si>
  <si>
    <t>Bike Fuel Blander Cutter Change</t>
  </si>
  <si>
    <t>Bike Fuel (Chicken,Vegitable)</t>
  </si>
  <si>
    <t>Bike Fuel (Ala Rasi,Home,Iqra Univ.)</t>
  </si>
  <si>
    <t>Bike Fuel (Saddar , Jama)</t>
  </si>
  <si>
    <t>Convence Catering Order</t>
  </si>
  <si>
    <t>Bike Fuel (Saddar,Ph#4,Market)</t>
  </si>
  <si>
    <t>Bike Fuel (Ph#4 Market)</t>
  </si>
  <si>
    <t>Bike Fuel</t>
  </si>
  <si>
    <t>Bike Fuel (Vegitable,Ph#4)</t>
  </si>
  <si>
    <t>Bike Fuel 2 Time (Humza Bhai Per,)  Rajput Communication</t>
  </si>
  <si>
    <t>Bike Fuel (Boss Home)</t>
  </si>
  <si>
    <t>Bike Duel</t>
  </si>
  <si>
    <t>Bike Fuel (Ph#4,Market)</t>
  </si>
  <si>
    <t>Bike Fuel (Ph#7,Sadder)</t>
  </si>
  <si>
    <t>Bike Fuel (Ph#4,Bank,School, Market)</t>
  </si>
  <si>
    <t>Bike Fuel (Sadder,Boltan Market)</t>
  </si>
  <si>
    <t>Harpic</t>
  </si>
  <si>
    <t>Thinar</t>
  </si>
  <si>
    <t>Kastic Soda</t>
  </si>
  <si>
    <t>Surf Beleching Water</t>
  </si>
  <si>
    <t>Wings</t>
  </si>
  <si>
    <t>Iqram Chicken</t>
  </si>
  <si>
    <t>Old Chicken Sabir</t>
  </si>
  <si>
    <t>King Chicken Sauce</t>
  </si>
  <si>
    <t>Chicken Iqram Payment</t>
  </si>
  <si>
    <t>Chicken Sauce</t>
  </si>
  <si>
    <t>Onlin Book Payment</t>
  </si>
  <si>
    <t>Beef Payment</t>
  </si>
  <si>
    <t>Asif Vendor Grocery</t>
  </si>
  <si>
    <t>Cretive Thumb</t>
  </si>
  <si>
    <t>Given To Nazim Bhai C/O Humza Bhai. Discount Vouch Card (adv) 300pcs</t>
  </si>
  <si>
    <t>Devaj Testing Order</t>
  </si>
  <si>
    <t>Customer Discount Not POS.</t>
  </si>
  <si>
    <t>Media Paradigm  C/O (Lounching)</t>
  </si>
  <si>
    <t>Signboard Payment</t>
  </si>
  <si>
    <t>Marketing.  C/O - Misc.</t>
  </si>
  <si>
    <t>News Channel Covrage - Free of Cost</t>
  </si>
  <si>
    <t>Marketing.  C/O Ali Bhai  - Free of Cost</t>
  </si>
  <si>
    <t>Ballons  for Laounching</t>
  </si>
  <si>
    <t>Fahad Anwar Online Media Paradigm - for Boosting</t>
  </si>
  <si>
    <t>Printout Pictures</t>
  </si>
  <si>
    <t>Signboard - Nazim (New)</t>
  </si>
  <si>
    <t>(14) Frame &amp; Printing</t>
  </si>
  <si>
    <t>Marketing Ali Bhai for strategy</t>
  </si>
  <si>
    <t>Marketing - Free of Cost</t>
  </si>
  <si>
    <t>Shahid Signboard</t>
  </si>
  <si>
    <t>Aleena Printing (Abid Bhai) (Menu Card/Flyers)</t>
  </si>
  <si>
    <t>ALL LEDGERS</t>
  </si>
  <si>
    <t>Payroll Sep.</t>
  </si>
  <si>
    <t>Name</t>
  </si>
  <si>
    <t>Salary</t>
  </si>
  <si>
    <t xml:space="preserve">Off + Joining </t>
  </si>
  <si>
    <t>Day Off</t>
  </si>
  <si>
    <t>Absent</t>
  </si>
  <si>
    <t>Present</t>
  </si>
  <si>
    <t>Not Worked</t>
  </si>
  <si>
    <t>Late</t>
  </si>
  <si>
    <t>T-Shirt Deduction</t>
  </si>
  <si>
    <t>Arrears</t>
  </si>
  <si>
    <t>Net Salary Payable</t>
  </si>
  <si>
    <t>Imran Ghani</t>
  </si>
  <si>
    <t>Jawad Mughal</t>
  </si>
  <si>
    <t>Shankar</t>
  </si>
  <si>
    <t>Yasir</t>
  </si>
  <si>
    <t>Safdar</t>
  </si>
  <si>
    <t>Haseeb Ahmed</t>
  </si>
  <si>
    <t>Imran Guard</t>
  </si>
  <si>
    <t>Salam (Vallet Service)</t>
  </si>
  <si>
    <t>Aijaz</t>
  </si>
  <si>
    <t>Adnan Shareef</t>
  </si>
  <si>
    <t>Saqib Bhai</t>
  </si>
  <si>
    <t>Salary Payable - Sep</t>
  </si>
  <si>
    <t>Kamran Deep Freezer</t>
  </si>
  <si>
    <t>Naeem Electrition</t>
  </si>
  <si>
    <t>AC Shamjer</t>
  </si>
  <si>
    <t>Siddiqui Security</t>
  </si>
  <si>
    <t>Saleem Vegitable</t>
  </si>
  <si>
    <t>Haseeb Beef</t>
  </si>
  <si>
    <t>Haseeb Chicken</t>
  </si>
  <si>
    <t>Palamber</t>
  </si>
  <si>
    <t>Aleena Printing</t>
  </si>
  <si>
    <t>W,Tanker 05 Time</t>
  </si>
  <si>
    <t>Valet</t>
  </si>
  <si>
    <t>Grocery</t>
  </si>
  <si>
    <t>Sabir Chicken Old</t>
  </si>
  <si>
    <t>Vegitable Old</t>
  </si>
  <si>
    <t>Chicken Old</t>
  </si>
  <si>
    <t>Gass Cylender</t>
  </si>
  <si>
    <t>Remaining Amount</t>
  </si>
  <si>
    <t>S no.</t>
  </si>
</sst>
</file>

<file path=xl/styles.xml><?xml version="1.0" encoding="utf-8"?>
<styleSheet xmlns="http://schemas.openxmlformats.org/spreadsheetml/2006/main">
  <numFmts count="1">
    <numFmt numFmtId="164" formatCode="m/d/yyyy&quot;  &quot;h\:mm\:ss\ AM/PM"/>
  </numFmts>
  <fonts count="17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top"/>
    </xf>
    <xf numFmtId="0" fontId="8" fillId="0" borderId="0">
      <alignment vertical="top"/>
    </xf>
  </cellStyleXfs>
  <cellXfs count="129">
    <xf numFmtId="0" fontId="0" fillId="0" borderId="0" xfId="0">
      <alignment vertical="top"/>
    </xf>
    <xf numFmtId="0" fontId="4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7" fillId="0" borderId="2" xfId="0" applyFont="1" applyBorder="1" applyAlignment="1">
      <alignment horizontal="left" vertical="top" wrapText="1" readingOrder="1"/>
    </xf>
    <xf numFmtId="0" fontId="0" fillId="0" borderId="3" xfId="0" applyBorder="1">
      <alignment vertical="top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1" fillId="0" borderId="0" xfId="0" applyFont="1" applyAlignment="1">
      <alignment horizontal="left" vertical="top"/>
    </xf>
    <xf numFmtId="38" fontId="0" fillId="0" borderId="0" xfId="0" applyNumberFormat="1">
      <alignment vertical="top"/>
    </xf>
    <xf numFmtId="38" fontId="3" fillId="0" borderId="0" xfId="0" applyNumberFormat="1" applyFont="1" applyAlignment="1">
      <alignment horizontal="center" vertical="top" wrapText="1" readingOrder="1"/>
    </xf>
    <xf numFmtId="38" fontId="1" fillId="0" borderId="0" xfId="0" applyNumberFormat="1" applyFont="1" applyAlignment="1">
      <alignment horizontal="right" vertical="top"/>
    </xf>
    <xf numFmtId="0" fontId="0" fillId="0" borderId="6" xfId="0" applyBorder="1">
      <alignment vertical="top"/>
    </xf>
    <xf numFmtId="38" fontId="1" fillId="0" borderId="6" xfId="0" applyNumberFormat="1" applyFont="1" applyBorder="1" applyAlignment="1">
      <alignment horizontal="right" vertical="top"/>
    </xf>
    <xf numFmtId="38" fontId="0" fillId="0" borderId="6" xfId="0" applyNumberFormat="1" applyBorder="1">
      <alignment vertical="top"/>
    </xf>
    <xf numFmtId="38" fontId="1" fillId="0" borderId="7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>
      <alignment vertical="top"/>
    </xf>
    <xf numFmtId="38" fontId="1" fillId="0" borderId="0" xfId="0" applyNumberFormat="1" applyFont="1" applyBorder="1" applyAlignment="1">
      <alignment horizontal="right" vertical="top"/>
    </xf>
    <xf numFmtId="38" fontId="0" fillId="0" borderId="0" xfId="0" applyNumberFormat="1" applyBorder="1">
      <alignment vertical="top"/>
    </xf>
    <xf numFmtId="38" fontId="1" fillId="0" borderId="12" xfId="0" applyNumberFormat="1" applyFont="1" applyBorder="1" applyAlignment="1">
      <alignment horizontal="right" vertical="top"/>
    </xf>
    <xf numFmtId="0" fontId="0" fillId="0" borderId="9" xfId="0" applyBorder="1">
      <alignment vertical="top"/>
    </xf>
    <xf numFmtId="38" fontId="1" fillId="0" borderId="9" xfId="0" applyNumberFormat="1" applyFont="1" applyBorder="1" applyAlignment="1">
      <alignment horizontal="right" vertical="top"/>
    </xf>
    <xf numFmtId="38" fontId="0" fillId="0" borderId="9" xfId="0" applyNumberFormat="1" applyBorder="1">
      <alignment vertical="top"/>
    </xf>
    <xf numFmtId="38" fontId="1" fillId="0" borderId="10" xfId="0" applyNumberFormat="1" applyFont="1" applyBorder="1" applyAlignment="1">
      <alignment horizontal="right" vertical="top"/>
    </xf>
    <xf numFmtId="0" fontId="8" fillId="0" borderId="0" xfId="1">
      <alignment vertical="top"/>
    </xf>
    <xf numFmtId="4" fontId="5" fillId="0" borderId="0" xfId="1" applyNumberFormat="1" applyFont="1" applyAlignment="1">
      <alignment horizontal="right" vertical="top"/>
    </xf>
    <xf numFmtId="3" fontId="8" fillId="0" borderId="0" xfId="1" applyNumberFormat="1" applyFont="1" applyAlignment="1">
      <alignment horizontal="right" vertical="top"/>
    </xf>
    <xf numFmtId="164" fontId="8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6" fillId="0" borderId="0" xfId="1" applyFont="1" applyAlignment="1">
      <alignment horizontal="center" vertical="top" wrapText="1" readingOrder="1"/>
    </xf>
    <xf numFmtId="0" fontId="13" fillId="0" borderId="16" xfId="0" applyFont="1" applyBorder="1" applyAlignment="1">
      <alignment horizontal="center"/>
    </xf>
    <xf numFmtId="0" fontId="14" fillId="0" borderId="17" xfId="0" applyFont="1" applyFill="1" applyBorder="1" applyAlignment="1"/>
    <xf numFmtId="38" fontId="14" fillId="0" borderId="18" xfId="0" applyNumberFormat="1" applyFont="1" applyFill="1" applyBorder="1" applyAlignment="1"/>
    <xf numFmtId="0" fontId="14" fillId="0" borderId="18" xfId="0" applyFont="1" applyFill="1" applyBorder="1" applyAlignment="1"/>
    <xf numFmtId="38" fontId="14" fillId="0" borderId="18" xfId="0" applyNumberFormat="1" applyFont="1" applyFill="1" applyBorder="1" applyAlignment="1">
      <alignment wrapText="1"/>
    </xf>
    <xf numFmtId="38" fontId="13" fillId="2" borderId="19" xfId="0" applyNumberFormat="1" applyFont="1" applyFill="1" applyBorder="1" applyAlignment="1"/>
    <xf numFmtId="0" fontId="14" fillId="0" borderId="20" xfId="0" applyFont="1" applyBorder="1" applyAlignment="1"/>
    <xf numFmtId="0" fontId="14" fillId="0" borderId="21" xfId="0" applyFont="1" applyBorder="1" applyAlignment="1"/>
    <xf numFmtId="0" fontId="14" fillId="0" borderId="22" xfId="0" applyFont="1" applyFill="1" applyBorder="1" applyAlignment="1"/>
    <xf numFmtId="38" fontId="14" fillId="0" borderId="21" xfId="0" applyNumberFormat="1" applyFont="1" applyFill="1" applyBorder="1" applyAlignment="1"/>
    <xf numFmtId="0" fontId="14" fillId="0" borderId="21" xfId="0" applyFont="1" applyFill="1" applyBorder="1" applyAlignment="1"/>
    <xf numFmtId="0" fontId="11" fillId="0" borderId="22" xfId="0" applyFont="1" applyFill="1" applyBorder="1" applyAlignment="1"/>
    <xf numFmtId="38" fontId="11" fillId="0" borderId="21" xfId="0" applyNumberFormat="1" applyFont="1" applyFill="1" applyBorder="1" applyAlignment="1"/>
    <xf numFmtId="0" fontId="15" fillId="0" borderId="21" xfId="0" applyFont="1" applyFill="1" applyBorder="1" applyAlignment="1"/>
    <xf numFmtId="0" fontId="11" fillId="0" borderId="21" xfId="0" applyFont="1" applyFill="1" applyBorder="1" applyAlignment="1"/>
    <xf numFmtId="0" fontId="15" fillId="0" borderId="20" xfId="0" applyFont="1" applyBorder="1" applyAlignment="1"/>
    <xf numFmtId="0" fontId="15" fillId="0" borderId="21" xfId="0" applyFont="1" applyBorder="1" applyAlignment="1"/>
    <xf numFmtId="38" fontId="13" fillId="2" borderId="23" xfId="0" applyNumberFormat="1" applyFont="1" applyFill="1" applyBorder="1" applyAlignment="1"/>
    <xf numFmtId="0" fontId="14" fillId="0" borderId="0" xfId="0" applyFont="1" applyAlignment="1"/>
    <xf numFmtId="0" fontId="14" fillId="3" borderId="22" xfId="0" applyFont="1" applyFill="1" applyBorder="1" applyAlignment="1"/>
    <xf numFmtId="38" fontId="14" fillId="3" borderId="21" xfId="0" applyNumberFormat="1" applyFont="1" applyFill="1" applyBorder="1" applyAlignment="1"/>
    <xf numFmtId="0" fontId="14" fillId="3" borderId="21" xfId="0" applyFont="1" applyFill="1" applyBorder="1" applyAlignment="1"/>
    <xf numFmtId="0" fontId="14" fillId="0" borderId="20" xfId="0" applyFont="1" applyFill="1" applyBorder="1" applyAlignment="1"/>
    <xf numFmtId="0" fontId="0" fillId="0" borderId="0" xfId="0" applyFill="1">
      <alignment vertical="top"/>
    </xf>
    <xf numFmtId="0" fontId="13" fillId="0" borderId="24" xfId="0" applyFont="1" applyBorder="1" applyAlignment="1">
      <alignment horizontal="center"/>
    </xf>
    <xf numFmtId="38" fontId="10" fillId="0" borderId="24" xfId="0" applyNumberFormat="1" applyFont="1" applyBorder="1" applyAlignment="1">
      <alignment horizontal="center"/>
    </xf>
    <xf numFmtId="38" fontId="13" fillId="0" borderId="24" xfId="0" applyNumberFormat="1" applyFont="1" applyBorder="1" applyAlignment="1">
      <alignment horizontal="center"/>
    </xf>
    <xf numFmtId="38" fontId="13" fillId="0" borderId="24" xfId="0" applyNumberFormat="1" applyFont="1" applyBorder="1" applyAlignment="1">
      <alignment horizontal="center" wrapText="1"/>
    </xf>
    <xf numFmtId="0" fontId="13" fillId="0" borderId="25" xfId="0" applyFont="1" applyBorder="1" applyAlignment="1"/>
    <xf numFmtId="38" fontId="13" fillId="0" borderId="25" xfId="0" applyNumberFormat="1" applyFont="1" applyBorder="1" applyAlignment="1"/>
    <xf numFmtId="0" fontId="14" fillId="0" borderId="25" xfId="0" applyFont="1" applyBorder="1" applyAlignment="1"/>
    <xf numFmtId="38" fontId="14" fillId="0" borderId="25" xfId="0" applyNumberFormat="1" applyFont="1" applyBorder="1" applyAlignment="1"/>
    <xf numFmtId="38" fontId="13" fillId="4" borderId="25" xfId="0" applyNumberFormat="1" applyFont="1" applyFill="1" applyBorder="1" applyAlignment="1"/>
    <xf numFmtId="38" fontId="13" fillId="3" borderId="23" xfId="0" applyNumberFormat="1" applyFont="1" applyFill="1" applyBorder="1" applyAlignment="1"/>
    <xf numFmtId="0" fontId="14" fillId="0" borderId="26" xfId="0" applyFont="1" applyFill="1" applyBorder="1" applyAlignment="1"/>
    <xf numFmtId="38" fontId="14" fillId="0" borderId="27" xfId="0" applyNumberFormat="1" applyFont="1" applyFill="1" applyBorder="1" applyAlignment="1"/>
    <xf numFmtId="0" fontId="14" fillId="0" borderId="27" xfId="0" applyFont="1" applyFill="1" applyBorder="1" applyAlignment="1"/>
    <xf numFmtId="38" fontId="13" fillId="2" borderId="28" xfId="0" applyNumberFormat="1" applyFont="1" applyFill="1" applyBorder="1" applyAlignment="1"/>
    <xf numFmtId="0" fontId="5" fillId="0" borderId="0" xfId="0" applyFont="1" applyAlignment="1">
      <alignment horizontal="right" vertical="top"/>
    </xf>
    <xf numFmtId="38" fontId="6" fillId="0" borderId="0" xfId="0" applyNumberFormat="1" applyFont="1">
      <alignment vertical="top"/>
    </xf>
    <xf numFmtId="38" fontId="5" fillId="0" borderId="4" xfId="0" applyNumberFormat="1" applyFont="1" applyBorder="1">
      <alignment vertical="top"/>
    </xf>
    <xf numFmtId="0" fontId="0" fillId="0" borderId="21" xfId="0" applyFill="1" applyBorder="1" applyAlignment="1"/>
    <xf numFmtId="0" fontId="0" fillId="0" borderId="30" xfId="0" applyBorder="1" applyAlignment="1"/>
    <xf numFmtId="0" fontId="0" fillId="0" borderId="25" xfId="0" applyBorder="1" applyAlignment="1"/>
    <xf numFmtId="0" fontId="4" fillId="0" borderId="25" xfId="0" applyFont="1" applyFill="1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0" fontId="0" fillId="0" borderId="26" xfId="0" applyBorder="1" applyAlignment="1"/>
    <xf numFmtId="0" fontId="0" fillId="0" borderId="27" xfId="0" applyFill="1" applyBorder="1" applyAlignment="1"/>
    <xf numFmtId="40" fontId="0" fillId="0" borderId="19" xfId="0" applyNumberFormat="1" applyFill="1" applyBorder="1" applyAlignment="1"/>
    <xf numFmtId="40" fontId="0" fillId="0" borderId="23" xfId="0" applyNumberFormat="1" applyBorder="1" applyAlignment="1">
      <alignment horizontal="right" vertical="center"/>
    </xf>
    <xf numFmtId="40" fontId="0" fillId="0" borderId="23" xfId="0" applyNumberFormat="1" applyBorder="1" applyAlignment="1">
      <alignment horizontal="right"/>
    </xf>
    <xf numFmtId="40" fontId="16" fillId="0" borderId="23" xfId="1" applyNumberFormat="1" applyFont="1" applyBorder="1" applyAlignment="1"/>
    <xf numFmtId="40" fontId="16" fillId="0" borderId="28" xfId="1" applyNumberFormat="1" applyFont="1" applyBorder="1" applyAlignment="1"/>
    <xf numFmtId="40" fontId="4" fillId="0" borderId="25" xfId="0" applyNumberFormat="1" applyFont="1" applyBorder="1" applyAlignment="1">
      <alignment horizontal="right"/>
    </xf>
    <xf numFmtId="40" fontId="0" fillId="0" borderId="0" xfId="0" applyNumberFormat="1">
      <alignment vertical="top"/>
    </xf>
    <xf numFmtId="4" fontId="4" fillId="0" borderId="1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38" fontId="4" fillId="0" borderId="1" xfId="0" applyNumberFormat="1" applyFont="1" applyBorder="1" applyAlignment="1">
      <alignment horizontal="right" vertical="top"/>
    </xf>
    <xf numFmtId="38" fontId="4" fillId="0" borderId="2" xfId="0" applyNumberFormat="1" applyFont="1" applyBorder="1" applyAlignment="1">
      <alignment horizontal="right" vertical="top"/>
    </xf>
    <xf numFmtId="38" fontId="4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38" fontId="5" fillId="0" borderId="29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 readingOrder="1"/>
    </xf>
    <xf numFmtId="0" fontId="8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 readingOrder="1"/>
    </xf>
    <xf numFmtId="0" fontId="6" fillId="0" borderId="0" xfId="1" applyFont="1" applyAlignment="1">
      <alignment horizontal="center" vertical="top" wrapText="1" readingOrder="1"/>
    </xf>
    <xf numFmtId="0" fontId="9" fillId="0" borderId="0" xfId="1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B1:O46"/>
  <sheetViews>
    <sheetView showGridLines="0" tabSelected="1" workbookViewId="0">
      <selection activeCell="Q1" sqref="Q1"/>
    </sheetView>
  </sheetViews>
  <sheetFormatPr defaultColWidth="6.85546875" defaultRowHeight="12.75" customHeight="1"/>
  <cols>
    <col min="1" max="1" width="9.140625" customWidth="1"/>
    <col min="2" max="2" width="17.140625" customWidth="1"/>
    <col min="3" max="3" width="1.7109375" customWidth="1"/>
    <col min="4" max="4" width="1.28515625" customWidth="1"/>
    <col min="5" max="5" width="3.85546875" customWidth="1"/>
    <col min="6" max="6" width="8.42578125" style="12" customWidth="1"/>
    <col min="7" max="7" width="1.5703125" style="12" customWidth="1"/>
    <col min="8" max="8" width="2.5703125" style="12" customWidth="1"/>
    <col min="9" max="9" width="3.140625" style="12" customWidth="1"/>
    <col min="10" max="10" width="8.42578125" style="12" customWidth="1"/>
    <col min="11" max="11" width="3" style="12" customWidth="1"/>
    <col min="12" max="13" width="8.7109375" style="12" bestFit="1" customWidth="1"/>
    <col min="14" max="14" width="10.140625" customWidth="1"/>
    <col min="15" max="15" width="1.28515625" customWidth="1"/>
  </cols>
  <sheetData>
    <row r="1" spans="2:15" ht="12.75" customHeight="1" thickBot="1"/>
    <row r="2" spans="2:15" ht="12.75" customHeight="1">
      <c r="B2" s="105" t="s">
        <v>61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2:15" ht="12.75" customHeight="1" thickBot="1">
      <c r="B3" s="108" t="s">
        <v>60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10"/>
    </row>
    <row r="5" spans="2:15" ht="14.25" customHeight="1" thickBot="1">
      <c r="B5" s="114" t="s">
        <v>59</v>
      </c>
      <c r="C5" s="114"/>
      <c r="F5" s="13" t="s">
        <v>3</v>
      </c>
      <c r="J5" s="13" t="s">
        <v>58</v>
      </c>
      <c r="M5" s="73" t="s">
        <v>27</v>
      </c>
    </row>
    <row r="6" spans="2:15" ht="13.5" thickBot="1">
      <c r="B6" s="97" t="s">
        <v>40</v>
      </c>
      <c r="C6" s="97"/>
      <c r="J6" s="14">
        <v>25444</v>
      </c>
      <c r="M6" s="14">
        <f>+F6-J6</f>
        <v>-25444</v>
      </c>
      <c r="N6" s="74">
        <f>+M6</f>
        <v>-25444</v>
      </c>
    </row>
    <row r="7" spans="2:15" ht="13.5" thickBot="1">
      <c r="B7" s="11"/>
      <c r="C7" s="11"/>
      <c r="J7" s="14"/>
      <c r="M7" s="14"/>
    </row>
    <row r="8" spans="2:15">
      <c r="B8" s="97" t="s">
        <v>34</v>
      </c>
      <c r="C8" s="97"/>
      <c r="J8" s="14">
        <v>170496</v>
      </c>
      <c r="M8" s="14">
        <f>+F8-J8</f>
        <v>-170496</v>
      </c>
      <c r="N8" s="111">
        <f>SUM(M8:M9)</f>
        <v>-170096</v>
      </c>
    </row>
    <row r="9" spans="2:15" ht="13.5" thickBot="1">
      <c r="B9" s="97" t="s">
        <v>33</v>
      </c>
      <c r="C9" s="97"/>
      <c r="F9" s="14">
        <v>400</v>
      </c>
      <c r="M9" s="14">
        <f>+F9-J9</f>
        <v>400</v>
      </c>
      <c r="N9" s="112"/>
    </row>
    <row r="10" spans="2:15" ht="13.5" thickBot="1">
      <c r="B10" s="11"/>
      <c r="C10" s="11"/>
      <c r="J10" s="14"/>
      <c r="M10" s="14"/>
    </row>
    <row r="11" spans="2:15">
      <c r="B11" s="97" t="s">
        <v>45</v>
      </c>
      <c r="C11" s="97"/>
      <c r="J11" s="14">
        <v>943501</v>
      </c>
      <c r="M11" s="14">
        <f>+F11-J11</f>
        <v>-943501</v>
      </c>
      <c r="N11" s="111">
        <f>SUM(M11:M12)</f>
        <v>-780675</v>
      </c>
    </row>
    <row r="12" spans="2:15" ht="13.5" thickBot="1">
      <c r="B12" s="97" t="s">
        <v>26</v>
      </c>
      <c r="C12" s="97"/>
      <c r="F12" s="14">
        <v>162826</v>
      </c>
      <c r="M12" s="14">
        <f>+F12-J12</f>
        <v>162826</v>
      </c>
      <c r="N12" s="112"/>
    </row>
    <row r="13" spans="2:15">
      <c r="B13" s="97" t="s">
        <v>44</v>
      </c>
      <c r="C13" s="97"/>
      <c r="J13" s="14">
        <v>150000</v>
      </c>
      <c r="M13" s="14">
        <f>+F13-J13</f>
        <v>-150000</v>
      </c>
      <c r="N13" s="111">
        <f>SUM(M13:M14)</f>
        <v>-127863</v>
      </c>
    </row>
    <row r="14" spans="2:15" ht="13.5" thickBot="1">
      <c r="B14" s="97" t="s">
        <v>48</v>
      </c>
      <c r="C14" s="97"/>
      <c r="F14" s="14">
        <v>22137</v>
      </c>
      <c r="M14" s="14">
        <f>+F14-J14</f>
        <v>22137</v>
      </c>
      <c r="N14" s="112"/>
    </row>
    <row r="15" spans="2:15" ht="13.5" thickBot="1">
      <c r="B15" s="11"/>
      <c r="C15" s="11"/>
      <c r="F15" s="14"/>
      <c r="M15" s="14"/>
    </row>
    <row r="16" spans="2:15">
      <c r="B16" s="103" t="s">
        <v>56</v>
      </c>
      <c r="C16" s="104"/>
      <c r="D16" s="15"/>
      <c r="E16" s="15"/>
      <c r="F16" s="16">
        <v>30000</v>
      </c>
      <c r="G16" s="17"/>
      <c r="H16" s="17"/>
      <c r="I16" s="17"/>
      <c r="J16" s="17"/>
      <c r="K16" s="17"/>
      <c r="L16" s="17"/>
      <c r="M16" s="18">
        <f t="shared" ref="M16:M21" si="0">+F16-J16</f>
        <v>30000</v>
      </c>
      <c r="N16" s="111">
        <f>SUM(M16:M21)</f>
        <v>162000</v>
      </c>
    </row>
    <row r="17" spans="2:14">
      <c r="B17" s="100" t="s">
        <v>55</v>
      </c>
      <c r="C17" s="101"/>
      <c r="D17" s="20"/>
      <c r="E17" s="20"/>
      <c r="F17" s="21">
        <v>2000</v>
      </c>
      <c r="G17" s="22"/>
      <c r="H17" s="22"/>
      <c r="I17" s="22"/>
      <c r="J17" s="22"/>
      <c r="K17" s="22"/>
      <c r="L17" s="22"/>
      <c r="M17" s="23">
        <f t="shared" si="0"/>
        <v>2000</v>
      </c>
      <c r="N17" s="113"/>
    </row>
    <row r="18" spans="2:14">
      <c r="B18" s="100" t="s">
        <v>54</v>
      </c>
      <c r="C18" s="101"/>
      <c r="D18" s="20"/>
      <c r="E18" s="20"/>
      <c r="F18" s="21">
        <v>3500</v>
      </c>
      <c r="G18" s="22"/>
      <c r="H18" s="22"/>
      <c r="I18" s="22"/>
      <c r="J18" s="22"/>
      <c r="K18" s="22"/>
      <c r="L18" s="22"/>
      <c r="M18" s="23">
        <f t="shared" si="0"/>
        <v>3500</v>
      </c>
      <c r="N18" s="113"/>
    </row>
    <row r="19" spans="2:14">
      <c r="B19" s="100" t="s">
        <v>53</v>
      </c>
      <c r="C19" s="101"/>
      <c r="D19" s="20"/>
      <c r="E19" s="20"/>
      <c r="F19" s="21">
        <v>32145</v>
      </c>
      <c r="G19" s="22"/>
      <c r="H19" s="22"/>
      <c r="I19" s="22"/>
      <c r="J19" s="22"/>
      <c r="K19" s="22"/>
      <c r="L19" s="22"/>
      <c r="M19" s="23">
        <f t="shared" si="0"/>
        <v>32145</v>
      </c>
      <c r="N19" s="113"/>
    </row>
    <row r="20" spans="2:14">
      <c r="B20" s="100" t="s">
        <v>46</v>
      </c>
      <c r="C20" s="101"/>
      <c r="D20" s="20"/>
      <c r="E20" s="20"/>
      <c r="F20" s="21">
        <v>88505</v>
      </c>
      <c r="G20" s="22"/>
      <c r="H20" s="22"/>
      <c r="I20" s="22"/>
      <c r="J20" s="22"/>
      <c r="K20" s="22"/>
      <c r="L20" s="22"/>
      <c r="M20" s="23">
        <f t="shared" si="0"/>
        <v>88505</v>
      </c>
      <c r="N20" s="113"/>
    </row>
    <row r="21" spans="2:14" ht="13.5" thickBot="1">
      <c r="B21" s="98" t="s">
        <v>43</v>
      </c>
      <c r="C21" s="99"/>
      <c r="D21" s="24"/>
      <c r="E21" s="24"/>
      <c r="F21" s="25">
        <v>5850</v>
      </c>
      <c r="G21" s="26"/>
      <c r="H21" s="26"/>
      <c r="I21" s="26"/>
      <c r="J21" s="26"/>
      <c r="K21" s="26"/>
      <c r="L21" s="26"/>
      <c r="M21" s="27">
        <f t="shared" si="0"/>
        <v>5850</v>
      </c>
      <c r="N21" s="112"/>
    </row>
    <row r="22" spans="2:14" ht="13.5" thickBot="1">
      <c r="B22" s="19"/>
      <c r="C22" s="19"/>
      <c r="D22" s="20"/>
      <c r="E22" s="20"/>
      <c r="F22" s="21"/>
      <c r="G22" s="22"/>
      <c r="H22" s="22"/>
      <c r="I22" s="22"/>
      <c r="J22" s="22"/>
      <c r="K22" s="22"/>
      <c r="L22" s="22"/>
      <c r="M22" s="21"/>
    </row>
    <row r="23" spans="2:14">
      <c r="B23" s="102" t="s">
        <v>323</v>
      </c>
      <c r="C23" s="97"/>
      <c r="F23" s="14">
        <v>303982</v>
      </c>
      <c r="M23" s="14">
        <f t="shared" ref="M23:M41" si="1">+F23-J23</f>
        <v>303982</v>
      </c>
      <c r="N23" s="111">
        <f>SUM(M23:M41)</f>
        <v>937942</v>
      </c>
    </row>
    <row r="24" spans="2:14">
      <c r="B24" s="97" t="s">
        <v>57</v>
      </c>
      <c r="C24" s="97"/>
      <c r="F24" s="14">
        <v>207154</v>
      </c>
      <c r="M24" s="14">
        <f t="shared" si="1"/>
        <v>207154</v>
      </c>
      <c r="N24" s="113"/>
    </row>
    <row r="25" spans="2:14">
      <c r="B25" s="97" t="s">
        <v>49</v>
      </c>
      <c r="C25" s="97"/>
      <c r="F25" s="14">
        <v>138020</v>
      </c>
      <c r="M25" s="14">
        <f t="shared" si="1"/>
        <v>138020</v>
      </c>
      <c r="N25" s="113"/>
    </row>
    <row r="26" spans="2:14">
      <c r="B26" s="97" t="s">
        <v>36</v>
      </c>
      <c r="C26" s="97"/>
      <c r="F26" s="14">
        <v>150000</v>
      </c>
      <c r="M26" s="14">
        <f t="shared" si="1"/>
        <v>150000</v>
      </c>
      <c r="N26" s="113"/>
    </row>
    <row r="27" spans="2:14">
      <c r="B27" s="97" t="s">
        <v>37</v>
      </c>
      <c r="C27" s="97"/>
      <c r="F27" s="14">
        <v>50350</v>
      </c>
      <c r="M27" s="14">
        <f t="shared" si="1"/>
        <v>50350</v>
      </c>
      <c r="N27" s="113"/>
    </row>
    <row r="28" spans="2:14">
      <c r="B28" s="97" t="s">
        <v>0</v>
      </c>
      <c r="C28" s="97"/>
      <c r="F28" s="14">
        <v>19039</v>
      </c>
      <c r="M28" s="14">
        <f t="shared" si="1"/>
        <v>19039</v>
      </c>
      <c r="N28" s="113"/>
    </row>
    <row r="29" spans="2:14">
      <c r="B29" s="97" t="s">
        <v>39</v>
      </c>
      <c r="C29" s="97"/>
      <c r="F29" s="14">
        <v>7000</v>
      </c>
      <c r="M29" s="14">
        <f t="shared" si="1"/>
        <v>7000</v>
      </c>
      <c r="N29" s="113"/>
    </row>
    <row r="30" spans="2:14">
      <c r="B30" s="97" t="s">
        <v>42</v>
      </c>
      <c r="C30" s="97"/>
      <c r="F30" s="14">
        <v>16140</v>
      </c>
      <c r="M30" s="14">
        <f t="shared" si="1"/>
        <v>16140</v>
      </c>
      <c r="N30" s="113"/>
    </row>
    <row r="31" spans="2:14">
      <c r="B31" s="97" t="s">
        <v>38</v>
      </c>
      <c r="C31" s="97"/>
      <c r="F31" s="14">
        <v>10000</v>
      </c>
      <c r="M31" s="14">
        <f t="shared" si="1"/>
        <v>10000</v>
      </c>
      <c r="N31" s="113"/>
    </row>
    <row r="32" spans="2:14">
      <c r="B32" s="97" t="s">
        <v>52</v>
      </c>
      <c r="C32" s="97"/>
      <c r="F32" s="14">
        <v>1565</v>
      </c>
      <c r="M32" s="14">
        <f t="shared" si="1"/>
        <v>1565</v>
      </c>
      <c r="N32" s="113"/>
    </row>
    <row r="33" spans="2:14">
      <c r="B33" s="97" t="s">
        <v>51</v>
      </c>
      <c r="C33" s="97"/>
      <c r="F33" s="14">
        <v>4730</v>
      </c>
      <c r="M33" s="14">
        <f t="shared" si="1"/>
        <v>4730</v>
      </c>
      <c r="N33" s="113"/>
    </row>
    <row r="34" spans="2:14">
      <c r="B34" s="97" t="s">
        <v>28</v>
      </c>
      <c r="C34" s="97"/>
      <c r="F34" s="14">
        <v>8600</v>
      </c>
      <c r="M34" s="14">
        <f t="shared" si="1"/>
        <v>8600</v>
      </c>
      <c r="N34" s="113"/>
    </row>
    <row r="35" spans="2:14">
      <c r="B35" s="97" t="s">
        <v>47</v>
      </c>
      <c r="C35" s="97"/>
      <c r="F35" s="14">
        <v>6302</v>
      </c>
      <c r="M35" s="14">
        <f t="shared" si="1"/>
        <v>6302</v>
      </c>
      <c r="N35" s="113"/>
    </row>
    <row r="36" spans="2:14">
      <c r="B36" s="97" t="s">
        <v>41</v>
      </c>
      <c r="C36" s="97"/>
      <c r="F36" s="14">
        <v>7970</v>
      </c>
      <c r="M36" s="14">
        <f t="shared" si="1"/>
        <v>7970</v>
      </c>
      <c r="N36" s="113"/>
    </row>
    <row r="37" spans="2:14">
      <c r="B37" s="97" t="s">
        <v>32</v>
      </c>
      <c r="C37" s="97"/>
      <c r="F37" s="14">
        <v>2110</v>
      </c>
      <c r="M37" s="14">
        <f t="shared" si="1"/>
        <v>2110</v>
      </c>
      <c r="N37" s="113"/>
    </row>
    <row r="38" spans="2:14">
      <c r="B38" s="97" t="s">
        <v>30</v>
      </c>
      <c r="C38" s="97"/>
      <c r="F38" s="14">
        <v>3850</v>
      </c>
      <c r="M38" s="14">
        <f t="shared" si="1"/>
        <v>3850</v>
      </c>
      <c r="N38" s="113"/>
    </row>
    <row r="39" spans="2:14">
      <c r="B39" s="97" t="s">
        <v>50</v>
      </c>
      <c r="C39" s="97"/>
      <c r="F39" s="14">
        <v>280</v>
      </c>
      <c r="M39" s="14">
        <f t="shared" si="1"/>
        <v>280</v>
      </c>
      <c r="N39" s="113"/>
    </row>
    <row r="40" spans="2:14">
      <c r="B40" s="97" t="s">
        <v>31</v>
      </c>
      <c r="C40" s="97"/>
      <c r="F40" s="14">
        <v>350</v>
      </c>
      <c r="M40" s="14">
        <f t="shared" si="1"/>
        <v>350</v>
      </c>
      <c r="N40" s="113"/>
    </row>
    <row r="41" spans="2:14" ht="13.5" thickBot="1">
      <c r="B41" s="97" t="s">
        <v>29</v>
      </c>
      <c r="C41" s="97"/>
      <c r="F41" s="14">
        <v>500</v>
      </c>
      <c r="M41" s="14">
        <f t="shared" si="1"/>
        <v>500</v>
      </c>
      <c r="N41" s="112"/>
    </row>
    <row r="42" spans="2:14" ht="13.5" thickBot="1">
      <c r="B42" s="72" t="s">
        <v>62</v>
      </c>
      <c r="E42" s="91">
        <f>SUM(F6:F41)</f>
        <v>1285305</v>
      </c>
      <c r="F42" s="92"/>
      <c r="G42" s="93"/>
      <c r="I42" s="94">
        <f>SUM(J6:J41)</f>
        <v>1289441</v>
      </c>
      <c r="J42" s="95"/>
      <c r="K42" s="96"/>
      <c r="L42" s="94">
        <f>SUM(M6:M41)</f>
        <v>-4136</v>
      </c>
      <c r="M42" s="96"/>
      <c r="N42" s="74">
        <f>SUM(N6:N41)</f>
        <v>-4136</v>
      </c>
    </row>
    <row r="43" spans="2:14" ht="6.75" customHeight="1"/>
    <row r="44" spans="2:14" ht="18.75" customHeight="1"/>
    <row r="45" spans="2:14" ht="282" customHeight="1"/>
    <row r="46" spans="2:14" ht="30" customHeight="1"/>
  </sheetData>
  <mergeCells count="43">
    <mergeCell ref="B32:C32"/>
    <mergeCell ref="B33:C33"/>
    <mergeCell ref="B28:C28"/>
    <mergeCell ref="L42:M42"/>
    <mergeCell ref="B2:O2"/>
    <mergeCell ref="B3:O3"/>
    <mergeCell ref="N8:N9"/>
    <mergeCell ref="N11:N12"/>
    <mergeCell ref="N13:N14"/>
    <mergeCell ref="N16:N21"/>
    <mergeCell ref="N23:N41"/>
    <mergeCell ref="B5:C5"/>
    <mergeCell ref="B24:C24"/>
    <mergeCell ref="B6:C6"/>
    <mergeCell ref="B29:C29"/>
    <mergeCell ref="B31:C31"/>
    <mergeCell ref="B27:C27"/>
    <mergeCell ref="B26:C26"/>
    <mergeCell ref="B25:C25"/>
    <mergeCell ref="B12:C12"/>
    <mergeCell ref="B14:C14"/>
    <mergeCell ref="B20:C20"/>
    <mergeCell ref="B23:C23"/>
    <mergeCell ref="B16:C16"/>
    <mergeCell ref="B17:C17"/>
    <mergeCell ref="B18:C18"/>
    <mergeCell ref="B19:C19"/>
    <mergeCell ref="E42:G42"/>
    <mergeCell ref="I42:K42"/>
    <mergeCell ref="B8:C8"/>
    <mergeCell ref="B9:C9"/>
    <mergeCell ref="B37:C37"/>
    <mergeCell ref="B40:C40"/>
    <mergeCell ref="B38:C38"/>
    <mergeCell ref="B41:C41"/>
    <mergeCell ref="B34:C34"/>
    <mergeCell ref="B11:C11"/>
    <mergeCell ref="B13:C13"/>
    <mergeCell ref="B21:C21"/>
    <mergeCell ref="B30:C30"/>
    <mergeCell ref="B36:C36"/>
    <mergeCell ref="B39:C39"/>
    <mergeCell ref="B35:C35"/>
  </mergeCells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B1:L519"/>
  <sheetViews>
    <sheetView showGridLines="0" workbookViewId="0">
      <selection activeCell="J27" sqref="J27"/>
    </sheetView>
  </sheetViews>
  <sheetFormatPr defaultColWidth="6.85546875" defaultRowHeight="12.75" customHeight="1"/>
  <cols>
    <col min="1" max="1" width="1.140625" style="28" customWidth="1"/>
    <col min="2" max="2" width="22.28515625" style="28" bestFit="1" customWidth="1"/>
    <col min="3" max="3" width="3.7109375" style="28" customWidth="1"/>
    <col min="4" max="4" width="2.28515625" style="28" customWidth="1"/>
    <col min="5" max="5" width="14.7109375" style="28" customWidth="1"/>
    <col min="6" max="6" width="4.28515625" style="28" customWidth="1"/>
    <col min="7" max="7" width="13.5703125" style="28" customWidth="1"/>
    <col min="8" max="8" width="2.5703125" style="28" customWidth="1"/>
    <col min="9" max="9" width="1.28515625" style="28" customWidth="1"/>
    <col min="10" max="10" width="17" style="28" customWidth="1"/>
    <col min="11" max="11" width="1.28515625" style="28" customWidth="1"/>
    <col min="12" max="12" width="14.5703125" style="28" customWidth="1"/>
    <col min="13" max="16384" width="6.85546875" style="28"/>
  </cols>
  <sheetData>
    <row r="1" spans="2:12" ht="6" customHeight="1"/>
    <row r="2" spans="2:12">
      <c r="F2" s="116" t="s">
        <v>299</v>
      </c>
      <c r="G2" s="116"/>
    </row>
    <row r="3" spans="2:12" ht="12" customHeight="1"/>
    <row r="4" spans="2:12" ht="2.25" customHeight="1"/>
    <row r="5" spans="2:12">
      <c r="B5" s="33" t="s">
        <v>1</v>
      </c>
      <c r="D5" s="117" t="s">
        <v>2</v>
      </c>
      <c r="E5" s="117"/>
      <c r="F5" s="117"/>
      <c r="G5" s="117"/>
      <c r="H5" s="117"/>
    </row>
    <row r="6" spans="2:12">
      <c r="E6" s="118" t="s">
        <v>59</v>
      </c>
      <c r="F6" s="118"/>
      <c r="J6" s="33" t="s">
        <v>3</v>
      </c>
      <c r="L6" s="33" t="s">
        <v>58</v>
      </c>
    </row>
    <row r="7" spans="2:12">
      <c r="B7" s="32" t="s">
        <v>57</v>
      </c>
    </row>
    <row r="8" spans="2:12">
      <c r="B8" s="31">
        <v>43375</v>
      </c>
      <c r="D8" s="115" t="s">
        <v>298</v>
      </c>
      <c r="E8" s="115"/>
      <c r="F8" s="115"/>
      <c r="G8" s="115"/>
      <c r="H8" s="115"/>
      <c r="J8" s="30">
        <v>20000</v>
      </c>
    </row>
    <row r="9" spans="2:12">
      <c r="B9" s="31">
        <v>43376</v>
      </c>
      <c r="D9" s="115" t="s">
        <v>297</v>
      </c>
      <c r="E9" s="115"/>
      <c r="F9" s="115"/>
      <c r="G9" s="115"/>
      <c r="H9" s="115"/>
      <c r="J9" s="30">
        <v>5000</v>
      </c>
    </row>
    <row r="10" spans="2:12">
      <c r="B10" s="31">
        <v>43381</v>
      </c>
      <c r="D10" s="115" t="s">
        <v>296</v>
      </c>
      <c r="E10" s="115"/>
      <c r="F10" s="115"/>
      <c r="G10" s="115"/>
      <c r="H10" s="115"/>
      <c r="J10" s="30">
        <v>3730</v>
      </c>
    </row>
    <row r="11" spans="2:12">
      <c r="B11" s="31">
        <v>43383</v>
      </c>
      <c r="D11" s="115" t="s">
        <v>295</v>
      </c>
      <c r="E11" s="115"/>
      <c r="F11" s="115"/>
      <c r="G11" s="115"/>
      <c r="H11" s="115"/>
      <c r="J11" s="30">
        <v>40000</v>
      </c>
    </row>
    <row r="12" spans="2:12">
      <c r="B12" s="31">
        <v>43384</v>
      </c>
      <c r="D12" s="115" t="s">
        <v>294</v>
      </c>
      <c r="E12" s="115"/>
      <c r="F12" s="115"/>
      <c r="G12" s="115"/>
      <c r="H12" s="115"/>
      <c r="J12" s="30">
        <v>9800</v>
      </c>
    </row>
    <row r="13" spans="2:12">
      <c r="B13" s="31">
        <v>43384</v>
      </c>
      <c r="D13" s="115" t="s">
        <v>293</v>
      </c>
      <c r="E13" s="115"/>
      <c r="F13" s="115"/>
      <c r="G13" s="115"/>
      <c r="H13" s="115"/>
      <c r="J13" s="30">
        <v>25000</v>
      </c>
    </row>
    <row r="14" spans="2:12">
      <c r="B14" s="31">
        <v>43385</v>
      </c>
      <c r="D14" s="115" t="s">
        <v>292</v>
      </c>
      <c r="E14" s="115"/>
      <c r="F14" s="115"/>
      <c r="G14" s="115"/>
      <c r="H14" s="115"/>
      <c r="J14" s="30">
        <v>220</v>
      </c>
    </row>
    <row r="15" spans="2:12">
      <c r="B15" s="31">
        <v>43385</v>
      </c>
      <c r="D15" s="115" t="s">
        <v>291</v>
      </c>
      <c r="E15" s="115"/>
      <c r="F15" s="115"/>
      <c r="G15" s="115"/>
      <c r="H15" s="115"/>
      <c r="J15" s="30">
        <v>15000</v>
      </c>
    </row>
    <row r="16" spans="2:12">
      <c r="B16" s="31">
        <v>43387</v>
      </c>
      <c r="D16" s="115" t="s">
        <v>290</v>
      </c>
      <c r="E16" s="115"/>
      <c r="F16" s="115"/>
      <c r="G16" s="115"/>
      <c r="H16" s="115"/>
      <c r="J16" s="30">
        <v>1500</v>
      </c>
    </row>
    <row r="17" spans="2:10">
      <c r="B17" s="31">
        <v>43393</v>
      </c>
      <c r="D17" s="115" t="s">
        <v>289</v>
      </c>
      <c r="E17" s="115"/>
      <c r="F17" s="115"/>
      <c r="G17" s="115"/>
      <c r="H17" s="115"/>
      <c r="J17" s="30">
        <v>2613</v>
      </c>
    </row>
    <row r="18" spans="2:10">
      <c r="B18" s="31">
        <v>43393</v>
      </c>
      <c r="D18" s="115" t="s">
        <v>288</v>
      </c>
      <c r="E18" s="115"/>
      <c r="F18" s="115"/>
      <c r="G18" s="115"/>
      <c r="H18" s="115"/>
      <c r="J18" s="30">
        <v>5306</v>
      </c>
    </row>
    <row r="19" spans="2:10">
      <c r="B19" s="31">
        <v>43395</v>
      </c>
      <c r="D19" s="115" t="s">
        <v>287</v>
      </c>
      <c r="E19" s="115"/>
      <c r="F19" s="115"/>
      <c r="G19" s="115"/>
      <c r="H19" s="115"/>
      <c r="J19" s="30">
        <v>530</v>
      </c>
    </row>
    <row r="20" spans="2:10">
      <c r="B20" s="31">
        <v>43397</v>
      </c>
      <c r="D20" s="115" t="s">
        <v>286</v>
      </c>
      <c r="E20" s="115"/>
      <c r="F20" s="115"/>
      <c r="G20" s="115"/>
      <c r="H20" s="115"/>
      <c r="J20" s="30">
        <v>20000</v>
      </c>
    </row>
    <row r="21" spans="2:10">
      <c r="B21" s="31">
        <v>43397</v>
      </c>
      <c r="D21" s="115" t="s">
        <v>285</v>
      </c>
      <c r="E21" s="115"/>
      <c r="F21" s="115"/>
      <c r="G21" s="115"/>
      <c r="H21" s="115"/>
      <c r="J21" s="30">
        <v>25000</v>
      </c>
    </row>
    <row r="22" spans="2:10">
      <c r="B22" s="31">
        <v>43402</v>
      </c>
      <c r="D22" s="115" t="s">
        <v>284</v>
      </c>
      <c r="E22" s="115"/>
      <c r="F22" s="115"/>
      <c r="G22" s="115"/>
      <c r="H22" s="115"/>
      <c r="J22" s="30">
        <v>1005</v>
      </c>
    </row>
    <row r="23" spans="2:10">
      <c r="B23" s="31">
        <v>43402</v>
      </c>
      <c r="D23" s="115" t="s">
        <v>283</v>
      </c>
      <c r="E23" s="115"/>
      <c r="F23" s="115"/>
      <c r="G23" s="115"/>
      <c r="H23" s="115"/>
      <c r="J23" s="30">
        <v>450</v>
      </c>
    </row>
    <row r="24" spans="2:10">
      <c r="B24" s="31">
        <v>43402</v>
      </c>
      <c r="D24" s="115" t="s">
        <v>282</v>
      </c>
      <c r="E24" s="115"/>
      <c r="F24" s="115"/>
      <c r="G24" s="115"/>
      <c r="H24" s="115"/>
      <c r="J24" s="30">
        <v>3000</v>
      </c>
    </row>
    <row r="25" spans="2:10">
      <c r="B25" s="31">
        <v>43404</v>
      </c>
      <c r="D25" s="115" t="s">
        <v>281</v>
      </c>
      <c r="E25" s="115"/>
      <c r="F25" s="115"/>
      <c r="G25" s="115"/>
      <c r="H25" s="115"/>
      <c r="J25" s="30">
        <v>29000</v>
      </c>
    </row>
    <row r="26" spans="2:10">
      <c r="J26" s="29">
        <f>SUM(J8:J25)</f>
        <v>207154</v>
      </c>
    </row>
    <row r="27" spans="2:10">
      <c r="B27" s="32" t="s">
        <v>56</v>
      </c>
    </row>
    <row r="28" spans="2:10">
      <c r="B28" s="31">
        <v>43397</v>
      </c>
      <c r="D28" s="115" t="s">
        <v>280</v>
      </c>
      <c r="E28" s="115"/>
      <c r="F28" s="115"/>
      <c r="G28" s="115"/>
      <c r="H28" s="115"/>
      <c r="J28" s="30">
        <v>30000</v>
      </c>
    </row>
    <row r="29" spans="2:10">
      <c r="J29" s="29">
        <v>30000</v>
      </c>
    </row>
    <row r="30" spans="2:10">
      <c r="B30" s="32" t="s">
        <v>55</v>
      </c>
    </row>
    <row r="31" spans="2:10">
      <c r="B31" s="31">
        <v>43385</v>
      </c>
      <c r="D31" s="115" t="s">
        <v>279</v>
      </c>
      <c r="E31" s="115"/>
      <c r="F31" s="115"/>
      <c r="G31" s="115"/>
      <c r="H31" s="115"/>
      <c r="J31" s="30">
        <v>2000</v>
      </c>
    </row>
    <row r="32" spans="2:10">
      <c r="J32" s="29">
        <v>2000</v>
      </c>
    </row>
    <row r="33" spans="2:10">
      <c r="B33" s="32" t="s">
        <v>54</v>
      </c>
    </row>
    <row r="34" spans="2:10">
      <c r="B34" s="31">
        <v>43399</v>
      </c>
      <c r="D34" s="115" t="s">
        <v>278</v>
      </c>
      <c r="E34" s="115"/>
      <c r="F34" s="115"/>
      <c r="G34" s="115"/>
      <c r="H34" s="115"/>
      <c r="J34" s="30">
        <v>3500</v>
      </c>
    </row>
    <row r="35" spans="2:10">
      <c r="J35" s="29">
        <v>3500</v>
      </c>
    </row>
    <row r="36" spans="2:10">
      <c r="B36" s="32" t="s">
        <v>53</v>
      </c>
    </row>
    <row r="37" spans="2:10">
      <c r="B37" s="31">
        <v>43399</v>
      </c>
      <c r="D37" s="115" t="s">
        <v>277</v>
      </c>
      <c r="E37" s="115"/>
      <c r="F37" s="115"/>
      <c r="G37" s="115"/>
      <c r="H37" s="115"/>
      <c r="J37" s="30">
        <v>460</v>
      </c>
    </row>
    <row r="38" spans="2:10">
      <c r="B38" s="31">
        <v>43397</v>
      </c>
      <c r="D38" s="115" t="s">
        <v>276</v>
      </c>
      <c r="E38" s="115"/>
      <c r="F38" s="115"/>
      <c r="G38" s="115"/>
      <c r="H38" s="115"/>
      <c r="J38" s="30">
        <v>10000</v>
      </c>
    </row>
    <row r="39" spans="2:10">
      <c r="B39" s="31">
        <v>43396</v>
      </c>
      <c r="D39" s="115" t="s">
        <v>275</v>
      </c>
      <c r="E39" s="115"/>
      <c r="F39" s="115"/>
      <c r="G39" s="115"/>
      <c r="H39" s="115"/>
      <c r="J39" s="30">
        <v>430</v>
      </c>
    </row>
    <row r="40" spans="2:10">
      <c r="B40" s="31">
        <v>43404</v>
      </c>
      <c r="D40" s="115" t="s">
        <v>272</v>
      </c>
      <c r="E40" s="115"/>
      <c r="F40" s="115"/>
      <c r="G40" s="115"/>
      <c r="H40" s="115"/>
      <c r="J40" s="30">
        <v>255</v>
      </c>
    </row>
    <row r="41" spans="2:10">
      <c r="B41" s="31">
        <v>43379</v>
      </c>
      <c r="D41" s="115" t="s">
        <v>272</v>
      </c>
      <c r="E41" s="115"/>
      <c r="F41" s="115"/>
      <c r="G41" s="115"/>
      <c r="H41" s="115"/>
      <c r="J41" s="30">
        <v>900</v>
      </c>
    </row>
    <row r="42" spans="2:10">
      <c r="B42" s="31">
        <v>43376</v>
      </c>
      <c r="D42" s="115" t="s">
        <v>274</v>
      </c>
      <c r="E42" s="115"/>
      <c r="F42" s="115"/>
      <c r="G42" s="115"/>
      <c r="H42" s="115"/>
      <c r="J42" s="30">
        <v>10000</v>
      </c>
    </row>
    <row r="43" spans="2:10">
      <c r="B43" s="31">
        <v>43376</v>
      </c>
      <c r="D43" s="115" t="s">
        <v>273</v>
      </c>
      <c r="E43" s="115"/>
      <c r="F43" s="115"/>
      <c r="G43" s="115"/>
      <c r="H43" s="115"/>
      <c r="J43" s="30">
        <v>10000</v>
      </c>
    </row>
    <row r="44" spans="2:10">
      <c r="B44" s="31">
        <v>43377</v>
      </c>
      <c r="D44" s="115" t="s">
        <v>272</v>
      </c>
      <c r="E44" s="115"/>
      <c r="F44" s="115"/>
      <c r="G44" s="115"/>
      <c r="H44" s="115"/>
      <c r="J44" s="30">
        <v>100</v>
      </c>
    </row>
    <row r="45" spans="2:10">
      <c r="J45" s="29">
        <v>32145</v>
      </c>
    </row>
    <row r="46" spans="2:10">
      <c r="B46" s="32" t="s">
        <v>52</v>
      </c>
    </row>
    <row r="47" spans="2:10">
      <c r="B47" s="31">
        <v>43378</v>
      </c>
      <c r="D47" s="115" t="s">
        <v>268</v>
      </c>
      <c r="E47" s="115"/>
      <c r="F47" s="115"/>
      <c r="G47" s="115"/>
      <c r="H47" s="115"/>
      <c r="J47" s="30">
        <v>80</v>
      </c>
    </row>
    <row r="48" spans="2:10">
      <c r="B48" s="31">
        <v>43382</v>
      </c>
      <c r="D48" s="115" t="s">
        <v>270</v>
      </c>
      <c r="E48" s="115"/>
      <c r="F48" s="115"/>
      <c r="G48" s="115"/>
      <c r="H48" s="115"/>
      <c r="J48" s="30">
        <v>200</v>
      </c>
    </row>
    <row r="49" spans="2:10">
      <c r="B49" s="31">
        <v>43382</v>
      </c>
      <c r="D49" s="115" t="s">
        <v>270</v>
      </c>
      <c r="E49" s="115"/>
      <c r="F49" s="115"/>
      <c r="G49" s="115"/>
      <c r="H49" s="115"/>
      <c r="J49" s="30">
        <v>200</v>
      </c>
    </row>
    <row r="50" spans="2:10">
      <c r="B50" s="31">
        <v>43380</v>
      </c>
      <c r="D50" s="115" t="s">
        <v>271</v>
      </c>
      <c r="E50" s="115"/>
      <c r="F50" s="115"/>
      <c r="G50" s="115"/>
      <c r="H50" s="115"/>
      <c r="J50" s="30">
        <v>150</v>
      </c>
    </row>
    <row r="51" spans="2:10">
      <c r="B51" s="31">
        <v>43384</v>
      </c>
      <c r="D51" s="115" t="s">
        <v>270</v>
      </c>
      <c r="E51" s="115"/>
      <c r="F51" s="115"/>
      <c r="G51" s="115"/>
      <c r="H51" s="115"/>
      <c r="J51" s="30">
        <v>300</v>
      </c>
    </row>
    <row r="52" spans="2:10">
      <c r="B52" s="31">
        <v>43384</v>
      </c>
      <c r="D52" s="115" t="s">
        <v>161</v>
      </c>
      <c r="E52" s="115"/>
      <c r="F52" s="115"/>
      <c r="G52" s="115"/>
      <c r="H52" s="115"/>
      <c r="J52" s="30">
        <v>90</v>
      </c>
    </row>
    <row r="53" spans="2:10">
      <c r="B53" s="31">
        <v>43387</v>
      </c>
      <c r="D53" s="115" t="s">
        <v>269</v>
      </c>
      <c r="E53" s="115"/>
      <c r="F53" s="115"/>
      <c r="G53" s="115"/>
      <c r="H53" s="115"/>
      <c r="J53" s="30">
        <v>250</v>
      </c>
    </row>
    <row r="54" spans="2:10">
      <c r="B54" s="31">
        <v>43398</v>
      </c>
      <c r="D54" s="115" t="s">
        <v>268</v>
      </c>
      <c r="E54" s="115"/>
      <c r="F54" s="115"/>
      <c r="G54" s="115"/>
      <c r="H54" s="115"/>
      <c r="J54" s="30">
        <v>295</v>
      </c>
    </row>
    <row r="55" spans="2:10">
      <c r="J55" s="29">
        <v>1565</v>
      </c>
    </row>
    <row r="56" spans="2:10">
      <c r="B56" s="32" t="s">
        <v>51</v>
      </c>
    </row>
    <row r="57" spans="2:10">
      <c r="B57" s="31">
        <v>43398</v>
      </c>
      <c r="D57" s="115" t="s">
        <v>246</v>
      </c>
      <c r="E57" s="115"/>
      <c r="F57" s="115"/>
      <c r="G57" s="115"/>
      <c r="H57" s="115"/>
      <c r="J57" s="30">
        <v>30</v>
      </c>
    </row>
    <row r="58" spans="2:10">
      <c r="B58" s="31">
        <v>43398</v>
      </c>
      <c r="D58" s="115" t="s">
        <v>266</v>
      </c>
      <c r="E58" s="115"/>
      <c r="F58" s="115"/>
      <c r="G58" s="115"/>
      <c r="H58" s="115"/>
      <c r="J58" s="30">
        <v>120</v>
      </c>
    </row>
    <row r="59" spans="2:10">
      <c r="B59" s="31">
        <v>43399</v>
      </c>
      <c r="D59" s="115" t="s">
        <v>267</v>
      </c>
      <c r="E59" s="115"/>
      <c r="F59" s="115"/>
      <c r="G59" s="115"/>
      <c r="H59" s="115"/>
      <c r="J59" s="30">
        <v>150</v>
      </c>
    </row>
    <row r="60" spans="2:10">
      <c r="B60" s="31">
        <v>43397</v>
      </c>
      <c r="D60" s="115" t="s">
        <v>266</v>
      </c>
      <c r="E60" s="115"/>
      <c r="F60" s="115"/>
      <c r="G60" s="115"/>
      <c r="H60" s="115"/>
      <c r="J60" s="30">
        <v>160</v>
      </c>
    </row>
    <row r="61" spans="2:10">
      <c r="B61" s="31">
        <v>43400</v>
      </c>
      <c r="D61" s="115" t="s">
        <v>265</v>
      </c>
      <c r="E61" s="115"/>
      <c r="F61" s="115"/>
      <c r="G61" s="115"/>
      <c r="H61" s="115"/>
      <c r="J61" s="30">
        <v>150</v>
      </c>
    </row>
    <row r="62" spans="2:10">
      <c r="B62" s="31">
        <v>43400</v>
      </c>
      <c r="D62" s="115" t="s">
        <v>264</v>
      </c>
      <c r="E62" s="115"/>
      <c r="F62" s="115"/>
      <c r="G62" s="115"/>
      <c r="H62" s="115"/>
      <c r="J62" s="30">
        <v>60</v>
      </c>
    </row>
    <row r="63" spans="2:10">
      <c r="B63" s="31">
        <v>43400</v>
      </c>
      <c r="D63" s="115" t="s">
        <v>247</v>
      </c>
      <c r="E63" s="115"/>
      <c r="F63" s="115"/>
      <c r="G63" s="115"/>
      <c r="H63" s="115"/>
      <c r="J63" s="30">
        <v>100</v>
      </c>
    </row>
    <row r="64" spans="2:10">
      <c r="B64" s="31">
        <v>43389</v>
      </c>
      <c r="D64" s="115" t="s">
        <v>263</v>
      </c>
      <c r="E64" s="115"/>
      <c r="F64" s="115"/>
      <c r="G64" s="115"/>
      <c r="H64" s="115"/>
      <c r="J64" s="30">
        <v>250</v>
      </c>
    </row>
    <row r="65" spans="2:10">
      <c r="B65" s="31">
        <v>43390</v>
      </c>
      <c r="D65" s="115" t="s">
        <v>262</v>
      </c>
      <c r="E65" s="115"/>
      <c r="F65" s="115"/>
      <c r="G65" s="115"/>
      <c r="H65" s="115"/>
      <c r="J65" s="30">
        <v>30</v>
      </c>
    </row>
    <row r="66" spans="2:10">
      <c r="B66" s="31">
        <v>43390</v>
      </c>
      <c r="D66" s="115" t="s">
        <v>260</v>
      </c>
      <c r="E66" s="115"/>
      <c r="F66" s="115"/>
      <c r="G66" s="115"/>
      <c r="H66" s="115"/>
      <c r="J66" s="30">
        <v>30</v>
      </c>
    </row>
    <row r="67" spans="2:10">
      <c r="B67" s="31">
        <v>43391</v>
      </c>
      <c r="D67" s="115" t="s">
        <v>261</v>
      </c>
      <c r="E67" s="115"/>
      <c r="F67" s="115"/>
      <c r="G67" s="115"/>
      <c r="H67" s="115"/>
      <c r="J67" s="30">
        <v>50</v>
      </c>
    </row>
    <row r="68" spans="2:10">
      <c r="B68" s="31">
        <v>43391</v>
      </c>
      <c r="D68" s="115" t="s">
        <v>260</v>
      </c>
      <c r="E68" s="115"/>
      <c r="F68" s="115"/>
      <c r="G68" s="115"/>
      <c r="H68" s="115"/>
      <c r="J68" s="30">
        <v>30</v>
      </c>
    </row>
    <row r="69" spans="2:10">
      <c r="B69" s="31">
        <v>43395</v>
      </c>
      <c r="D69" s="115" t="s">
        <v>259</v>
      </c>
      <c r="E69" s="115"/>
      <c r="F69" s="115"/>
      <c r="G69" s="115"/>
      <c r="H69" s="115"/>
      <c r="J69" s="30">
        <v>120</v>
      </c>
    </row>
    <row r="70" spans="2:10">
      <c r="B70" s="31">
        <v>43393</v>
      </c>
      <c r="D70" s="115" t="s">
        <v>258</v>
      </c>
      <c r="E70" s="115"/>
      <c r="F70" s="115"/>
      <c r="G70" s="115"/>
      <c r="H70" s="115"/>
      <c r="J70" s="30">
        <v>100</v>
      </c>
    </row>
    <row r="71" spans="2:10">
      <c r="B71" s="31">
        <v>43392</v>
      </c>
      <c r="D71" s="115" t="s">
        <v>257</v>
      </c>
      <c r="E71" s="115"/>
      <c r="F71" s="115"/>
      <c r="G71" s="115"/>
      <c r="H71" s="115"/>
      <c r="J71" s="30">
        <v>200</v>
      </c>
    </row>
    <row r="72" spans="2:10">
      <c r="B72" s="31">
        <v>43383</v>
      </c>
      <c r="D72" s="115" t="s">
        <v>256</v>
      </c>
      <c r="E72" s="115"/>
      <c r="F72" s="115"/>
      <c r="G72" s="115"/>
      <c r="H72" s="115"/>
      <c r="J72" s="30">
        <v>600</v>
      </c>
    </row>
    <row r="73" spans="2:10">
      <c r="B73" s="31">
        <v>43384</v>
      </c>
      <c r="D73" s="115" t="s">
        <v>255</v>
      </c>
      <c r="E73" s="115"/>
      <c r="F73" s="115"/>
      <c r="G73" s="115"/>
      <c r="H73" s="115"/>
      <c r="J73" s="30">
        <v>100</v>
      </c>
    </row>
    <row r="74" spans="2:10">
      <c r="B74" s="31">
        <v>43383</v>
      </c>
      <c r="D74" s="115" t="s">
        <v>251</v>
      </c>
      <c r="E74" s="115"/>
      <c r="F74" s="115"/>
      <c r="G74" s="115"/>
      <c r="H74" s="115"/>
      <c r="J74" s="30">
        <v>100</v>
      </c>
    </row>
    <row r="75" spans="2:10">
      <c r="B75" s="31">
        <v>43383</v>
      </c>
      <c r="D75" s="115" t="s">
        <v>254</v>
      </c>
      <c r="E75" s="115"/>
      <c r="F75" s="115"/>
      <c r="G75" s="115"/>
      <c r="H75" s="115"/>
      <c r="J75" s="30">
        <v>150</v>
      </c>
    </row>
    <row r="76" spans="2:10">
      <c r="B76" s="31">
        <v>43386</v>
      </c>
      <c r="D76" s="115" t="s">
        <v>253</v>
      </c>
      <c r="E76" s="115"/>
      <c r="F76" s="115"/>
      <c r="G76" s="115"/>
      <c r="H76" s="115"/>
      <c r="J76" s="30">
        <v>50</v>
      </c>
    </row>
    <row r="77" spans="2:10">
      <c r="B77" s="31">
        <v>43379</v>
      </c>
      <c r="D77" s="115" t="s">
        <v>252</v>
      </c>
      <c r="E77" s="115"/>
      <c r="F77" s="115"/>
      <c r="G77" s="115"/>
      <c r="H77" s="115"/>
      <c r="J77" s="30">
        <v>50</v>
      </c>
    </row>
    <row r="78" spans="2:10">
      <c r="B78" s="31">
        <v>43378</v>
      </c>
      <c r="D78" s="115" t="s">
        <v>251</v>
      </c>
      <c r="E78" s="115"/>
      <c r="F78" s="115"/>
      <c r="G78" s="115"/>
      <c r="H78" s="115"/>
      <c r="J78" s="30">
        <v>50</v>
      </c>
    </row>
    <row r="79" spans="2:10">
      <c r="B79" s="31">
        <v>43377</v>
      </c>
      <c r="D79" s="115" t="s">
        <v>250</v>
      </c>
      <c r="E79" s="115"/>
      <c r="F79" s="115"/>
      <c r="G79" s="115"/>
      <c r="H79" s="115"/>
      <c r="J79" s="30">
        <v>100</v>
      </c>
    </row>
    <row r="80" spans="2:10">
      <c r="B80" s="31">
        <v>43376</v>
      </c>
      <c r="D80" s="115" t="s">
        <v>249</v>
      </c>
      <c r="E80" s="115"/>
      <c r="F80" s="115"/>
      <c r="G80" s="115"/>
      <c r="H80" s="115"/>
      <c r="J80" s="30">
        <v>100</v>
      </c>
    </row>
    <row r="81" spans="2:10">
      <c r="B81" s="31">
        <v>43376</v>
      </c>
      <c r="D81" s="115" t="s">
        <v>248</v>
      </c>
      <c r="E81" s="115"/>
      <c r="F81" s="115"/>
      <c r="G81" s="115"/>
      <c r="H81" s="115"/>
      <c r="J81" s="30">
        <v>900</v>
      </c>
    </row>
    <row r="82" spans="2:10">
      <c r="B82" s="31">
        <v>43376</v>
      </c>
      <c r="D82" s="115" t="s">
        <v>247</v>
      </c>
      <c r="E82" s="115"/>
      <c r="F82" s="115"/>
      <c r="G82" s="115"/>
      <c r="H82" s="115"/>
      <c r="J82" s="30">
        <v>400</v>
      </c>
    </row>
    <row r="83" spans="2:10">
      <c r="B83" s="31">
        <v>43375</v>
      </c>
      <c r="D83" s="115" t="s">
        <v>247</v>
      </c>
      <c r="E83" s="115"/>
      <c r="F83" s="115"/>
      <c r="G83" s="115"/>
      <c r="H83" s="115"/>
      <c r="J83" s="30">
        <v>400</v>
      </c>
    </row>
    <row r="84" spans="2:10">
      <c r="J84" s="29">
        <v>4580</v>
      </c>
    </row>
    <row r="85" spans="2:10">
      <c r="B85" s="32" t="s">
        <v>0</v>
      </c>
    </row>
    <row r="86" spans="2:10">
      <c r="B86" s="31">
        <v>43377</v>
      </c>
      <c r="D86" s="115" t="s">
        <v>13</v>
      </c>
      <c r="E86" s="115"/>
      <c r="F86" s="115"/>
      <c r="G86" s="115"/>
      <c r="H86" s="115"/>
      <c r="J86" s="30">
        <v>100</v>
      </c>
    </row>
    <row r="87" spans="2:10">
      <c r="B87" s="31">
        <v>43377</v>
      </c>
      <c r="D87" s="115" t="s">
        <v>17</v>
      </c>
      <c r="E87" s="115"/>
      <c r="F87" s="115"/>
      <c r="G87" s="115"/>
      <c r="H87" s="115"/>
      <c r="J87" s="30">
        <v>100</v>
      </c>
    </row>
    <row r="88" spans="2:10">
      <c r="B88" s="31">
        <v>43377</v>
      </c>
      <c r="D88" s="115" t="s">
        <v>15</v>
      </c>
      <c r="E88" s="115"/>
      <c r="F88" s="115"/>
      <c r="G88" s="115"/>
      <c r="H88" s="115"/>
      <c r="J88" s="30">
        <v>100</v>
      </c>
    </row>
    <row r="89" spans="2:10">
      <c r="B89" s="31">
        <v>43377</v>
      </c>
      <c r="D89" s="115" t="s">
        <v>25</v>
      </c>
      <c r="E89" s="115"/>
      <c r="F89" s="115"/>
      <c r="G89" s="115"/>
      <c r="H89" s="115"/>
      <c r="J89" s="30">
        <v>200</v>
      </c>
    </row>
    <row r="90" spans="2:10">
      <c r="B90" s="31">
        <v>43377</v>
      </c>
      <c r="D90" s="115" t="s">
        <v>22</v>
      </c>
      <c r="E90" s="115"/>
      <c r="F90" s="115"/>
      <c r="G90" s="115"/>
      <c r="H90" s="115"/>
      <c r="J90" s="30">
        <v>250</v>
      </c>
    </row>
    <row r="91" spans="2:10">
      <c r="B91" s="31">
        <v>43377</v>
      </c>
      <c r="D91" s="115" t="s">
        <v>25</v>
      </c>
      <c r="E91" s="115"/>
      <c r="F91" s="115"/>
      <c r="G91" s="115"/>
      <c r="H91" s="115"/>
      <c r="J91" s="30">
        <v>2000</v>
      </c>
    </row>
    <row r="92" spans="2:10">
      <c r="B92" s="31">
        <v>43377</v>
      </c>
      <c r="D92" s="115" t="s">
        <v>22</v>
      </c>
      <c r="E92" s="115"/>
      <c r="F92" s="115"/>
      <c r="G92" s="115"/>
      <c r="H92" s="115"/>
      <c r="J92" s="30">
        <v>2000</v>
      </c>
    </row>
    <row r="93" spans="2:10">
      <c r="B93" s="31">
        <v>43377</v>
      </c>
      <c r="D93" s="115" t="s">
        <v>7</v>
      </c>
      <c r="E93" s="115"/>
      <c r="F93" s="115"/>
      <c r="G93" s="115"/>
      <c r="H93" s="115"/>
      <c r="J93" s="30">
        <v>300</v>
      </c>
    </row>
    <row r="94" spans="2:10">
      <c r="B94" s="31">
        <v>43378</v>
      </c>
      <c r="D94" s="115" t="s">
        <v>17</v>
      </c>
      <c r="E94" s="115"/>
      <c r="F94" s="115"/>
      <c r="G94" s="115"/>
      <c r="H94" s="115"/>
      <c r="J94" s="30">
        <v>100</v>
      </c>
    </row>
    <row r="95" spans="2:10">
      <c r="B95" s="31">
        <v>43378</v>
      </c>
      <c r="D95" s="115" t="s">
        <v>22</v>
      </c>
      <c r="E95" s="115"/>
      <c r="F95" s="115"/>
      <c r="G95" s="115"/>
      <c r="H95" s="115"/>
      <c r="J95" s="30">
        <v>100</v>
      </c>
    </row>
    <row r="96" spans="2:10">
      <c r="B96" s="31">
        <v>43379</v>
      </c>
      <c r="D96" s="115" t="s">
        <v>15</v>
      </c>
      <c r="E96" s="115"/>
      <c r="F96" s="115"/>
      <c r="G96" s="115"/>
      <c r="H96" s="115"/>
      <c r="J96" s="30">
        <v>200</v>
      </c>
    </row>
    <row r="97" spans="2:10">
      <c r="B97" s="31">
        <v>43379</v>
      </c>
      <c r="D97" s="115" t="s">
        <v>17</v>
      </c>
      <c r="E97" s="115"/>
      <c r="F97" s="115"/>
      <c r="G97" s="115"/>
      <c r="H97" s="115"/>
      <c r="J97" s="30">
        <v>200</v>
      </c>
    </row>
    <row r="98" spans="2:10">
      <c r="B98" s="31">
        <v>43379</v>
      </c>
      <c r="D98" s="115" t="s">
        <v>22</v>
      </c>
      <c r="E98" s="115"/>
      <c r="F98" s="115"/>
      <c r="G98" s="115"/>
      <c r="H98" s="115"/>
      <c r="J98" s="30">
        <v>300</v>
      </c>
    </row>
    <row r="99" spans="2:10">
      <c r="B99" s="31">
        <v>43379</v>
      </c>
      <c r="D99" s="115" t="s">
        <v>25</v>
      </c>
      <c r="E99" s="115"/>
      <c r="F99" s="115"/>
      <c r="G99" s="115"/>
      <c r="H99" s="115"/>
      <c r="J99" s="30">
        <v>300</v>
      </c>
    </row>
    <row r="100" spans="2:10">
      <c r="B100" s="31">
        <v>43379</v>
      </c>
      <c r="D100" s="115" t="s">
        <v>7</v>
      </c>
      <c r="E100" s="115"/>
      <c r="F100" s="115"/>
      <c r="G100" s="115"/>
      <c r="H100" s="115"/>
      <c r="J100" s="30">
        <v>250</v>
      </c>
    </row>
    <row r="101" spans="2:10">
      <c r="B101" s="31">
        <v>43380</v>
      </c>
      <c r="D101" s="115" t="s">
        <v>17</v>
      </c>
      <c r="E101" s="115"/>
      <c r="F101" s="115"/>
      <c r="G101" s="115"/>
      <c r="H101" s="115"/>
      <c r="J101" s="30">
        <v>50</v>
      </c>
    </row>
    <row r="102" spans="2:10">
      <c r="B102" s="31">
        <v>43380</v>
      </c>
      <c r="D102" s="115" t="s">
        <v>15</v>
      </c>
      <c r="E102" s="115"/>
      <c r="F102" s="115"/>
      <c r="G102" s="115"/>
      <c r="H102" s="115"/>
      <c r="J102" s="30">
        <v>100</v>
      </c>
    </row>
    <row r="103" spans="2:10">
      <c r="B103" s="31">
        <v>43380</v>
      </c>
      <c r="D103" s="115" t="s">
        <v>22</v>
      </c>
      <c r="E103" s="115"/>
      <c r="F103" s="115"/>
      <c r="G103" s="115"/>
      <c r="H103" s="115"/>
      <c r="J103" s="30">
        <v>100</v>
      </c>
    </row>
    <row r="104" spans="2:10">
      <c r="B104" s="31">
        <v>43380</v>
      </c>
      <c r="D104" s="115" t="s">
        <v>23</v>
      </c>
      <c r="E104" s="115"/>
      <c r="F104" s="115"/>
      <c r="G104" s="115"/>
      <c r="H104" s="115"/>
      <c r="J104" s="30">
        <v>170</v>
      </c>
    </row>
    <row r="105" spans="2:10">
      <c r="B105" s="31">
        <v>43383</v>
      </c>
      <c r="D105" s="115" t="s">
        <v>18</v>
      </c>
      <c r="E105" s="115"/>
      <c r="F105" s="115"/>
      <c r="G105" s="115"/>
      <c r="H105" s="115"/>
      <c r="J105" s="30">
        <v>100</v>
      </c>
    </row>
    <row r="106" spans="2:10">
      <c r="B106" s="31">
        <v>43383</v>
      </c>
      <c r="D106" s="115" t="s">
        <v>15</v>
      </c>
      <c r="E106" s="115"/>
      <c r="F106" s="115"/>
      <c r="G106" s="115"/>
      <c r="H106" s="115"/>
      <c r="J106" s="30">
        <v>200</v>
      </c>
    </row>
    <row r="107" spans="2:10">
      <c r="B107" s="31">
        <v>43383</v>
      </c>
      <c r="D107" s="115" t="s">
        <v>7</v>
      </c>
      <c r="E107" s="115"/>
      <c r="F107" s="115"/>
      <c r="G107" s="115"/>
      <c r="H107" s="115"/>
      <c r="J107" s="30">
        <v>200</v>
      </c>
    </row>
    <row r="108" spans="2:10">
      <c r="B108" s="31">
        <v>43383</v>
      </c>
      <c r="D108" s="115" t="s">
        <v>22</v>
      </c>
      <c r="E108" s="115"/>
      <c r="F108" s="115"/>
      <c r="G108" s="115"/>
      <c r="H108" s="115"/>
      <c r="J108" s="30">
        <v>200</v>
      </c>
    </row>
    <row r="109" spans="2:10">
      <c r="B109" s="31">
        <v>43384</v>
      </c>
      <c r="D109" s="115" t="s">
        <v>17</v>
      </c>
      <c r="E109" s="115"/>
      <c r="F109" s="115"/>
      <c r="G109" s="115"/>
      <c r="H109" s="115"/>
      <c r="J109" s="30">
        <v>100</v>
      </c>
    </row>
    <row r="110" spans="2:10">
      <c r="B110" s="31">
        <v>43392</v>
      </c>
      <c r="D110" s="115" t="s">
        <v>5</v>
      </c>
      <c r="E110" s="115"/>
      <c r="F110" s="115"/>
      <c r="G110" s="115"/>
      <c r="H110" s="115"/>
      <c r="J110" s="30">
        <v>359</v>
      </c>
    </row>
    <row r="111" spans="2:10">
      <c r="B111" s="31">
        <v>43393</v>
      </c>
      <c r="D111" s="115" t="s">
        <v>15</v>
      </c>
      <c r="E111" s="115"/>
      <c r="F111" s="115"/>
      <c r="G111" s="115"/>
      <c r="H111" s="115"/>
      <c r="J111" s="30">
        <v>80</v>
      </c>
    </row>
    <row r="112" spans="2:10">
      <c r="B112" s="31">
        <v>43393</v>
      </c>
      <c r="D112" s="115" t="s">
        <v>19</v>
      </c>
      <c r="E112" s="115"/>
      <c r="F112" s="115"/>
      <c r="G112" s="115"/>
      <c r="H112" s="115"/>
      <c r="J112" s="30">
        <v>345</v>
      </c>
    </row>
    <row r="113" spans="2:10">
      <c r="B113" s="31">
        <v>43395</v>
      </c>
      <c r="D113" s="115" t="s">
        <v>17</v>
      </c>
      <c r="E113" s="115"/>
      <c r="F113" s="115"/>
      <c r="G113" s="115"/>
      <c r="H113" s="115"/>
      <c r="J113" s="30">
        <v>200</v>
      </c>
    </row>
    <row r="114" spans="2:10">
      <c r="B114" s="31">
        <v>43395</v>
      </c>
      <c r="D114" s="115" t="s">
        <v>9</v>
      </c>
      <c r="E114" s="115"/>
      <c r="F114" s="115"/>
      <c r="G114" s="115"/>
      <c r="H114" s="115"/>
      <c r="J114" s="30">
        <v>529</v>
      </c>
    </row>
    <row r="115" spans="2:10">
      <c r="B115" s="31">
        <v>43400</v>
      </c>
      <c r="D115" s="115" t="s">
        <v>17</v>
      </c>
      <c r="E115" s="115"/>
      <c r="F115" s="115"/>
      <c r="G115" s="115"/>
      <c r="H115" s="115"/>
      <c r="J115" s="30">
        <v>200</v>
      </c>
    </row>
    <row r="116" spans="2:10">
      <c r="B116" s="31">
        <v>43400</v>
      </c>
      <c r="D116" s="115" t="s">
        <v>15</v>
      </c>
      <c r="E116" s="115"/>
      <c r="F116" s="115"/>
      <c r="G116" s="115"/>
      <c r="H116" s="115"/>
      <c r="J116" s="30">
        <v>300</v>
      </c>
    </row>
    <row r="117" spans="2:10">
      <c r="B117" s="31">
        <v>43400</v>
      </c>
      <c r="D117" s="115" t="s">
        <v>22</v>
      </c>
      <c r="E117" s="115"/>
      <c r="F117" s="115"/>
      <c r="G117" s="115"/>
      <c r="H117" s="115"/>
      <c r="J117" s="30">
        <v>300</v>
      </c>
    </row>
    <row r="118" spans="2:10">
      <c r="B118" s="31">
        <v>43400</v>
      </c>
      <c r="D118" s="115" t="s">
        <v>25</v>
      </c>
      <c r="E118" s="115"/>
      <c r="F118" s="115"/>
      <c r="G118" s="115"/>
      <c r="H118" s="115"/>
      <c r="J118" s="30">
        <v>300</v>
      </c>
    </row>
    <row r="119" spans="2:10">
      <c r="B119" s="31">
        <v>43401</v>
      </c>
      <c r="D119" s="115" t="s">
        <v>18</v>
      </c>
      <c r="E119" s="115"/>
      <c r="F119" s="115"/>
      <c r="G119" s="115"/>
      <c r="H119" s="115"/>
      <c r="J119" s="30">
        <v>200</v>
      </c>
    </row>
    <row r="120" spans="2:10">
      <c r="B120" s="31">
        <v>43401</v>
      </c>
      <c r="D120" s="115" t="s">
        <v>15</v>
      </c>
      <c r="E120" s="115"/>
      <c r="F120" s="115"/>
      <c r="G120" s="115"/>
      <c r="H120" s="115"/>
      <c r="J120" s="30">
        <v>200</v>
      </c>
    </row>
    <row r="121" spans="2:10">
      <c r="B121" s="31">
        <v>43401</v>
      </c>
      <c r="D121" s="115" t="s">
        <v>22</v>
      </c>
      <c r="E121" s="115"/>
      <c r="F121" s="115"/>
      <c r="G121" s="115"/>
      <c r="H121" s="115"/>
      <c r="J121" s="30">
        <v>300</v>
      </c>
    </row>
    <row r="122" spans="2:10">
      <c r="B122" s="31">
        <v>43401</v>
      </c>
      <c r="D122" s="115" t="s">
        <v>25</v>
      </c>
      <c r="E122" s="115"/>
      <c r="F122" s="115"/>
      <c r="G122" s="115"/>
      <c r="H122" s="115"/>
      <c r="J122" s="30">
        <v>300</v>
      </c>
    </row>
    <row r="123" spans="2:10">
      <c r="B123" s="31">
        <v>43401</v>
      </c>
      <c r="D123" s="115" t="s">
        <v>5</v>
      </c>
      <c r="E123" s="115"/>
      <c r="F123" s="115"/>
      <c r="G123" s="115"/>
      <c r="H123" s="115"/>
      <c r="J123" s="30">
        <v>2000</v>
      </c>
    </row>
    <row r="124" spans="2:10">
      <c r="B124" s="31">
        <v>43402</v>
      </c>
      <c r="D124" s="115" t="s">
        <v>22</v>
      </c>
      <c r="E124" s="115"/>
      <c r="F124" s="115"/>
      <c r="G124" s="115"/>
      <c r="H124" s="115"/>
      <c r="J124" s="30">
        <v>200</v>
      </c>
    </row>
    <row r="125" spans="2:10">
      <c r="B125" s="31">
        <v>43402</v>
      </c>
      <c r="D125" s="115" t="s">
        <v>11</v>
      </c>
      <c r="E125" s="115"/>
      <c r="F125" s="115"/>
      <c r="G125" s="115"/>
      <c r="H125" s="115"/>
      <c r="J125" s="30">
        <v>2006</v>
      </c>
    </row>
    <row r="126" spans="2:10">
      <c r="B126" s="31">
        <v>43403</v>
      </c>
      <c r="D126" s="115" t="s">
        <v>17</v>
      </c>
      <c r="E126" s="115"/>
      <c r="F126" s="115"/>
      <c r="G126" s="115"/>
      <c r="H126" s="115"/>
      <c r="J126" s="30">
        <v>100</v>
      </c>
    </row>
    <row r="127" spans="2:10">
      <c r="B127" s="31">
        <v>43397</v>
      </c>
      <c r="D127" s="115" t="s">
        <v>20</v>
      </c>
      <c r="E127" s="115"/>
      <c r="F127" s="115"/>
      <c r="G127" s="115"/>
      <c r="H127" s="115"/>
      <c r="J127" s="30">
        <v>100</v>
      </c>
    </row>
    <row r="128" spans="2:10">
      <c r="B128" s="31">
        <v>43397</v>
      </c>
      <c r="D128" s="115" t="s">
        <v>15</v>
      </c>
      <c r="E128" s="115"/>
      <c r="F128" s="115"/>
      <c r="G128" s="115"/>
      <c r="H128" s="115"/>
      <c r="J128" s="30">
        <v>400</v>
      </c>
    </row>
    <row r="129" spans="2:10">
      <c r="B129" s="31">
        <v>43397</v>
      </c>
      <c r="D129" s="115" t="s">
        <v>22</v>
      </c>
      <c r="E129" s="115"/>
      <c r="F129" s="115"/>
      <c r="G129" s="115"/>
      <c r="H129" s="115"/>
      <c r="J129" s="30">
        <v>400</v>
      </c>
    </row>
    <row r="130" spans="2:10">
      <c r="B130" s="31">
        <v>43396</v>
      </c>
      <c r="D130" s="115" t="s">
        <v>5</v>
      </c>
      <c r="E130" s="115"/>
      <c r="F130" s="115"/>
      <c r="G130" s="115"/>
      <c r="H130" s="115"/>
      <c r="J130" s="30">
        <v>1000</v>
      </c>
    </row>
    <row r="131" spans="2:10">
      <c r="B131" s="31">
        <v>43399</v>
      </c>
      <c r="D131" s="115" t="s">
        <v>15</v>
      </c>
      <c r="E131" s="115"/>
      <c r="F131" s="115"/>
      <c r="G131" s="115"/>
      <c r="H131" s="115"/>
      <c r="J131" s="30">
        <v>300</v>
      </c>
    </row>
    <row r="132" spans="2:10">
      <c r="B132" s="31">
        <v>43399</v>
      </c>
      <c r="D132" s="115" t="s">
        <v>25</v>
      </c>
      <c r="E132" s="115"/>
      <c r="F132" s="115"/>
      <c r="G132" s="115"/>
      <c r="H132" s="115"/>
      <c r="J132" s="30">
        <v>300</v>
      </c>
    </row>
    <row r="133" spans="2:10">
      <c r="B133" s="31">
        <v>43399</v>
      </c>
      <c r="D133" s="115" t="s">
        <v>22</v>
      </c>
      <c r="E133" s="115"/>
      <c r="F133" s="115"/>
      <c r="G133" s="115"/>
      <c r="H133" s="115"/>
      <c r="J133" s="30">
        <v>300</v>
      </c>
    </row>
    <row r="134" spans="2:10">
      <c r="B134" s="31">
        <v>43399</v>
      </c>
      <c r="D134" s="115" t="s">
        <v>17</v>
      </c>
      <c r="E134" s="115"/>
      <c r="F134" s="115"/>
      <c r="G134" s="115"/>
      <c r="H134" s="115"/>
      <c r="J134" s="30">
        <v>400</v>
      </c>
    </row>
    <row r="135" spans="2:10">
      <c r="J135" s="29">
        <v>18839</v>
      </c>
    </row>
    <row r="136" spans="2:10">
      <c r="B136" s="32" t="s">
        <v>50</v>
      </c>
    </row>
    <row r="137" spans="2:10">
      <c r="B137" s="31">
        <v>43396</v>
      </c>
      <c r="D137" s="115" t="s">
        <v>246</v>
      </c>
      <c r="E137" s="115"/>
      <c r="F137" s="115"/>
      <c r="G137" s="115"/>
      <c r="H137" s="115"/>
      <c r="J137" s="30">
        <v>50</v>
      </c>
    </row>
    <row r="138" spans="2:10">
      <c r="B138" s="31">
        <v>43384</v>
      </c>
      <c r="D138" s="115" t="s">
        <v>244</v>
      </c>
      <c r="E138" s="115"/>
      <c r="F138" s="115"/>
      <c r="G138" s="115"/>
      <c r="H138" s="115"/>
      <c r="J138" s="30">
        <v>100</v>
      </c>
    </row>
    <row r="139" spans="2:10">
      <c r="B139" s="31">
        <v>43379</v>
      </c>
      <c r="D139" s="115" t="s">
        <v>245</v>
      </c>
      <c r="E139" s="115"/>
      <c r="F139" s="115"/>
      <c r="G139" s="115"/>
      <c r="H139" s="115"/>
      <c r="J139" s="30">
        <v>30</v>
      </c>
    </row>
    <row r="140" spans="2:10">
      <c r="B140" s="31">
        <v>43378</v>
      </c>
      <c r="D140" s="115" t="s">
        <v>244</v>
      </c>
      <c r="E140" s="115"/>
      <c r="F140" s="115"/>
      <c r="G140" s="115"/>
      <c r="H140" s="115"/>
      <c r="J140" s="30">
        <v>100</v>
      </c>
    </row>
    <row r="141" spans="2:10">
      <c r="J141" s="29">
        <v>280</v>
      </c>
    </row>
    <row r="142" spans="2:10">
      <c r="B142" s="32" t="s">
        <v>49</v>
      </c>
    </row>
    <row r="143" spans="2:10">
      <c r="B143" s="31">
        <v>43377</v>
      </c>
      <c r="D143" s="115" t="s">
        <v>243</v>
      </c>
      <c r="E143" s="115"/>
      <c r="F143" s="115"/>
      <c r="G143" s="115"/>
      <c r="H143" s="115"/>
      <c r="J143" s="30">
        <v>10000</v>
      </c>
    </row>
    <row r="144" spans="2:10">
      <c r="B144" s="31">
        <v>43377</v>
      </c>
      <c r="D144" s="115" t="s">
        <v>231</v>
      </c>
      <c r="E144" s="115"/>
      <c r="F144" s="115"/>
      <c r="G144" s="115"/>
      <c r="H144" s="115"/>
      <c r="J144" s="30">
        <v>10500</v>
      </c>
    </row>
    <row r="145" spans="2:10">
      <c r="B145" s="31">
        <v>43377</v>
      </c>
      <c r="D145" s="115" t="s">
        <v>229</v>
      </c>
      <c r="E145" s="115"/>
      <c r="F145" s="115"/>
      <c r="G145" s="115"/>
      <c r="H145" s="115"/>
      <c r="J145" s="30">
        <v>6550</v>
      </c>
    </row>
    <row r="146" spans="2:10">
      <c r="B146" s="31">
        <v>43377</v>
      </c>
      <c r="D146" s="115" t="s">
        <v>242</v>
      </c>
      <c r="E146" s="115"/>
      <c r="F146" s="115"/>
      <c r="G146" s="115"/>
      <c r="H146" s="115"/>
      <c r="J146" s="30">
        <v>1550</v>
      </c>
    </row>
    <row r="147" spans="2:10">
      <c r="B147" s="31">
        <v>43377</v>
      </c>
      <c r="D147" s="115" t="s">
        <v>241</v>
      </c>
      <c r="E147" s="115"/>
      <c r="F147" s="115"/>
      <c r="G147" s="115"/>
      <c r="H147" s="115"/>
      <c r="J147" s="30">
        <v>200</v>
      </c>
    </row>
    <row r="148" spans="2:10">
      <c r="B148" s="31">
        <v>43377</v>
      </c>
      <c r="D148" s="115" t="s">
        <v>240</v>
      </c>
      <c r="E148" s="115"/>
      <c r="F148" s="115"/>
      <c r="G148" s="115"/>
      <c r="H148" s="115"/>
      <c r="J148" s="30">
        <v>240</v>
      </c>
    </row>
    <row r="149" spans="2:10">
      <c r="B149" s="31">
        <v>43375</v>
      </c>
      <c r="D149" s="115" t="s">
        <v>239</v>
      </c>
      <c r="E149" s="115"/>
      <c r="F149" s="115"/>
      <c r="G149" s="115"/>
      <c r="H149" s="115"/>
      <c r="J149" s="30">
        <v>1500</v>
      </c>
    </row>
    <row r="150" spans="2:10">
      <c r="B150" s="31">
        <v>43375</v>
      </c>
      <c r="D150" s="115" t="s">
        <v>238</v>
      </c>
      <c r="E150" s="115"/>
      <c r="F150" s="115"/>
      <c r="G150" s="115"/>
      <c r="H150" s="115"/>
      <c r="J150" s="30">
        <v>500</v>
      </c>
    </row>
    <row r="151" spans="2:10">
      <c r="B151" s="31">
        <v>43375</v>
      </c>
      <c r="D151" s="115" t="s">
        <v>237</v>
      </c>
      <c r="E151" s="115"/>
      <c r="F151" s="115"/>
      <c r="G151" s="115"/>
      <c r="H151" s="115"/>
      <c r="J151" s="30">
        <v>270</v>
      </c>
    </row>
    <row r="152" spans="2:10">
      <c r="B152" s="31">
        <v>43375</v>
      </c>
      <c r="D152" s="115" t="s">
        <v>231</v>
      </c>
      <c r="E152" s="115"/>
      <c r="F152" s="115"/>
      <c r="G152" s="115"/>
      <c r="H152" s="115"/>
      <c r="J152" s="30">
        <v>5000</v>
      </c>
    </row>
    <row r="153" spans="2:10">
      <c r="B153" s="31">
        <v>43375</v>
      </c>
      <c r="D153" s="115" t="s">
        <v>236</v>
      </c>
      <c r="E153" s="115"/>
      <c r="F153" s="115"/>
      <c r="G153" s="115"/>
      <c r="H153" s="115"/>
      <c r="J153" s="30">
        <v>8000</v>
      </c>
    </row>
    <row r="154" spans="2:10">
      <c r="B154" s="31">
        <v>43375</v>
      </c>
      <c r="D154" s="115" t="s">
        <v>235</v>
      </c>
      <c r="E154" s="115"/>
      <c r="F154" s="115"/>
      <c r="G154" s="115"/>
      <c r="H154" s="115"/>
      <c r="J154" s="30">
        <v>320</v>
      </c>
    </row>
    <row r="155" spans="2:10">
      <c r="B155" s="31">
        <v>43376</v>
      </c>
      <c r="D155" s="115" t="s">
        <v>234</v>
      </c>
      <c r="E155" s="115"/>
      <c r="F155" s="115"/>
      <c r="G155" s="115"/>
      <c r="H155" s="115"/>
      <c r="J155" s="30">
        <v>500</v>
      </c>
    </row>
    <row r="156" spans="2:10">
      <c r="B156" s="31">
        <v>43376</v>
      </c>
      <c r="D156" s="115" t="s">
        <v>233</v>
      </c>
      <c r="E156" s="115"/>
      <c r="F156" s="115"/>
      <c r="G156" s="115"/>
      <c r="H156" s="115"/>
      <c r="J156" s="30">
        <v>1730</v>
      </c>
    </row>
    <row r="157" spans="2:10">
      <c r="B157" s="31">
        <v>43376</v>
      </c>
      <c r="D157" s="115" t="s">
        <v>232</v>
      </c>
      <c r="E157" s="115"/>
      <c r="F157" s="115"/>
      <c r="G157" s="115"/>
      <c r="H157" s="115"/>
      <c r="J157" s="30">
        <v>6000</v>
      </c>
    </row>
    <row r="158" spans="2:10">
      <c r="B158" s="31">
        <v>43376</v>
      </c>
      <c r="D158" s="115" t="s">
        <v>231</v>
      </c>
      <c r="E158" s="115"/>
      <c r="F158" s="115"/>
      <c r="G158" s="115"/>
      <c r="H158" s="115"/>
      <c r="J158" s="30">
        <v>3000</v>
      </c>
    </row>
    <row r="159" spans="2:10">
      <c r="B159" s="31">
        <v>43379</v>
      </c>
      <c r="D159" s="115" t="s">
        <v>230</v>
      </c>
      <c r="E159" s="115"/>
      <c r="F159" s="115"/>
      <c r="G159" s="115"/>
      <c r="H159" s="115"/>
      <c r="J159" s="30">
        <v>280</v>
      </c>
    </row>
    <row r="160" spans="2:10">
      <c r="B160" s="31">
        <v>43379</v>
      </c>
      <c r="D160" s="115" t="s">
        <v>229</v>
      </c>
      <c r="E160" s="115"/>
      <c r="F160" s="115"/>
      <c r="G160" s="115"/>
      <c r="H160" s="115"/>
      <c r="J160" s="30">
        <v>1100</v>
      </c>
    </row>
    <row r="161" spans="2:10">
      <c r="B161" s="31">
        <v>43379</v>
      </c>
      <c r="D161" s="115" t="s">
        <v>228</v>
      </c>
      <c r="E161" s="115"/>
      <c r="F161" s="115"/>
      <c r="G161" s="115"/>
      <c r="H161" s="115"/>
      <c r="J161" s="30">
        <v>4000</v>
      </c>
    </row>
    <row r="162" spans="2:10">
      <c r="B162" s="31">
        <v>43378</v>
      </c>
      <c r="D162" s="115" t="s">
        <v>227</v>
      </c>
      <c r="E162" s="115"/>
      <c r="F162" s="115"/>
      <c r="G162" s="115"/>
      <c r="H162" s="115"/>
      <c r="J162" s="30">
        <v>120</v>
      </c>
    </row>
    <row r="163" spans="2:10">
      <c r="B163" s="31">
        <v>43378</v>
      </c>
      <c r="D163" s="115" t="s">
        <v>226</v>
      </c>
      <c r="E163" s="115"/>
      <c r="F163" s="115"/>
      <c r="G163" s="115"/>
      <c r="H163" s="115"/>
      <c r="J163" s="30">
        <v>840</v>
      </c>
    </row>
    <row r="164" spans="2:10">
      <c r="B164" s="31">
        <v>43378</v>
      </c>
      <c r="D164" s="115" t="s">
        <v>225</v>
      </c>
      <c r="E164" s="115"/>
      <c r="F164" s="115"/>
      <c r="G164" s="115"/>
      <c r="H164" s="115"/>
      <c r="J164" s="30">
        <v>2640</v>
      </c>
    </row>
    <row r="165" spans="2:10">
      <c r="B165" s="31">
        <v>43378</v>
      </c>
      <c r="D165" s="115" t="s">
        <v>224</v>
      </c>
      <c r="E165" s="115"/>
      <c r="F165" s="115"/>
      <c r="G165" s="115"/>
      <c r="H165" s="115"/>
      <c r="J165" s="30">
        <v>10000</v>
      </c>
    </row>
    <row r="166" spans="2:10">
      <c r="B166" s="31">
        <v>43379</v>
      </c>
      <c r="D166" s="115" t="s">
        <v>223</v>
      </c>
      <c r="E166" s="115"/>
      <c r="F166" s="115"/>
      <c r="G166" s="115"/>
      <c r="H166" s="115"/>
      <c r="J166" s="30">
        <v>190</v>
      </c>
    </row>
    <row r="167" spans="2:10">
      <c r="B167" s="31">
        <v>43381</v>
      </c>
      <c r="D167" s="115" t="s">
        <v>222</v>
      </c>
      <c r="E167" s="115"/>
      <c r="F167" s="115"/>
      <c r="G167" s="115"/>
      <c r="H167" s="115"/>
      <c r="J167" s="30">
        <v>9000</v>
      </c>
    </row>
    <row r="168" spans="2:10">
      <c r="B168" s="31">
        <v>43386</v>
      </c>
      <c r="D168" s="115" t="s">
        <v>221</v>
      </c>
      <c r="E168" s="115"/>
      <c r="F168" s="115"/>
      <c r="G168" s="115"/>
      <c r="H168" s="115"/>
      <c r="J168" s="30">
        <v>1000</v>
      </c>
    </row>
    <row r="169" spans="2:10">
      <c r="B169" s="31">
        <v>43386</v>
      </c>
      <c r="D169" s="115" t="s">
        <v>220</v>
      </c>
      <c r="E169" s="115"/>
      <c r="F169" s="115"/>
      <c r="G169" s="115"/>
      <c r="H169" s="115"/>
      <c r="J169" s="30">
        <v>1300</v>
      </c>
    </row>
    <row r="170" spans="2:10">
      <c r="B170" s="31">
        <v>43389</v>
      </c>
      <c r="D170" s="115" t="s">
        <v>219</v>
      </c>
      <c r="E170" s="115"/>
      <c r="F170" s="115"/>
      <c r="G170" s="115"/>
      <c r="H170" s="115"/>
      <c r="J170" s="30">
        <v>3900</v>
      </c>
    </row>
    <row r="171" spans="2:10">
      <c r="J171" s="29">
        <v>90230</v>
      </c>
    </row>
    <row r="172" spans="2:10">
      <c r="B172" s="32" t="s">
        <v>26</v>
      </c>
    </row>
    <row r="173" spans="2:10">
      <c r="B173" s="31">
        <v>43389</v>
      </c>
      <c r="D173" s="115" t="s">
        <v>196</v>
      </c>
      <c r="E173" s="115"/>
      <c r="F173" s="115"/>
      <c r="G173" s="115"/>
      <c r="H173" s="115"/>
      <c r="J173" s="30">
        <v>7500</v>
      </c>
    </row>
    <row r="174" spans="2:10">
      <c r="B174" s="31">
        <v>43391</v>
      </c>
      <c r="D174" s="115" t="s">
        <v>218</v>
      </c>
      <c r="E174" s="115"/>
      <c r="F174" s="115"/>
      <c r="G174" s="115"/>
      <c r="H174" s="115"/>
      <c r="J174" s="30">
        <v>70</v>
      </c>
    </row>
    <row r="175" spans="2:10">
      <c r="B175" s="31">
        <v>43391</v>
      </c>
      <c r="D175" s="115" t="s">
        <v>217</v>
      </c>
      <c r="E175" s="115"/>
      <c r="F175" s="115"/>
      <c r="G175" s="115"/>
      <c r="H175" s="115"/>
      <c r="J175" s="30">
        <v>5000</v>
      </c>
    </row>
    <row r="176" spans="2:10">
      <c r="B176" s="31">
        <v>43389</v>
      </c>
      <c r="D176" s="115" t="s">
        <v>216</v>
      </c>
      <c r="E176" s="115"/>
      <c r="F176" s="115"/>
      <c r="G176" s="115"/>
      <c r="H176" s="115"/>
      <c r="J176" s="30">
        <v>35000</v>
      </c>
    </row>
    <row r="177" spans="2:10">
      <c r="B177" s="31">
        <v>43389</v>
      </c>
      <c r="D177" s="115" t="s">
        <v>212</v>
      </c>
      <c r="E177" s="115"/>
      <c r="F177" s="115"/>
      <c r="G177" s="115"/>
      <c r="H177" s="115"/>
      <c r="J177" s="30">
        <v>1000</v>
      </c>
    </row>
    <row r="178" spans="2:10">
      <c r="B178" s="31">
        <v>43394</v>
      </c>
      <c r="D178" s="115" t="s">
        <v>215</v>
      </c>
      <c r="E178" s="115"/>
      <c r="F178" s="115"/>
      <c r="G178" s="115"/>
      <c r="H178" s="115"/>
      <c r="J178" s="30">
        <v>20</v>
      </c>
    </row>
    <row r="179" spans="2:10">
      <c r="B179" s="31">
        <v>43394</v>
      </c>
      <c r="D179" s="115" t="s">
        <v>214</v>
      </c>
      <c r="E179" s="115"/>
      <c r="F179" s="115"/>
      <c r="G179" s="115"/>
      <c r="H179" s="115"/>
      <c r="J179" s="30">
        <v>380</v>
      </c>
    </row>
    <row r="180" spans="2:10">
      <c r="B180" s="31">
        <v>43386</v>
      </c>
      <c r="D180" s="115" t="s">
        <v>213</v>
      </c>
      <c r="E180" s="115"/>
      <c r="F180" s="115"/>
      <c r="G180" s="115"/>
      <c r="H180" s="115"/>
      <c r="J180" s="30">
        <v>220</v>
      </c>
    </row>
    <row r="181" spans="2:10">
      <c r="B181" s="31">
        <v>43386</v>
      </c>
      <c r="D181" s="115" t="s">
        <v>212</v>
      </c>
      <c r="E181" s="115"/>
      <c r="F181" s="115"/>
      <c r="G181" s="115"/>
      <c r="H181" s="115"/>
      <c r="J181" s="30">
        <v>800</v>
      </c>
    </row>
    <row r="182" spans="2:10">
      <c r="B182" s="31">
        <v>43386</v>
      </c>
      <c r="D182" s="115" t="s">
        <v>211</v>
      </c>
      <c r="E182" s="115"/>
      <c r="F182" s="115"/>
      <c r="G182" s="115"/>
      <c r="H182" s="115"/>
      <c r="J182" s="30">
        <v>30000</v>
      </c>
    </row>
    <row r="183" spans="2:10">
      <c r="B183" s="31">
        <v>43384</v>
      </c>
      <c r="D183" s="115" t="s">
        <v>196</v>
      </c>
      <c r="E183" s="115"/>
      <c r="F183" s="115"/>
      <c r="G183" s="115"/>
      <c r="H183" s="115"/>
      <c r="J183" s="30">
        <v>1650</v>
      </c>
    </row>
    <row r="184" spans="2:10">
      <c r="B184" s="31">
        <v>43384</v>
      </c>
      <c r="D184" s="115" t="s">
        <v>203</v>
      </c>
      <c r="E184" s="115"/>
      <c r="F184" s="115"/>
      <c r="G184" s="115"/>
      <c r="H184" s="115"/>
      <c r="J184" s="30">
        <v>100</v>
      </c>
    </row>
    <row r="185" spans="2:10">
      <c r="B185" s="31">
        <v>43383</v>
      </c>
      <c r="D185" s="115" t="s">
        <v>196</v>
      </c>
      <c r="E185" s="115"/>
      <c r="F185" s="115"/>
      <c r="G185" s="115"/>
      <c r="H185" s="115"/>
      <c r="J185" s="30">
        <v>70</v>
      </c>
    </row>
    <row r="186" spans="2:10">
      <c r="B186" s="31">
        <v>43383</v>
      </c>
      <c r="D186" s="115" t="s">
        <v>210</v>
      </c>
      <c r="E186" s="115"/>
      <c r="F186" s="115"/>
      <c r="G186" s="115"/>
      <c r="H186" s="115"/>
      <c r="J186" s="30">
        <v>500</v>
      </c>
    </row>
    <row r="187" spans="2:10">
      <c r="B187" s="31">
        <v>43383</v>
      </c>
      <c r="D187" s="115" t="s">
        <v>209</v>
      </c>
      <c r="E187" s="115"/>
      <c r="F187" s="115"/>
      <c r="G187" s="115"/>
      <c r="H187" s="115"/>
      <c r="J187" s="30">
        <v>2000</v>
      </c>
    </row>
    <row r="188" spans="2:10">
      <c r="B188" s="31">
        <v>43383</v>
      </c>
      <c r="D188" s="115" t="s">
        <v>208</v>
      </c>
      <c r="E188" s="115"/>
      <c r="F188" s="115"/>
      <c r="G188" s="115"/>
      <c r="H188" s="115"/>
      <c r="J188" s="30">
        <v>1500</v>
      </c>
    </row>
    <row r="189" spans="2:10">
      <c r="B189" s="31">
        <v>43381</v>
      </c>
      <c r="D189" s="115" t="s">
        <v>207</v>
      </c>
      <c r="E189" s="115"/>
      <c r="F189" s="115"/>
      <c r="G189" s="115"/>
      <c r="H189" s="115"/>
      <c r="J189" s="30">
        <v>19830</v>
      </c>
    </row>
    <row r="190" spans="2:10">
      <c r="B190" s="31">
        <v>43379</v>
      </c>
      <c r="D190" s="115" t="s">
        <v>206</v>
      </c>
      <c r="E190" s="115"/>
      <c r="F190" s="115"/>
      <c r="G190" s="115"/>
      <c r="H190" s="115"/>
      <c r="J190" s="30">
        <v>380</v>
      </c>
    </row>
    <row r="191" spans="2:10">
      <c r="B191" s="31">
        <v>43379</v>
      </c>
      <c r="D191" s="115" t="s">
        <v>205</v>
      </c>
      <c r="E191" s="115"/>
      <c r="F191" s="115"/>
      <c r="G191" s="115"/>
      <c r="H191" s="115"/>
      <c r="J191" s="30">
        <v>1200</v>
      </c>
    </row>
    <row r="192" spans="2:10">
      <c r="B192" s="31">
        <v>43376</v>
      </c>
      <c r="D192" s="115" t="s">
        <v>196</v>
      </c>
      <c r="E192" s="115"/>
      <c r="F192" s="115"/>
      <c r="G192" s="115"/>
      <c r="H192" s="115"/>
      <c r="J192" s="30">
        <v>2000</v>
      </c>
    </row>
    <row r="193" spans="2:10">
      <c r="B193" s="31">
        <v>43377</v>
      </c>
      <c r="D193" s="115" t="s">
        <v>204</v>
      </c>
      <c r="E193" s="115"/>
      <c r="F193" s="115"/>
      <c r="G193" s="115"/>
      <c r="H193" s="115"/>
      <c r="J193" s="30">
        <v>12000</v>
      </c>
    </row>
    <row r="194" spans="2:10">
      <c r="B194" s="31">
        <v>43396</v>
      </c>
      <c r="D194" s="115" t="s">
        <v>203</v>
      </c>
      <c r="E194" s="115"/>
      <c r="F194" s="115"/>
      <c r="G194" s="115"/>
      <c r="H194" s="115"/>
      <c r="J194" s="30">
        <v>150</v>
      </c>
    </row>
    <row r="195" spans="2:10">
      <c r="B195" s="31">
        <v>43396</v>
      </c>
      <c r="D195" s="115" t="s">
        <v>202</v>
      </c>
      <c r="E195" s="115"/>
      <c r="F195" s="115"/>
      <c r="G195" s="115"/>
      <c r="H195" s="115"/>
      <c r="J195" s="30">
        <v>300</v>
      </c>
    </row>
    <row r="196" spans="2:10">
      <c r="B196" s="31">
        <v>43397</v>
      </c>
      <c r="D196" s="115" t="s">
        <v>196</v>
      </c>
      <c r="E196" s="115"/>
      <c r="F196" s="115"/>
      <c r="G196" s="115"/>
      <c r="H196" s="115"/>
      <c r="J196" s="30">
        <v>672</v>
      </c>
    </row>
    <row r="197" spans="2:10">
      <c r="B197" s="31">
        <v>43399</v>
      </c>
      <c r="D197" s="115" t="s">
        <v>201</v>
      </c>
      <c r="E197" s="115"/>
      <c r="F197" s="115"/>
      <c r="G197" s="115"/>
      <c r="H197" s="115"/>
      <c r="J197" s="30">
        <v>11000</v>
      </c>
    </row>
    <row r="198" spans="2:10">
      <c r="B198" s="31">
        <v>43404</v>
      </c>
      <c r="D198" s="115" t="s">
        <v>200</v>
      </c>
      <c r="E198" s="115"/>
      <c r="F198" s="115"/>
      <c r="G198" s="115"/>
      <c r="H198" s="115"/>
      <c r="J198" s="30">
        <v>17924</v>
      </c>
    </row>
    <row r="199" spans="2:10">
      <c r="B199" s="31">
        <v>43403</v>
      </c>
      <c r="D199" s="115" t="s">
        <v>196</v>
      </c>
      <c r="E199" s="115"/>
      <c r="F199" s="115"/>
      <c r="G199" s="115"/>
      <c r="H199" s="115"/>
      <c r="J199" s="30">
        <v>440</v>
      </c>
    </row>
    <row r="200" spans="2:10">
      <c r="B200" s="31">
        <v>43404</v>
      </c>
      <c r="D200" s="115" t="s">
        <v>199</v>
      </c>
      <c r="E200" s="115"/>
      <c r="F200" s="115"/>
      <c r="G200" s="115"/>
      <c r="H200" s="115"/>
      <c r="J200" s="30">
        <v>440</v>
      </c>
    </row>
    <row r="201" spans="2:10">
      <c r="B201" s="31">
        <v>43402</v>
      </c>
      <c r="D201" s="115" t="s">
        <v>196</v>
      </c>
      <c r="E201" s="115"/>
      <c r="F201" s="115"/>
      <c r="G201" s="115"/>
      <c r="H201" s="115"/>
      <c r="J201" s="30">
        <v>220</v>
      </c>
    </row>
    <row r="202" spans="2:10">
      <c r="B202" s="31">
        <v>43402</v>
      </c>
      <c r="D202" s="115" t="s">
        <v>196</v>
      </c>
      <c r="E202" s="115"/>
      <c r="F202" s="115"/>
      <c r="G202" s="115"/>
      <c r="H202" s="115"/>
      <c r="J202" s="30">
        <v>210</v>
      </c>
    </row>
    <row r="203" spans="2:10">
      <c r="B203" s="31">
        <v>43401</v>
      </c>
      <c r="D203" s="115" t="s">
        <v>196</v>
      </c>
      <c r="E203" s="115"/>
      <c r="F203" s="115"/>
      <c r="G203" s="115"/>
      <c r="H203" s="115"/>
      <c r="J203" s="30">
        <v>250</v>
      </c>
    </row>
    <row r="204" spans="2:10">
      <c r="B204" s="31">
        <v>43399</v>
      </c>
      <c r="D204" s="115" t="s">
        <v>198</v>
      </c>
      <c r="E204" s="115"/>
      <c r="F204" s="115"/>
      <c r="G204" s="115"/>
      <c r="H204" s="115"/>
      <c r="J204" s="30">
        <v>7500</v>
      </c>
    </row>
    <row r="205" spans="2:10">
      <c r="J205" s="29">
        <v>160326</v>
      </c>
    </row>
    <row r="206" spans="2:10">
      <c r="B206" s="32" t="s">
        <v>48</v>
      </c>
    </row>
    <row r="207" spans="2:10">
      <c r="B207" s="31">
        <v>43401</v>
      </c>
      <c r="D207" s="115" t="s">
        <v>194</v>
      </c>
      <c r="E207" s="115"/>
      <c r="F207" s="115"/>
      <c r="G207" s="115"/>
      <c r="H207" s="115"/>
      <c r="J207" s="30">
        <v>220</v>
      </c>
    </row>
    <row r="208" spans="2:10">
      <c r="B208" s="31">
        <v>43400</v>
      </c>
      <c r="D208" s="115" t="s">
        <v>194</v>
      </c>
      <c r="E208" s="115"/>
      <c r="F208" s="115"/>
      <c r="G208" s="115"/>
      <c r="H208" s="115"/>
      <c r="J208" s="30">
        <v>250</v>
      </c>
    </row>
    <row r="209" spans="2:10">
      <c r="B209" s="31">
        <v>43404</v>
      </c>
      <c r="D209" s="115" t="s">
        <v>194</v>
      </c>
      <c r="E209" s="115"/>
      <c r="F209" s="115"/>
      <c r="G209" s="115"/>
      <c r="H209" s="115"/>
      <c r="J209" s="30">
        <v>220</v>
      </c>
    </row>
    <row r="210" spans="2:10">
      <c r="B210" s="31">
        <v>43404</v>
      </c>
      <c r="D210" s="115" t="s">
        <v>197</v>
      </c>
      <c r="E210" s="115"/>
      <c r="F210" s="115"/>
      <c r="G210" s="115"/>
      <c r="H210" s="115"/>
      <c r="J210" s="30">
        <v>10777</v>
      </c>
    </row>
    <row r="211" spans="2:10">
      <c r="B211" s="31">
        <v>43403</v>
      </c>
      <c r="D211" s="115" t="s">
        <v>194</v>
      </c>
      <c r="E211" s="115"/>
      <c r="F211" s="115"/>
      <c r="G211" s="115"/>
      <c r="H211" s="115"/>
      <c r="J211" s="30">
        <v>220</v>
      </c>
    </row>
    <row r="212" spans="2:10">
      <c r="B212" s="31">
        <v>43399</v>
      </c>
      <c r="D212" s="115" t="s">
        <v>196</v>
      </c>
      <c r="E212" s="115"/>
      <c r="F212" s="115"/>
      <c r="G212" s="115"/>
      <c r="H212" s="115"/>
      <c r="J212" s="30">
        <v>440</v>
      </c>
    </row>
    <row r="213" spans="2:10">
      <c r="B213" s="31">
        <v>43399</v>
      </c>
      <c r="D213" s="115" t="s">
        <v>194</v>
      </c>
      <c r="E213" s="115"/>
      <c r="F213" s="115"/>
      <c r="G213" s="115"/>
      <c r="H213" s="115"/>
      <c r="J213" s="30">
        <v>250</v>
      </c>
    </row>
    <row r="214" spans="2:10">
      <c r="B214" s="31">
        <v>43398</v>
      </c>
      <c r="D214" s="115" t="s">
        <v>194</v>
      </c>
      <c r="E214" s="115"/>
      <c r="F214" s="115"/>
      <c r="G214" s="115"/>
      <c r="H214" s="115"/>
      <c r="J214" s="30">
        <v>290</v>
      </c>
    </row>
    <row r="215" spans="2:10">
      <c r="B215" s="31">
        <v>43397</v>
      </c>
      <c r="D215" s="115" t="s">
        <v>194</v>
      </c>
      <c r="E215" s="115"/>
      <c r="F215" s="115"/>
      <c r="G215" s="115"/>
      <c r="H215" s="115"/>
      <c r="J215" s="30">
        <v>80</v>
      </c>
    </row>
    <row r="216" spans="2:10">
      <c r="B216" s="31">
        <v>43378</v>
      </c>
      <c r="D216" s="115" t="s">
        <v>194</v>
      </c>
      <c r="E216" s="115"/>
      <c r="F216" s="115"/>
      <c r="G216" s="115"/>
      <c r="H216" s="115"/>
      <c r="J216" s="30">
        <v>1400</v>
      </c>
    </row>
    <row r="217" spans="2:10">
      <c r="B217" s="31">
        <v>43381</v>
      </c>
      <c r="D217" s="115" t="s">
        <v>195</v>
      </c>
      <c r="E217" s="115"/>
      <c r="F217" s="115"/>
      <c r="G217" s="115"/>
      <c r="H217" s="115"/>
      <c r="J217" s="30">
        <v>7780</v>
      </c>
    </row>
    <row r="218" spans="2:10">
      <c r="B218" s="31">
        <v>43382</v>
      </c>
      <c r="D218" s="115" t="s">
        <v>194</v>
      </c>
      <c r="E218" s="115"/>
      <c r="F218" s="115"/>
      <c r="G218" s="115"/>
      <c r="H218" s="115"/>
      <c r="J218" s="30">
        <v>60</v>
      </c>
    </row>
    <row r="219" spans="2:10">
      <c r="B219" s="31">
        <v>43383</v>
      </c>
      <c r="D219" s="115" t="s">
        <v>194</v>
      </c>
      <c r="E219" s="115"/>
      <c r="F219" s="115"/>
      <c r="G219" s="115"/>
      <c r="H219" s="115"/>
      <c r="J219" s="30">
        <v>50</v>
      </c>
    </row>
    <row r="220" spans="2:10">
      <c r="B220" s="31">
        <v>43395</v>
      </c>
      <c r="D220" s="115" t="s">
        <v>194</v>
      </c>
      <c r="E220" s="115"/>
      <c r="F220" s="115"/>
      <c r="G220" s="115"/>
      <c r="H220" s="115"/>
      <c r="J220" s="30">
        <v>100</v>
      </c>
    </row>
    <row r="221" spans="2:10">
      <c r="J221" s="29">
        <v>22137</v>
      </c>
    </row>
    <row r="222" spans="2:10">
      <c r="B222" s="32" t="s">
        <v>47</v>
      </c>
    </row>
    <row r="223" spans="2:10">
      <c r="B223" s="31">
        <v>43393</v>
      </c>
      <c r="D223" s="115" t="s">
        <v>47</v>
      </c>
      <c r="E223" s="115"/>
      <c r="F223" s="115"/>
      <c r="G223" s="115"/>
      <c r="H223" s="115"/>
      <c r="J223" s="30">
        <v>449</v>
      </c>
    </row>
    <row r="224" spans="2:10">
      <c r="B224" s="31">
        <v>43383</v>
      </c>
      <c r="D224" s="115" t="s">
        <v>193</v>
      </c>
      <c r="E224" s="115"/>
      <c r="F224" s="115"/>
      <c r="G224" s="115"/>
      <c r="H224" s="115"/>
      <c r="J224" s="30">
        <v>589</v>
      </c>
    </row>
    <row r="225" spans="2:10">
      <c r="B225" s="31">
        <v>43380</v>
      </c>
      <c r="D225" s="115" t="s">
        <v>193</v>
      </c>
      <c r="E225" s="115"/>
      <c r="F225" s="115"/>
      <c r="G225" s="115"/>
      <c r="H225" s="115"/>
      <c r="J225" s="30">
        <v>1114</v>
      </c>
    </row>
    <row r="226" spans="2:10">
      <c r="B226" s="31">
        <v>43379</v>
      </c>
      <c r="D226" s="115" t="s">
        <v>193</v>
      </c>
      <c r="E226" s="115"/>
      <c r="F226" s="115"/>
      <c r="G226" s="115"/>
      <c r="H226" s="115"/>
      <c r="J226" s="30">
        <v>648</v>
      </c>
    </row>
    <row r="227" spans="2:10">
      <c r="B227" s="31">
        <v>43375</v>
      </c>
      <c r="D227" s="115" t="s">
        <v>47</v>
      </c>
      <c r="E227" s="115"/>
      <c r="F227" s="115"/>
      <c r="G227" s="115"/>
      <c r="H227" s="115"/>
      <c r="J227" s="30">
        <v>2401</v>
      </c>
    </row>
    <row r="228" spans="2:10">
      <c r="B228" s="31">
        <v>43403</v>
      </c>
      <c r="D228" s="115" t="s">
        <v>47</v>
      </c>
      <c r="E228" s="115"/>
      <c r="F228" s="115"/>
      <c r="G228" s="115"/>
      <c r="H228" s="115"/>
      <c r="J228" s="30">
        <v>328</v>
      </c>
    </row>
    <row r="229" spans="2:10">
      <c r="B229" s="31">
        <v>43399</v>
      </c>
      <c r="D229" s="115" t="s">
        <v>47</v>
      </c>
      <c r="E229" s="115"/>
      <c r="F229" s="115"/>
      <c r="G229" s="115"/>
      <c r="H229" s="115"/>
      <c r="J229" s="30">
        <v>773</v>
      </c>
    </row>
    <row r="230" spans="2:10">
      <c r="J230" s="29">
        <v>6302</v>
      </c>
    </row>
    <row r="231" spans="2:10">
      <c r="B231" s="32" t="s">
        <v>46</v>
      </c>
    </row>
    <row r="232" spans="2:10">
      <c r="B232" s="31">
        <v>43400</v>
      </c>
      <c r="D232" s="115" t="s">
        <v>192</v>
      </c>
      <c r="E232" s="115"/>
      <c r="F232" s="115"/>
      <c r="G232" s="115"/>
      <c r="H232" s="115"/>
      <c r="J232" s="30">
        <v>290</v>
      </c>
    </row>
    <row r="233" spans="2:10">
      <c r="B233" s="31">
        <v>43401</v>
      </c>
      <c r="D233" s="115" t="s">
        <v>156</v>
      </c>
      <c r="E233" s="115"/>
      <c r="F233" s="115"/>
      <c r="G233" s="115"/>
      <c r="H233" s="115"/>
      <c r="J233" s="30">
        <v>475</v>
      </c>
    </row>
    <row r="234" spans="2:10">
      <c r="B234" s="31">
        <v>43400</v>
      </c>
      <c r="D234" s="115" t="s">
        <v>144</v>
      </c>
      <c r="E234" s="115"/>
      <c r="F234" s="115"/>
      <c r="G234" s="115"/>
      <c r="H234" s="115"/>
      <c r="J234" s="30">
        <v>120</v>
      </c>
    </row>
    <row r="235" spans="2:10">
      <c r="B235" s="31">
        <v>43400</v>
      </c>
      <c r="D235" s="115" t="s">
        <v>144</v>
      </c>
      <c r="E235" s="115"/>
      <c r="F235" s="115"/>
      <c r="G235" s="115"/>
      <c r="H235" s="115"/>
      <c r="J235" s="30">
        <v>700</v>
      </c>
    </row>
    <row r="236" spans="2:10">
      <c r="B236" s="31">
        <v>43403</v>
      </c>
      <c r="D236" s="115" t="s">
        <v>67</v>
      </c>
      <c r="E236" s="115"/>
      <c r="F236" s="115"/>
      <c r="G236" s="115"/>
      <c r="H236" s="115"/>
      <c r="J236" s="30">
        <v>40</v>
      </c>
    </row>
    <row r="237" spans="2:10">
      <c r="B237" s="31">
        <v>43403</v>
      </c>
      <c r="D237" s="115" t="s">
        <v>191</v>
      </c>
      <c r="E237" s="115"/>
      <c r="F237" s="115"/>
      <c r="G237" s="115"/>
      <c r="H237" s="115"/>
      <c r="J237" s="30">
        <v>2625</v>
      </c>
    </row>
    <row r="238" spans="2:10">
      <c r="B238" s="31">
        <v>43402</v>
      </c>
      <c r="D238" s="115" t="s">
        <v>139</v>
      </c>
      <c r="E238" s="115"/>
      <c r="F238" s="115"/>
      <c r="G238" s="115"/>
      <c r="H238" s="115"/>
      <c r="J238" s="30">
        <v>80</v>
      </c>
    </row>
    <row r="239" spans="2:10">
      <c r="B239" s="31">
        <v>43402</v>
      </c>
      <c r="D239" s="115" t="s">
        <v>190</v>
      </c>
      <c r="E239" s="115"/>
      <c r="F239" s="115"/>
      <c r="G239" s="115"/>
      <c r="H239" s="115"/>
      <c r="J239" s="30">
        <v>260</v>
      </c>
    </row>
    <row r="240" spans="2:10">
      <c r="B240" s="31">
        <v>43403</v>
      </c>
      <c r="D240" s="115" t="s">
        <v>137</v>
      </c>
      <c r="E240" s="115"/>
      <c r="F240" s="115"/>
      <c r="G240" s="115"/>
      <c r="H240" s="115"/>
      <c r="J240" s="30">
        <v>240</v>
      </c>
    </row>
    <row r="241" spans="2:10">
      <c r="B241" s="31">
        <v>43403</v>
      </c>
      <c r="D241" s="115" t="s">
        <v>189</v>
      </c>
      <c r="E241" s="115"/>
      <c r="F241" s="115"/>
      <c r="G241" s="115"/>
      <c r="H241" s="115"/>
      <c r="J241" s="30">
        <v>130</v>
      </c>
    </row>
    <row r="242" spans="2:10">
      <c r="B242" s="31">
        <v>43403</v>
      </c>
      <c r="D242" s="115" t="s">
        <v>188</v>
      </c>
      <c r="E242" s="115"/>
      <c r="F242" s="115"/>
      <c r="G242" s="115"/>
      <c r="H242" s="115"/>
      <c r="J242" s="30">
        <v>110</v>
      </c>
    </row>
    <row r="243" spans="2:10">
      <c r="B243" s="31">
        <v>43403</v>
      </c>
      <c r="D243" s="115" t="s">
        <v>187</v>
      </c>
      <c r="E243" s="115"/>
      <c r="F243" s="115"/>
      <c r="G243" s="115"/>
      <c r="H243" s="115"/>
      <c r="J243" s="30">
        <v>150</v>
      </c>
    </row>
    <row r="244" spans="2:10">
      <c r="B244" s="31">
        <v>43404</v>
      </c>
      <c r="D244" s="115" t="s">
        <v>186</v>
      </c>
      <c r="E244" s="115"/>
      <c r="F244" s="115"/>
      <c r="G244" s="115"/>
      <c r="H244" s="115"/>
      <c r="J244" s="30">
        <v>1052</v>
      </c>
    </row>
    <row r="245" spans="2:10">
      <c r="B245" s="31">
        <v>43397</v>
      </c>
      <c r="D245" s="115" t="s">
        <v>185</v>
      </c>
      <c r="E245" s="115"/>
      <c r="F245" s="115"/>
      <c r="G245" s="115"/>
      <c r="H245" s="115"/>
      <c r="J245" s="30">
        <v>200</v>
      </c>
    </row>
    <row r="246" spans="2:10">
      <c r="B246" s="31">
        <v>43397</v>
      </c>
      <c r="D246" s="115" t="s">
        <v>169</v>
      </c>
      <c r="E246" s="115"/>
      <c r="F246" s="115"/>
      <c r="G246" s="115"/>
      <c r="H246" s="115"/>
      <c r="J246" s="30">
        <v>120</v>
      </c>
    </row>
    <row r="247" spans="2:10">
      <c r="B247" s="31">
        <v>43397</v>
      </c>
      <c r="D247" s="115" t="s">
        <v>141</v>
      </c>
      <c r="E247" s="115"/>
      <c r="F247" s="115"/>
      <c r="G247" s="115"/>
      <c r="H247" s="115"/>
      <c r="J247" s="30">
        <v>1140</v>
      </c>
    </row>
    <row r="248" spans="2:10">
      <c r="B248" s="31">
        <v>43397</v>
      </c>
      <c r="D248" s="115" t="s">
        <v>144</v>
      </c>
      <c r="E248" s="115"/>
      <c r="F248" s="115"/>
      <c r="G248" s="115"/>
      <c r="H248" s="115"/>
      <c r="J248" s="30">
        <v>5000</v>
      </c>
    </row>
    <row r="249" spans="2:10">
      <c r="B249" s="31">
        <v>43397</v>
      </c>
      <c r="D249" s="115" t="s">
        <v>184</v>
      </c>
      <c r="E249" s="115"/>
      <c r="F249" s="115"/>
      <c r="G249" s="115"/>
      <c r="H249" s="115"/>
      <c r="J249" s="30">
        <v>110</v>
      </c>
    </row>
    <row r="250" spans="2:10">
      <c r="B250" s="31">
        <v>43397</v>
      </c>
      <c r="D250" s="115" t="s">
        <v>183</v>
      </c>
      <c r="E250" s="115"/>
      <c r="F250" s="115"/>
      <c r="G250" s="115"/>
      <c r="H250" s="115"/>
      <c r="J250" s="30">
        <v>140</v>
      </c>
    </row>
    <row r="251" spans="2:10">
      <c r="B251" s="31">
        <v>43397</v>
      </c>
      <c r="D251" s="115" t="s">
        <v>106</v>
      </c>
      <c r="E251" s="115"/>
      <c r="F251" s="115"/>
      <c r="G251" s="115"/>
      <c r="H251" s="115"/>
      <c r="J251" s="30">
        <v>45</v>
      </c>
    </row>
    <row r="252" spans="2:10">
      <c r="B252" s="31">
        <v>43397</v>
      </c>
      <c r="D252" s="115" t="s">
        <v>156</v>
      </c>
      <c r="E252" s="115"/>
      <c r="F252" s="115"/>
      <c r="G252" s="115"/>
      <c r="H252" s="115"/>
      <c r="J252" s="30">
        <v>245</v>
      </c>
    </row>
    <row r="253" spans="2:10">
      <c r="B253" s="31">
        <v>43396</v>
      </c>
      <c r="D253" s="115" t="s">
        <v>182</v>
      </c>
      <c r="E253" s="115"/>
      <c r="F253" s="115"/>
      <c r="G253" s="115"/>
      <c r="H253" s="115"/>
      <c r="J253" s="30">
        <v>460</v>
      </c>
    </row>
    <row r="254" spans="2:10">
      <c r="B254" s="31">
        <v>43396</v>
      </c>
      <c r="D254" s="115" t="s">
        <v>181</v>
      </c>
      <c r="E254" s="115"/>
      <c r="F254" s="115"/>
      <c r="G254" s="115"/>
      <c r="H254" s="115"/>
      <c r="J254" s="30">
        <v>200</v>
      </c>
    </row>
    <row r="255" spans="2:10">
      <c r="B255" s="31">
        <v>43396</v>
      </c>
      <c r="D255" s="115" t="s">
        <v>180</v>
      </c>
      <c r="E255" s="115"/>
      <c r="F255" s="115"/>
      <c r="G255" s="115"/>
      <c r="H255" s="115"/>
      <c r="J255" s="30">
        <v>100</v>
      </c>
    </row>
    <row r="256" spans="2:10">
      <c r="B256" s="31">
        <v>43399</v>
      </c>
      <c r="D256" s="115" t="s">
        <v>167</v>
      </c>
      <c r="E256" s="115"/>
      <c r="F256" s="115"/>
      <c r="G256" s="115"/>
      <c r="H256" s="115"/>
      <c r="J256" s="30">
        <v>580</v>
      </c>
    </row>
    <row r="257" spans="2:10">
      <c r="B257" s="31">
        <v>43398</v>
      </c>
      <c r="D257" s="115" t="s">
        <v>156</v>
      </c>
      <c r="E257" s="115"/>
      <c r="F257" s="115"/>
      <c r="G257" s="115"/>
      <c r="H257" s="115"/>
      <c r="J257" s="30">
        <v>245</v>
      </c>
    </row>
    <row r="258" spans="2:10">
      <c r="B258" s="31">
        <v>43398</v>
      </c>
      <c r="D258" s="115" t="s">
        <v>143</v>
      </c>
      <c r="E258" s="115"/>
      <c r="F258" s="115"/>
      <c r="G258" s="115"/>
      <c r="H258" s="115"/>
      <c r="J258" s="30">
        <v>160</v>
      </c>
    </row>
    <row r="259" spans="2:10">
      <c r="B259" s="31">
        <v>43399</v>
      </c>
      <c r="D259" s="115" t="s">
        <v>179</v>
      </c>
      <c r="E259" s="115"/>
      <c r="F259" s="115"/>
      <c r="G259" s="115"/>
      <c r="H259" s="115"/>
      <c r="J259" s="30">
        <v>150</v>
      </c>
    </row>
    <row r="260" spans="2:10">
      <c r="B260" s="31">
        <v>43399</v>
      </c>
      <c r="D260" s="115" t="s">
        <v>144</v>
      </c>
      <c r="E260" s="115"/>
      <c r="F260" s="115"/>
      <c r="G260" s="115"/>
      <c r="H260" s="115"/>
      <c r="J260" s="30">
        <v>6400</v>
      </c>
    </row>
    <row r="261" spans="2:10">
      <c r="B261" s="31">
        <v>43399</v>
      </c>
      <c r="D261" s="115" t="s">
        <v>142</v>
      </c>
      <c r="E261" s="115"/>
      <c r="F261" s="115"/>
      <c r="G261" s="115"/>
      <c r="H261" s="115"/>
      <c r="J261" s="30">
        <v>250</v>
      </c>
    </row>
    <row r="262" spans="2:10">
      <c r="B262" s="31">
        <v>43399</v>
      </c>
      <c r="D262" s="115" t="s">
        <v>169</v>
      </c>
      <c r="E262" s="115"/>
      <c r="F262" s="115"/>
      <c r="G262" s="115"/>
      <c r="H262" s="115"/>
      <c r="J262" s="30">
        <v>80</v>
      </c>
    </row>
    <row r="263" spans="2:10">
      <c r="B263" s="31">
        <v>43399</v>
      </c>
      <c r="D263" s="115" t="s">
        <v>178</v>
      </c>
      <c r="E263" s="115"/>
      <c r="F263" s="115"/>
      <c r="G263" s="115"/>
      <c r="H263" s="115"/>
      <c r="J263" s="30">
        <v>535</v>
      </c>
    </row>
    <row r="264" spans="2:10">
      <c r="B264" s="31">
        <v>43399</v>
      </c>
      <c r="D264" s="115" t="s">
        <v>166</v>
      </c>
      <c r="E264" s="115"/>
      <c r="F264" s="115"/>
      <c r="G264" s="115"/>
      <c r="H264" s="115"/>
      <c r="J264" s="30">
        <v>10</v>
      </c>
    </row>
    <row r="265" spans="2:10">
      <c r="B265" s="31">
        <v>43399</v>
      </c>
      <c r="D265" s="115" t="s">
        <v>177</v>
      </c>
      <c r="E265" s="115"/>
      <c r="F265" s="115"/>
      <c r="G265" s="115"/>
      <c r="H265" s="115"/>
      <c r="J265" s="30">
        <v>100</v>
      </c>
    </row>
    <row r="266" spans="2:10">
      <c r="B266" s="31">
        <v>43375</v>
      </c>
      <c r="D266" s="115" t="s">
        <v>138</v>
      </c>
      <c r="E266" s="115"/>
      <c r="F266" s="115"/>
      <c r="G266" s="115"/>
      <c r="H266" s="115"/>
      <c r="J266" s="30">
        <v>120</v>
      </c>
    </row>
    <row r="267" spans="2:10">
      <c r="B267" s="31">
        <v>43375</v>
      </c>
      <c r="D267" s="115" t="s">
        <v>143</v>
      </c>
      <c r="E267" s="115"/>
      <c r="F267" s="115"/>
      <c r="G267" s="115"/>
      <c r="H267" s="115"/>
      <c r="J267" s="30">
        <v>100</v>
      </c>
    </row>
    <row r="268" spans="2:10">
      <c r="B268" s="31">
        <v>43375</v>
      </c>
      <c r="D268" s="115" t="s">
        <v>139</v>
      </c>
      <c r="E268" s="115"/>
      <c r="F268" s="115"/>
      <c r="G268" s="115"/>
      <c r="H268" s="115"/>
      <c r="J268" s="30">
        <v>50</v>
      </c>
    </row>
    <row r="269" spans="2:10">
      <c r="B269" s="31">
        <v>43375</v>
      </c>
      <c r="D269" s="115" t="s">
        <v>151</v>
      </c>
      <c r="E269" s="115"/>
      <c r="F269" s="115"/>
      <c r="G269" s="115"/>
      <c r="H269" s="115"/>
      <c r="J269" s="30">
        <v>100</v>
      </c>
    </row>
    <row r="270" spans="2:10">
      <c r="B270" s="31">
        <v>43376</v>
      </c>
      <c r="D270" s="115" t="s">
        <v>176</v>
      </c>
      <c r="E270" s="115"/>
      <c r="F270" s="115"/>
      <c r="G270" s="115"/>
      <c r="H270" s="115"/>
      <c r="J270" s="30">
        <v>100</v>
      </c>
    </row>
    <row r="271" spans="2:10">
      <c r="B271" s="31">
        <v>43376</v>
      </c>
      <c r="D271" s="115" t="s">
        <v>175</v>
      </c>
      <c r="E271" s="115"/>
      <c r="F271" s="115"/>
      <c r="G271" s="115"/>
      <c r="H271" s="115"/>
      <c r="J271" s="30">
        <v>320</v>
      </c>
    </row>
    <row r="272" spans="2:10">
      <c r="B272" s="31">
        <v>43376</v>
      </c>
      <c r="D272" s="115" t="s">
        <v>174</v>
      </c>
      <c r="E272" s="115"/>
      <c r="F272" s="115"/>
      <c r="G272" s="115"/>
      <c r="H272" s="115"/>
      <c r="J272" s="30">
        <v>4000</v>
      </c>
    </row>
    <row r="273" spans="2:10">
      <c r="B273" s="31">
        <v>43376</v>
      </c>
      <c r="D273" s="115" t="s">
        <v>173</v>
      </c>
      <c r="E273" s="115"/>
      <c r="F273" s="115"/>
      <c r="G273" s="115"/>
      <c r="H273" s="115"/>
      <c r="J273" s="30">
        <v>465</v>
      </c>
    </row>
    <row r="274" spans="2:10">
      <c r="B274" s="31">
        <v>43377</v>
      </c>
      <c r="D274" s="115" t="s">
        <v>151</v>
      </c>
      <c r="E274" s="115"/>
      <c r="F274" s="115"/>
      <c r="G274" s="115"/>
      <c r="H274" s="115"/>
      <c r="J274" s="30">
        <v>50</v>
      </c>
    </row>
    <row r="275" spans="2:10">
      <c r="B275" s="31">
        <v>43377</v>
      </c>
      <c r="D275" s="115" t="s">
        <v>172</v>
      </c>
      <c r="E275" s="115"/>
      <c r="F275" s="115"/>
      <c r="G275" s="115"/>
      <c r="H275" s="115"/>
      <c r="J275" s="30">
        <v>880</v>
      </c>
    </row>
    <row r="276" spans="2:10">
      <c r="B276" s="31">
        <v>43376</v>
      </c>
      <c r="D276" s="115" t="s">
        <v>138</v>
      </c>
      <c r="E276" s="115"/>
      <c r="F276" s="115"/>
      <c r="G276" s="115"/>
      <c r="H276" s="115"/>
      <c r="J276" s="30">
        <v>120</v>
      </c>
    </row>
    <row r="277" spans="2:10">
      <c r="B277" s="31">
        <v>43377</v>
      </c>
      <c r="D277" s="115" t="s">
        <v>171</v>
      </c>
      <c r="E277" s="115"/>
      <c r="F277" s="115"/>
      <c r="G277" s="115"/>
      <c r="H277" s="115"/>
      <c r="J277" s="30">
        <v>510</v>
      </c>
    </row>
    <row r="278" spans="2:10">
      <c r="B278" s="31">
        <v>43378</v>
      </c>
      <c r="D278" s="115" t="s">
        <v>138</v>
      </c>
      <c r="E278" s="115"/>
      <c r="F278" s="115"/>
      <c r="G278" s="115"/>
      <c r="H278" s="115"/>
      <c r="J278" s="30">
        <v>240</v>
      </c>
    </row>
    <row r="279" spans="2:10">
      <c r="B279" s="31">
        <v>43378</v>
      </c>
      <c r="D279" s="115" t="s">
        <v>143</v>
      </c>
      <c r="E279" s="115"/>
      <c r="F279" s="115"/>
      <c r="G279" s="115"/>
      <c r="H279" s="115"/>
      <c r="J279" s="30">
        <v>100</v>
      </c>
    </row>
    <row r="280" spans="2:10">
      <c r="B280" s="31">
        <v>43378</v>
      </c>
      <c r="D280" s="115" t="s">
        <v>169</v>
      </c>
      <c r="E280" s="115"/>
      <c r="F280" s="115"/>
      <c r="G280" s="115"/>
      <c r="H280" s="115"/>
      <c r="J280" s="30">
        <v>70</v>
      </c>
    </row>
    <row r="281" spans="2:10">
      <c r="B281" s="31">
        <v>43379</v>
      </c>
      <c r="D281" s="115" t="s">
        <v>170</v>
      </c>
      <c r="E281" s="115"/>
      <c r="F281" s="115"/>
      <c r="G281" s="115"/>
      <c r="H281" s="115"/>
      <c r="J281" s="30">
        <v>280</v>
      </c>
    </row>
    <row r="282" spans="2:10">
      <c r="B282" s="31">
        <v>43379</v>
      </c>
      <c r="D282" s="115" t="s">
        <v>169</v>
      </c>
      <c r="E282" s="115"/>
      <c r="F282" s="115"/>
      <c r="G282" s="115"/>
      <c r="H282" s="115"/>
      <c r="J282" s="30">
        <v>300</v>
      </c>
    </row>
    <row r="283" spans="2:10">
      <c r="B283" s="31">
        <v>43379</v>
      </c>
      <c r="D283" s="115" t="s">
        <v>168</v>
      </c>
      <c r="E283" s="115"/>
      <c r="F283" s="115"/>
      <c r="G283" s="115"/>
      <c r="H283" s="115"/>
      <c r="J283" s="30">
        <v>100</v>
      </c>
    </row>
    <row r="284" spans="2:10">
      <c r="B284" s="31">
        <v>43379</v>
      </c>
      <c r="D284" s="115" t="s">
        <v>151</v>
      </c>
      <c r="E284" s="115"/>
      <c r="F284" s="115"/>
      <c r="G284" s="115"/>
      <c r="H284" s="115"/>
      <c r="J284" s="30">
        <v>240</v>
      </c>
    </row>
    <row r="285" spans="2:10">
      <c r="B285" s="31">
        <v>43378</v>
      </c>
      <c r="D285" s="115" t="s">
        <v>167</v>
      </c>
      <c r="E285" s="115"/>
      <c r="F285" s="115"/>
      <c r="G285" s="115"/>
      <c r="H285" s="115"/>
      <c r="J285" s="30">
        <v>2089</v>
      </c>
    </row>
    <row r="286" spans="2:10">
      <c r="B286" s="31">
        <v>43379</v>
      </c>
      <c r="D286" s="115" t="s">
        <v>166</v>
      </c>
      <c r="E286" s="115"/>
      <c r="F286" s="115"/>
      <c r="G286" s="115"/>
      <c r="H286" s="115"/>
      <c r="J286" s="30">
        <v>10</v>
      </c>
    </row>
    <row r="287" spans="2:10">
      <c r="B287" s="31">
        <v>43379</v>
      </c>
      <c r="D287" s="115" t="s">
        <v>165</v>
      </c>
      <c r="E287" s="115"/>
      <c r="F287" s="115"/>
      <c r="G287" s="115"/>
      <c r="H287" s="115"/>
      <c r="J287" s="30">
        <v>440</v>
      </c>
    </row>
    <row r="288" spans="2:10">
      <c r="B288" s="31">
        <v>43380</v>
      </c>
      <c r="D288" s="115" t="s">
        <v>164</v>
      </c>
      <c r="E288" s="115"/>
      <c r="F288" s="115"/>
      <c r="G288" s="115"/>
      <c r="H288" s="115"/>
      <c r="J288" s="30">
        <v>100</v>
      </c>
    </row>
    <row r="289" spans="2:10">
      <c r="B289" s="31">
        <v>43380</v>
      </c>
      <c r="D289" s="115" t="s">
        <v>163</v>
      </c>
      <c r="E289" s="115"/>
      <c r="F289" s="115"/>
      <c r="G289" s="115"/>
      <c r="H289" s="115"/>
      <c r="J289" s="30">
        <v>5000</v>
      </c>
    </row>
    <row r="290" spans="2:10">
      <c r="B290" s="31">
        <v>43379</v>
      </c>
      <c r="D290" s="115" t="s">
        <v>162</v>
      </c>
      <c r="E290" s="115"/>
      <c r="F290" s="115"/>
      <c r="G290" s="115"/>
      <c r="H290" s="115"/>
      <c r="J290" s="30">
        <v>340</v>
      </c>
    </row>
    <row r="291" spans="2:10">
      <c r="B291" s="31">
        <v>43383</v>
      </c>
      <c r="D291" s="115" t="s">
        <v>136</v>
      </c>
      <c r="E291" s="115"/>
      <c r="F291" s="115"/>
      <c r="G291" s="115"/>
      <c r="H291" s="115"/>
      <c r="J291" s="30">
        <v>280</v>
      </c>
    </row>
    <row r="292" spans="2:10">
      <c r="B292" s="31">
        <v>43382</v>
      </c>
      <c r="D292" s="115" t="s">
        <v>136</v>
      </c>
      <c r="E292" s="115"/>
      <c r="F292" s="115"/>
      <c r="G292" s="115"/>
      <c r="H292" s="115"/>
      <c r="J292" s="30">
        <v>135</v>
      </c>
    </row>
    <row r="293" spans="2:10">
      <c r="B293" s="31">
        <v>43383</v>
      </c>
      <c r="D293" s="115" t="s">
        <v>137</v>
      </c>
      <c r="E293" s="115"/>
      <c r="F293" s="115"/>
      <c r="G293" s="115"/>
      <c r="H293" s="115"/>
      <c r="J293" s="30">
        <v>120</v>
      </c>
    </row>
    <row r="294" spans="2:10">
      <c r="B294" s="31">
        <v>43382</v>
      </c>
      <c r="D294" s="115" t="s">
        <v>136</v>
      </c>
      <c r="E294" s="115"/>
      <c r="F294" s="115"/>
      <c r="G294" s="115"/>
      <c r="H294" s="115"/>
      <c r="J294" s="30">
        <v>60</v>
      </c>
    </row>
    <row r="295" spans="2:10">
      <c r="B295" s="31">
        <v>43382</v>
      </c>
      <c r="D295" s="115" t="s">
        <v>161</v>
      </c>
      <c r="E295" s="115"/>
      <c r="F295" s="115"/>
      <c r="G295" s="115"/>
      <c r="H295" s="115"/>
      <c r="J295" s="30">
        <v>100</v>
      </c>
    </row>
    <row r="296" spans="2:10">
      <c r="B296" s="31">
        <v>43393</v>
      </c>
      <c r="D296" s="115" t="s">
        <v>160</v>
      </c>
      <c r="E296" s="115"/>
      <c r="F296" s="115"/>
      <c r="G296" s="115"/>
      <c r="H296" s="115"/>
      <c r="J296" s="30">
        <v>800</v>
      </c>
    </row>
    <row r="297" spans="2:10">
      <c r="B297" s="31">
        <v>43393</v>
      </c>
      <c r="D297" s="115" t="s">
        <v>159</v>
      </c>
      <c r="E297" s="115"/>
      <c r="F297" s="115"/>
      <c r="G297" s="115"/>
      <c r="H297" s="115"/>
      <c r="J297" s="30">
        <v>120</v>
      </c>
    </row>
    <row r="298" spans="2:10">
      <c r="B298" s="31">
        <v>43392</v>
      </c>
      <c r="D298" s="115" t="s">
        <v>158</v>
      </c>
      <c r="E298" s="115"/>
      <c r="F298" s="115"/>
      <c r="G298" s="115"/>
      <c r="H298" s="115"/>
      <c r="J298" s="30">
        <v>20</v>
      </c>
    </row>
    <row r="299" spans="2:10">
      <c r="B299" s="31">
        <v>43392</v>
      </c>
      <c r="D299" s="115" t="s">
        <v>157</v>
      </c>
      <c r="E299" s="115"/>
      <c r="F299" s="115"/>
      <c r="G299" s="115"/>
      <c r="H299" s="115"/>
      <c r="J299" s="30">
        <v>20</v>
      </c>
    </row>
    <row r="300" spans="2:10">
      <c r="B300" s="31">
        <v>43392</v>
      </c>
      <c r="D300" s="115" t="s">
        <v>156</v>
      </c>
      <c r="E300" s="115"/>
      <c r="F300" s="115"/>
      <c r="G300" s="115"/>
      <c r="H300" s="115"/>
      <c r="J300" s="30">
        <v>245</v>
      </c>
    </row>
    <row r="301" spans="2:10">
      <c r="B301" s="31">
        <v>43392</v>
      </c>
      <c r="D301" s="115" t="s">
        <v>155</v>
      </c>
      <c r="E301" s="115"/>
      <c r="F301" s="115"/>
      <c r="G301" s="115"/>
      <c r="H301" s="115"/>
      <c r="J301" s="30">
        <v>30</v>
      </c>
    </row>
    <row r="302" spans="2:10">
      <c r="B302" s="31">
        <v>43392</v>
      </c>
      <c r="D302" s="115" t="s">
        <v>143</v>
      </c>
      <c r="E302" s="115"/>
      <c r="F302" s="115"/>
      <c r="G302" s="115"/>
      <c r="H302" s="115"/>
      <c r="J302" s="30">
        <v>100</v>
      </c>
    </row>
    <row r="303" spans="2:10">
      <c r="B303" s="31">
        <v>43393</v>
      </c>
      <c r="D303" s="115" t="s">
        <v>154</v>
      </c>
      <c r="E303" s="115"/>
      <c r="F303" s="115"/>
      <c r="G303" s="115"/>
      <c r="H303" s="115"/>
      <c r="J303" s="30">
        <v>450</v>
      </c>
    </row>
    <row r="304" spans="2:10">
      <c r="B304" s="31">
        <v>43393</v>
      </c>
      <c r="D304" s="115" t="s">
        <v>138</v>
      </c>
      <c r="E304" s="115"/>
      <c r="F304" s="115"/>
      <c r="G304" s="115"/>
      <c r="H304" s="115"/>
      <c r="J304" s="30">
        <v>120</v>
      </c>
    </row>
    <row r="305" spans="2:10">
      <c r="B305" s="31">
        <v>43393</v>
      </c>
      <c r="D305" s="115" t="s">
        <v>153</v>
      </c>
      <c r="E305" s="115"/>
      <c r="F305" s="115"/>
      <c r="G305" s="115"/>
      <c r="H305" s="115"/>
      <c r="J305" s="30">
        <v>140</v>
      </c>
    </row>
    <row r="306" spans="2:10">
      <c r="B306" s="31">
        <v>43393</v>
      </c>
      <c r="D306" s="115" t="s">
        <v>144</v>
      </c>
      <c r="E306" s="115"/>
      <c r="F306" s="115"/>
      <c r="G306" s="115"/>
      <c r="H306" s="115"/>
      <c r="J306" s="30">
        <v>410</v>
      </c>
    </row>
    <row r="307" spans="2:10">
      <c r="B307" s="31">
        <v>43393</v>
      </c>
      <c r="D307" s="115" t="s">
        <v>152</v>
      </c>
      <c r="E307" s="115"/>
      <c r="F307" s="115"/>
      <c r="G307" s="115"/>
      <c r="H307" s="115"/>
      <c r="J307" s="30">
        <v>3399</v>
      </c>
    </row>
    <row r="308" spans="2:10">
      <c r="B308" s="31">
        <v>43394</v>
      </c>
      <c r="D308" s="115" t="s">
        <v>151</v>
      </c>
      <c r="E308" s="115"/>
      <c r="F308" s="115"/>
      <c r="G308" s="115"/>
      <c r="H308" s="115"/>
      <c r="J308" s="30">
        <v>50</v>
      </c>
    </row>
    <row r="309" spans="2:10">
      <c r="B309" s="31">
        <v>43395</v>
      </c>
      <c r="D309" s="115" t="s">
        <v>69</v>
      </c>
      <c r="E309" s="115"/>
      <c r="F309" s="115"/>
      <c r="G309" s="115"/>
      <c r="H309" s="115"/>
      <c r="J309" s="30">
        <v>250</v>
      </c>
    </row>
    <row r="310" spans="2:10">
      <c r="B310" s="31">
        <v>43395</v>
      </c>
      <c r="D310" s="115" t="s">
        <v>150</v>
      </c>
      <c r="E310" s="115"/>
      <c r="F310" s="115"/>
      <c r="G310" s="115"/>
      <c r="H310" s="115"/>
      <c r="J310" s="30">
        <v>250</v>
      </c>
    </row>
    <row r="311" spans="2:10">
      <c r="B311" s="31">
        <v>43389</v>
      </c>
      <c r="D311" s="115" t="s">
        <v>149</v>
      </c>
      <c r="E311" s="115"/>
      <c r="F311" s="115"/>
      <c r="G311" s="115"/>
      <c r="H311" s="115"/>
      <c r="J311" s="30">
        <v>490</v>
      </c>
    </row>
    <row r="312" spans="2:10">
      <c r="B312" s="31">
        <v>43389</v>
      </c>
      <c r="D312" s="115" t="s">
        <v>148</v>
      </c>
      <c r="E312" s="115"/>
      <c r="F312" s="115"/>
      <c r="G312" s="115"/>
      <c r="H312" s="115"/>
      <c r="J312" s="30">
        <v>2530</v>
      </c>
    </row>
    <row r="313" spans="2:10">
      <c r="B313" s="31">
        <v>43389</v>
      </c>
      <c r="D313" s="115" t="s">
        <v>144</v>
      </c>
      <c r="E313" s="115"/>
      <c r="F313" s="115"/>
      <c r="G313" s="115"/>
      <c r="H313" s="115"/>
      <c r="J313" s="30">
        <v>350</v>
      </c>
    </row>
    <row r="314" spans="2:10">
      <c r="B314" s="31">
        <v>43391</v>
      </c>
      <c r="D314" s="115" t="s">
        <v>147</v>
      </c>
      <c r="E314" s="115"/>
      <c r="F314" s="115"/>
      <c r="G314" s="115"/>
      <c r="H314" s="115"/>
      <c r="J314" s="30">
        <v>15000</v>
      </c>
    </row>
    <row r="315" spans="2:10">
      <c r="B315" s="31">
        <v>43391</v>
      </c>
      <c r="D315" s="115" t="s">
        <v>143</v>
      </c>
      <c r="E315" s="115"/>
      <c r="F315" s="115"/>
      <c r="G315" s="115"/>
      <c r="H315" s="115"/>
      <c r="J315" s="30">
        <v>100</v>
      </c>
    </row>
    <row r="316" spans="2:10">
      <c r="B316" s="31">
        <v>43387</v>
      </c>
      <c r="D316" s="115" t="s">
        <v>146</v>
      </c>
      <c r="E316" s="115"/>
      <c r="F316" s="115"/>
      <c r="G316" s="115"/>
      <c r="H316" s="115"/>
      <c r="J316" s="30">
        <v>705</v>
      </c>
    </row>
    <row r="317" spans="2:10">
      <c r="B317" s="31">
        <v>43387</v>
      </c>
      <c r="D317" s="115" t="s">
        <v>136</v>
      </c>
      <c r="E317" s="115"/>
      <c r="F317" s="115"/>
      <c r="G317" s="115"/>
      <c r="H317" s="115"/>
      <c r="J317" s="30">
        <v>150</v>
      </c>
    </row>
    <row r="318" spans="2:10">
      <c r="B318" s="31">
        <v>43387</v>
      </c>
      <c r="D318" s="115" t="s">
        <v>145</v>
      </c>
      <c r="E318" s="115"/>
      <c r="F318" s="115"/>
      <c r="G318" s="115"/>
      <c r="H318" s="115"/>
      <c r="J318" s="30">
        <v>5000</v>
      </c>
    </row>
    <row r="319" spans="2:10">
      <c r="B319" s="31">
        <v>43383</v>
      </c>
      <c r="D319" s="115" t="s">
        <v>136</v>
      </c>
      <c r="E319" s="115"/>
      <c r="F319" s="115"/>
      <c r="G319" s="115"/>
      <c r="H319" s="115"/>
      <c r="J319" s="30">
        <v>100</v>
      </c>
    </row>
    <row r="320" spans="2:10">
      <c r="B320" s="31">
        <v>43384</v>
      </c>
      <c r="D320" s="115" t="s">
        <v>144</v>
      </c>
      <c r="E320" s="115"/>
      <c r="F320" s="115"/>
      <c r="G320" s="115"/>
      <c r="H320" s="115"/>
      <c r="J320" s="30">
        <v>520</v>
      </c>
    </row>
    <row r="321" spans="2:12">
      <c r="B321" s="31">
        <v>43384</v>
      </c>
      <c r="D321" s="115" t="s">
        <v>143</v>
      </c>
      <c r="E321" s="115"/>
      <c r="F321" s="115"/>
      <c r="G321" s="115"/>
      <c r="H321" s="115"/>
      <c r="J321" s="30">
        <v>215</v>
      </c>
    </row>
    <row r="322" spans="2:12">
      <c r="B322" s="31">
        <v>43384</v>
      </c>
      <c r="D322" s="115" t="s">
        <v>142</v>
      </c>
      <c r="E322" s="115"/>
      <c r="F322" s="115"/>
      <c r="G322" s="115"/>
      <c r="H322" s="115"/>
      <c r="J322" s="30">
        <v>250</v>
      </c>
    </row>
    <row r="323" spans="2:12">
      <c r="B323" s="31">
        <v>43384</v>
      </c>
      <c r="D323" s="115" t="s">
        <v>141</v>
      </c>
      <c r="E323" s="115"/>
      <c r="F323" s="115"/>
      <c r="G323" s="115"/>
      <c r="H323" s="115"/>
      <c r="J323" s="30">
        <v>100</v>
      </c>
    </row>
    <row r="324" spans="2:12">
      <c r="B324" s="31">
        <v>43384</v>
      </c>
      <c r="D324" s="115" t="s">
        <v>137</v>
      </c>
      <c r="E324" s="115"/>
      <c r="F324" s="115"/>
      <c r="G324" s="115"/>
      <c r="H324" s="115"/>
      <c r="J324" s="30">
        <v>120</v>
      </c>
    </row>
    <row r="325" spans="2:12">
      <c r="B325" s="31">
        <v>43386</v>
      </c>
      <c r="D325" s="115" t="s">
        <v>140</v>
      </c>
      <c r="E325" s="115"/>
      <c r="F325" s="115"/>
      <c r="G325" s="115"/>
      <c r="H325" s="115"/>
      <c r="J325" s="30">
        <v>15000</v>
      </c>
    </row>
    <row r="326" spans="2:12">
      <c r="B326" s="31">
        <v>43386</v>
      </c>
      <c r="D326" s="115" t="s">
        <v>139</v>
      </c>
      <c r="E326" s="115"/>
      <c r="F326" s="115"/>
      <c r="G326" s="115"/>
      <c r="H326" s="115"/>
      <c r="J326" s="30">
        <v>40</v>
      </c>
    </row>
    <row r="327" spans="2:12">
      <c r="B327" s="31">
        <v>43386</v>
      </c>
      <c r="D327" s="115" t="s">
        <v>138</v>
      </c>
      <c r="E327" s="115"/>
      <c r="F327" s="115"/>
      <c r="G327" s="115"/>
      <c r="H327" s="115"/>
      <c r="J327" s="30">
        <v>480</v>
      </c>
    </row>
    <row r="328" spans="2:12">
      <c r="B328" s="31">
        <v>43385</v>
      </c>
      <c r="D328" s="115" t="s">
        <v>137</v>
      </c>
      <c r="E328" s="115"/>
      <c r="F328" s="115"/>
      <c r="G328" s="115"/>
      <c r="H328" s="115"/>
      <c r="J328" s="30">
        <v>120</v>
      </c>
    </row>
    <row r="329" spans="2:12">
      <c r="B329" s="31">
        <v>43385</v>
      </c>
      <c r="D329" s="115" t="s">
        <v>136</v>
      </c>
      <c r="E329" s="115"/>
      <c r="F329" s="115"/>
      <c r="G329" s="115"/>
      <c r="H329" s="115"/>
      <c r="J329" s="30">
        <v>380</v>
      </c>
    </row>
    <row r="330" spans="2:12">
      <c r="B330" s="31">
        <v>43384</v>
      </c>
      <c r="D330" s="115" t="s">
        <v>136</v>
      </c>
      <c r="E330" s="115"/>
      <c r="F330" s="115"/>
      <c r="G330" s="115"/>
      <c r="H330" s="115"/>
      <c r="J330" s="30">
        <v>390</v>
      </c>
    </row>
    <row r="331" spans="2:12">
      <c r="J331" s="29">
        <v>87805</v>
      </c>
    </row>
    <row r="332" spans="2:12">
      <c r="B332" s="32" t="s">
        <v>45</v>
      </c>
    </row>
    <row r="333" spans="2:12">
      <c r="B333" s="31">
        <v>43385</v>
      </c>
      <c r="D333" s="115" t="s">
        <v>135</v>
      </c>
      <c r="E333" s="115"/>
      <c r="F333" s="115"/>
      <c r="G333" s="115"/>
      <c r="H333" s="115"/>
      <c r="L333" s="30">
        <v>328982</v>
      </c>
    </row>
    <row r="334" spans="2:12">
      <c r="B334" s="31">
        <v>43386</v>
      </c>
      <c r="D334" s="115" t="s">
        <v>135</v>
      </c>
      <c r="E334" s="115"/>
      <c r="F334" s="115"/>
      <c r="G334" s="115"/>
      <c r="H334" s="115"/>
      <c r="L334" s="30">
        <v>55000</v>
      </c>
    </row>
    <row r="335" spans="2:12">
      <c r="B335" s="31">
        <v>43387</v>
      </c>
      <c r="D335" s="115" t="s">
        <v>135</v>
      </c>
      <c r="E335" s="115"/>
      <c r="F335" s="115"/>
      <c r="G335" s="115"/>
      <c r="H335" s="115"/>
      <c r="L335" s="30">
        <v>19500</v>
      </c>
    </row>
    <row r="336" spans="2:12">
      <c r="B336" s="31">
        <v>43384</v>
      </c>
      <c r="D336" s="115" t="s">
        <v>135</v>
      </c>
      <c r="E336" s="115"/>
      <c r="F336" s="115"/>
      <c r="G336" s="115"/>
      <c r="H336" s="115"/>
      <c r="L336" s="30">
        <v>30000</v>
      </c>
    </row>
    <row r="337" spans="2:12">
      <c r="B337" s="31">
        <v>43389</v>
      </c>
      <c r="D337" s="115" t="s">
        <v>135</v>
      </c>
      <c r="E337" s="115"/>
      <c r="F337" s="115"/>
      <c r="G337" s="115"/>
      <c r="H337" s="115"/>
      <c r="L337" s="30">
        <v>62080</v>
      </c>
    </row>
    <row r="338" spans="2:12">
      <c r="B338" s="31">
        <v>43391</v>
      </c>
      <c r="D338" s="115" t="s">
        <v>135</v>
      </c>
      <c r="E338" s="115"/>
      <c r="F338" s="115"/>
      <c r="G338" s="115"/>
      <c r="H338" s="115"/>
      <c r="L338" s="30">
        <v>26000</v>
      </c>
    </row>
    <row r="339" spans="2:12">
      <c r="B339" s="31">
        <v>43396</v>
      </c>
      <c r="D339" s="115" t="s">
        <v>135</v>
      </c>
      <c r="E339" s="115"/>
      <c r="F339" s="115"/>
      <c r="G339" s="115"/>
      <c r="H339" s="115"/>
      <c r="L339" s="30">
        <v>5000</v>
      </c>
    </row>
    <row r="340" spans="2:12">
      <c r="B340" s="31">
        <v>43383</v>
      </c>
      <c r="D340" s="115" t="s">
        <v>135</v>
      </c>
      <c r="E340" s="115"/>
      <c r="F340" s="115"/>
      <c r="G340" s="115"/>
      <c r="H340" s="115"/>
      <c r="L340" s="30">
        <v>40000</v>
      </c>
    </row>
    <row r="341" spans="2:12">
      <c r="B341" s="31">
        <v>43381</v>
      </c>
      <c r="D341" s="115" t="s">
        <v>135</v>
      </c>
      <c r="E341" s="115"/>
      <c r="F341" s="115"/>
      <c r="G341" s="115"/>
      <c r="H341" s="115"/>
      <c r="L341" s="30">
        <v>9000</v>
      </c>
    </row>
    <row r="342" spans="2:12">
      <c r="B342" s="31">
        <v>43380</v>
      </c>
      <c r="D342" s="115" t="s">
        <v>135</v>
      </c>
      <c r="E342" s="115"/>
      <c r="F342" s="115"/>
      <c r="G342" s="115"/>
      <c r="H342" s="115"/>
      <c r="L342" s="30">
        <v>5500</v>
      </c>
    </row>
    <row r="343" spans="2:12">
      <c r="B343" s="31">
        <v>43379</v>
      </c>
      <c r="D343" s="115" t="s">
        <v>135</v>
      </c>
      <c r="E343" s="115"/>
      <c r="F343" s="115"/>
      <c r="G343" s="115"/>
      <c r="H343" s="115"/>
      <c r="L343" s="30">
        <v>4000</v>
      </c>
    </row>
    <row r="344" spans="2:12">
      <c r="B344" s="31">
        <v>43378</v>
      </c>
      <c r="D344" s="115" t="s">
        <v>135</v>
      </c>
      <c r="E344" s="115"/>
      <c r="F344" s="115"/>
      <c r="G344" s="115"/>
      <c r="H344" s="115"/>
      <c r="L344" s="30">
        <v>17089</v>
      </c>
    </row>
    <row r="345" spans="2:12">
      <c r="B345" s="31">
        <v>43377</v>
      </c>
      <c r="D345" s="115" t="s">
        <v>135</v>
      </c>
      <c r="E345" s="115"/>
      <c r="F345" s="115"/>
      <c r="G345" s="115"/>
      <c r="H345" s="115"/>
      <c r="L345" s="30">
        <v>44450</v>
      </c>
    </row>
    <row r="346" spans="2:12">
      <c r="B346" s="31">
        <v>43375</v>
      </c>
      <c r="D346" s="115" t="s">
        <v>135</v>
      </c>
      <c r="E346" s="115"/>
      <c r="F346" s="115"/>
      <c r="G346" s="115"/>
      <c r="H346" s="115"/>
      <c r="L346" s="30">
        <v>25000</v>
      </c>
    </row>
    <row r="347" spans="2:12">
      <c r="B347" s="31">
        <v>43376</v>
      </c>
      <c r="D347" s="115" t="s">
        <v>135</v>
      </c>
      <c r="E347" s="115"/>
      <c r="F347" s="115"/>
      <c r="G347" s="115"/>
      <c r="H347" s="115"/>
      <c r="L347" s="30">
        <v>47000</v>
      </c>
    </row>
    <row r="348" spans="2:12">
      <c r="B348" s="31">
        <v>43399</v>
      </c>
      <c r="D348" s="115" t="s">
        <v>135</v>
      </c>
      <c r="E348" s="115"/>
      <c r="F348" s="115"/>
      <c r="G348" s="115"/>
      <c r="H348" s="115"/>
      <c r="L348" s="30">
        <v>27400</v>
      </c>
    </row>
    <row r="349" spans="2:12">
      <c r="B349" s="31">
        <v>43397</v>
      </c>
      <c r="D349" s="115" t="s">
        <v>135</v>
      </c>
      <c r="E349" s="115"/>
      <c r="F349" s="115"/>
      <c r="G349" s="115"/>
      <c r="H349" s="115"/>
      <c r="L349" s="30">
        <v>110000</v>
      </c>
    </row>
    <row r="350" spans="2:12">
      <c r="B350" s="31">
        <v>43404</v>
      </c>
      <c r="D350" s="115" t="s">
        <v>135</v>
      </c>
      <c r="E350" s="115"/>
      <c r="F350" s="115"/>
      <c r="G350" s="115"/>
      <c r="H350" s="115"/>
      <c r="L350" s="30">
        <v>29000</v>
      </c>
    </row>
    <row r="351" spans="2:12">
      <c r="B351" s="31">
        <v>43402</v>
      </c>
      <c r="D351" s="115" t="s">
        <v>135</v>
      </c>
      <c r="E351" s="115"/>
      <c r="F351" s="115"/>
      <c r="G351" s="115"/>
      <c r="H351" s="115"/>
      <c r="L351" s="30">
        <v>3000</v>
      </c>
    </row>
    <row r="352" spans="2:12">
      <c r="L352" s="29">
        <v>328982</v>
      </c>
    </row>
    <row r="353" spans="2:12">
      <c r="B353" s="32" t="s">
        <v>44</v>
      </c>
    </row>
    <row r="354" spans="2:12">
      <c r="B354" s="31">
        <v>43404</v>
      </c>
      <c r="D354" s="115" t="s">
        <v>134</v>
      </c>
      <c r="E354" s="115"/>
      <c r="F354" s="115"/>
      <c r="G354" s="115"/>
      <c r="H354" s="115"/>
      <c r="L354" s="30">
        <v>150000</v>
      </c>
    </row>
    <row r="355" spans="2:12">
      <c r="L355" s="29">
        <v>150000</v>
      </c>
    </row>
    <row r="356" spans="2:12">
      <c r="B356" s="32" t="s">
        <v>43</v>
      </c>
    </row>
    <row r="357" spans="2:12">
      <c r="B357" s="31">
        <v>43377</v>
      </c>
      <c r="D357" s="115" t="s">
        <v>133</v>
      </c>
      <c r="E357" s="115"/>
      <c r="F357" s="115"/>
      <c r="G357" s="115"/>
      <c r="H357" s="115"/>
      <c r="J357" s="30">
        <v>5850</v>
      </c>
    </row>
    <row r="358" spans="2:12">
      <c r="J358" s="29">
        <v>5850</v>
      </c>
    </row>
    <row r="359" spans="2:12">
      <c r="B359" s="32" t="s">
        <v>42</v>
      </c>
    </row>
    <row r="360" spans="2:12">
      <c r="B360" s="31">
        <v>43378</v>
      </c>
      <c r="D360" s="115" t="s">
        <v>128</v>
      </c>
      <c r="E360" s="115"/>
      <c r="F360" s="115"/>
      <c r="G360" s="115"/>
      <c r="H360" s="115"/>
      <c r="J360" s="30">
        <v>400</v>
      </c>
    </row>
    <row r="361" spans="2:12">
      <c r="B361" s="31">
        <v>43379</v>
      </c>
      <c r="D361" s="115" t="s">
        <v>132</v>
      </c>
      <c r="E361" s="115"/>
      <c r="F361" s="115"/>
      <c r="G361" s="115"/>
      <c r="H361" s="115"/>
      <c r="J361" s="30">
        <v>20</v>
      </c>
    </row>
    <row r="362" spans="2:12">
      <c r="B362" s="31">
        <v>43379</v>
      </c>
      <c r="D362" s="115" t="s">
        <v>128</v>
      </c>
      <c r="E362" s="115"/>
      <c r="F362" s="115"/>
      <c r="G362" s="115"/>
      <c r="H362" s="115"/>
      <c r="J362" s="30">
        <v>400</v>
      </c>
    </row>
    <row r="363" spans="2:12">
      <c r="B363" s="31">
        <v>43380</v>
      </c>
      <c r="D363" s="115" t="s">
        <v>128</v>
      </c>
      <c r="E363" s="115"/>
      <c r="F363" s="115"/>
      <c r="G363" s="115"/>
      <c r="H363" s="115"/>
      <c r="J363" s="30">
        <v>400</v>
      </c>
    </row>
    <row r="364" spans="2:12">
      <c r="B364" s="31">
        <v>43383</v>
      </c>
      <c r="D364" s="115" t="s">
        <v>128</v>
      </c>
      <c r="E364" s="115"/>
      <c r="F364" s="115"/>
      <c r="G364" s="115"/>
      <c r="H364" s="115"/>
      <c r="J364" s="30">
        <v>400</v>
      </c>
    </row>
    <row r="365" spans="2:12">
      <c r="B365" s="31">
        <v>43382</v>
      </c>
      <c r="D365" s="115" t="s">
        <v>128</v>
      </c>
      <c r="E365" s="115"/>
      <c r="F365" s="115"/>
      <c r="G365" s="115"/>
      <c r="H365" s="115"/>
      <c r="J365" s="30">
        <v>600</v>
      </c>
    </row>
    <row r="366" spans="2:12">
      <c r="B366" s="31">
        <v>43381</v>
      </c>
      <c r="D366" s="115" t="s">
        <v>128</v>
      </c>
      <c r="E366" s="115"/>
      <c r="F366" s="115"/>
      <c r="G366" s="115"/>
      <c r="H366" s="115"/>
      <c r="J366" s="30">
        <v>400</v>
      </c>
    </row>
    <row r="367" spans="2:12">
      <c r="B367" s="31">
        <v>43375</v>
      </c>
      <c r="D367" s="115" t="s">
        <v>128</v>
      </c>
      <c r="E367" s="115"/>
      <c r="F367" s="115"/>
      <c r="G367" s="115"/>
      <c r="H367" s="115"/>
      <c r="J367" s="30">
        <v>600</v>
      </c>
    </row>
    <row r="368" spans="2:12">
      <c r="B368" s="31">
        <v>43376</v>
      </c>
      <c r="D368" s="115" t="s">
        <v>128</v>
      </c>
      <c r="E368" s="115"/>
      <c r="F368" s="115"/>
      <c r="G368" s="115"/>
      <c r="H368" s="115"/>
      <c r="J368" s="30">
        <v>400</v>
      </c>
    </row>
    <row r="369" spans="2:10">
      <c r="B369" s="31">
        <v>43377</v>
      </c>
      <c r="D369" s="115" t="s">
        <v>128</v>
      </c>
      <c r="E369" s="115"/>
      <c r="F369" s="115"/>
      <c r="G369" s="115"/>
      <c r="H369" s="115"/>
      <c r="J369" s="30">
        <v>600</v>
      </c>
    </row>
    <row r="370" spans="2:10">
      <c r="B370" s="31">
        <v>43377</v>
      </c>
      <c r="D370" s="115" t="s">
        <v>131</v>
      </c>
      <c r="E370" s="115"/>
      <c r="F370" s="115"/>
      <c r="G370" s="115"/>
      <c r="H370" s="115"/>
      <c r="J370" s="30">
        <v>155</v>
      </c>
    </row>
    <row r="371" spans="2:10">
      <c r="B371" s="31">
        <v>43391</v>
      </c>
      <c r="D371" s="115" t="s">
        <v>128</v>
      </c>
      <c r="E371" s="115"/>
      <c r="F371" s="115"/>
      <c r="G371" s="115"/>
      <c r="H371" s="115"/>
      <c r="J371" s="30">
        <v>220</v>
      </c>
    </row>
    <row r="372" spans="2:10">
      <c r="B372" s="31">
        <v>43394</v>
      </c>
      <c r="D372" s="115" t="s">
        <v>128</v>
      </c>
      <c r="E372" s="115"/>
      <c r="F372" s="115"/>
      <c r="G372" s="115"/>
      <c r="H372" s="115"/>
      <c r="J372" s="30">
        <v>440</v>
      </c>
    </row>
    <row r="373" spans="2:10">
      <c r="B373" s="31">
        <v>43395</v>
      </c>
      <c r="D373" s="115" t="s">
        <v>128</v>
      </c>
      <c r="E373" s="115"/>
      <c r="F373" s="115"/>
      <c r="G373" s="115"/>
      <c r="H373" s="115"/>
      <c r="J373" s="30">
        <v>660</v>
      </c>
    </row>
    <row r="374" spans="2:10">
      <c r="B374" s="31">
        <v>43393</v>
      </c>
      <c r="D374" s="115" t="s">
        <v>128</v>
      </c>
      <c r="E374" s="115"/>
      <c r="F374" s="115"/>
      <c r="G374" s="115"/>
      <c r="H374" s="115"/>
      <c r="J374" s="30">
        <v>540</v>
      </c>
    </row>
    <row r="375" spans="2:10">
      <c r="B375" s="31">
        <v>43391</v>
      </c>
      <c r="D375" s="115" t="s">
        <v>130</v>
      </c>
      <c r="E375" s="115"/>
      <c r="F375" s="115"/>
      <c r="G375" s="115"/>
      <c r="H375" s="115"/>
      <c r="J375" s="30">
        <v>1000</v>
      </c>
    </row>
    <row r="376" spans="2:10">
      <c r="B376" s="31">
        <v>43390</v>
      </c>
      <c r="D376" s="115" t="s">
        <v>129</v>
      </c>
      <c r="E376" s="115"/>
      <c r="F376" s="115"/>
      <c r="G376" s="115"/>
      <c r="H376" s="115"/>
      <c r="J376" s="30">
        <v>95</v>
      </c>
    </row>
    <row r="377" spans="2:10">
      <c r="B377" s="31">
        <v>43389</v>
      </c>
      <c r="D377" s="115" t="s">
        <v>128</v>
      </c>
      <c r="E377" s="115"/>
      <c r="F377" s="115"/>
      <c r="G377" s="115"/>
      <c r="H377" s="115"/>
      <c r="J377" s="30">
        <v>3110</v>
      </c>
    </row>
    <row r="378" spans="2:10">
      <c r="B378" s="31">
        <v>43389</v>
      </c>
      <c r="D378" s="115" t="s">
        <v>128</v>
      </c>
      <c r="E378" s="115"/>
      <c r="F378" s="115"/>
      <c r="G378" s="115"/>
      <c r="H378" s="115"/>
      <c r="J378" s="30">
        <v>660</v>
      </c>
    </row>
    <row r="379" spans="2:10">
      <c r="B379" s="31">
        <v>43384</v>
      </c>
      <c r="D379" s="115" t="s">
        <v>128</v>
      </c>
      <c r="E379" s="115"/>
      <c r="F379" s="115"/>
      <c r="G379" s="115"/>
      <c r="H379" s="115"/>
      <c r="J379" s="30">
        <v>1120</v>
      </c>
    </row>
    <row r="380" spans="2:10">
      <c r="B380" s="31">
        <v>43386</v>
      </c>
      <c r="D380" s="115" t="s">
        <v>128</v>
      </c>
      <c r="E380" s="115"/>
      <c r="F380" s="115"/>
      <c r="G380" s="115"/>
      <c r="H380" s="115"/>
      <c r="J380" s="30">
        <v>880</v>
      </c>
    </row>
    <row r="381" spans="2:10">
      <c r="B381" s="31">
        <v>43385</v>
      </c>
      <c r="D381" s="115" t="s">
        <v>128</v>
      </c>
      <c r="E381" s="115"/>
      <c r="F381" s="115"/>
      <c r="G381" s="115"/>
      <c r="H381" s="115"/>
      <c r="J381" s="30">
        <v>660</v>
      </c>
    </row>
    <row r="382" spans="2:10">
      <c r="B382" s="31">
        <v>43400</v>
      </c>
      <c r="D382" s="115" t="s">
        <v>128</v>
      </c>
      <c r="E382" s="115"/>
      <c r="F382" s="115"/>
      <c r="G382" s="115"/>
      <c r="H382" s="115"/>
      <c r="J382" s="30">
        <v>440</v>
      </c>
    </row>
    <row r="383" spans="2:10">
      <c r="B383" s="31">
        <v>43396</v>
      </c>
      <c r="D383" s="115" t="s">
        <v>128</v>
      </c>
      <c r="E383" s="115"/>
      <c r="F383" s="115"/>
      <c r="G383" s="115"/>
      <c r="H383" s="115"/>
      <c r="J383" s="30">
        <v>440</v>
      </c>
    </row>
    <row r="384" spans="2:10">
      <c r="B384" s="31">
        <v>43397</v>
      </c>
      <c r="D384" s="115" t="s">
        <v>128</v>
      </c>
      <c r="E384" s="115"/>
      <c r="F384" s="115"/>
      <c r="G384" s="115"/>
      <c r="H384" s="115"/>
      <c r="J384" s="30">
        <v>660</v>
      </c>
    </row>
    <row r="385" spans="2:10">
      <c r="B385" s="31">
        <v>43398</v>
      </c>
      <c r="D385" s="115" t="s">
        <v>128</v>
      </c>
      <c r="E385" s="115"/>
      <c r="F385" s="115"/>
      <c r="G385" s="115"/>
      <c r="H385" s="115"/>
      <c r="J385" s="30">
        <v>440</v>
      </c>
    </row>
    <row r="386" spans="2:10">
      <c r="J386" s="29">
        <v>15740</v>
      </c>
    </row>
    <row r="387" spans="2:10">
      <c r="B387" s="32" t="s">
        <v>41</v>
      </c>
    </row>
    <row r="388" spans="2:10">
      <c r="B388" s="31">
        <v>43398</v>
      </c>
      <c r="D388" s="115" t="s">
        <v>127</v>
      </c>
      <c r="E388" s="115"/>
      <c r="F388" s="115"/>
      <c r="G388" s="115"/>
      <c r="H388" s="115"/>
      <c r="J388" s="30">
        <v>20</v>
      </c>
    </row>
    <row r="389" spans="2:10">
      <c r="B389" s="31">
        <v>43398</v>
      </c>
      <c r="D389" s="115" t="s">
        <v>126</v>
      </c>
      <c r="E389" s="115"/>
      <c r="F389" s="115"/>
      <c r="G389" s="115"/>
      <c r="H389" s="115"/>
      <c r="J389" s="30">
        <v>280</v>
      </c>
    </row>
    <row r="390" spans="2:10">
      <c r="B390" s="31">
        <v>43399</v>
      </c>
      <c r="D390" s="115" t="s">
        <v>125</v>
      </c>
      <c r="E390" s="115"/>
      <c r="F390" s="115"/>
      <c r="G390" s="115"/>
      <c r="H390" s="115"/>
      <c r="J390" s="30">
        <v>100</v>
      </c>
    </row>
    <row r="391" spans="2:10">
      <c r="B391" s="31">
        <v>43397</v>
      </c>
      <c r="D391" s="115" t="s">
        <v>124</v>
      </c>
      <c r="E391" s="115"/>
      <c r="F391" s="115"/>
      <c r="G391" s="115"/>
      <c r="H391" s="115"/>
      <c r="J391" s="30">
        <v>200</v>
      </c>
    </row>
    <row r="392" spans="2:10">
      <c r="B392" s="31">
        <v>43396</v>
      </c>
      <c r="D392" s="115" t="s">
        <v>123</v>
      </c>
      <c r="E392" s="115"/>
      <c r="F392" s="115"/>
      <c r="G392" s="115"/>
      <c r="H392" s="115"/>
      <c r="J392" s="30">
        <v>40</v>
      </c>
    </row>
    <row r="393" spans="2:10">
      <c r="B393" s="31">
        <v>43397</v>
      </c>
      <c r="D393" s="115" t="s">
        <v>122</v>
      </c>
      <c r="E393" s="115"/>
      <c r="F393" s="115"/>
      <c r="G393" s="115"/>
      <c r="H393" s="115"/>
      <c r="J393" s="30">
        <v>350</v>
      </c>
    </row>
    <row r="394" spans="2:10">
      <c r="B394" s="31">
        <v>43397</v>
      </c>
      <c r="D394" s="115" t="s">
        <v>121</v>
      </c>
      <c r="E394" s="115"/>
      <c r="F394" s="115"/>
      <c r="G394" s="115"/>
      <c r="H394" s="115"/>
      <c r="J394" s="30">
        <v>230</v>
      </c>
    </row>
    <row r="395" spans="2:10">
      <c r="B395" s="31">
        <v>43396</v>
      </c>
      <c r="D395" s="115" t="s">
        <v>120</v>
      </c>
      <c r="E395" s="115"/>
      <c r="F395" s="115"/>
      <c r="G395" s="115"/>
      <c r="H395" s="115"/>
      <c r="J395" s="30">
        <v>700</v>
      </c>
    </row>
    <row r="396" spans="2:10">
      <c r="B396" s="31">
        <v>43400</v>
      </c>
      <c r="D396" s="115" t="s">
        <v>119</v>
      </c>
      <c r="E396" s="115"/>
      <c r="F396" s="115"/>
      <c r="G396" s="115"/>
      <c r="H396" s="115"/>
      <c r="J396" s="30">
        <v>70</v>
      </c>
    </row>
    <row r="397" spans="2:10">
      <c r="B397" s="31">
        <v>43402</v>
      </c>
      <c r="D397" s="115" t="s">
        <v>118</v>
      </c>
      <c r="E397" s="115"/>
      <c r="F397" s="115"/>
      <c r="G397" s="115"/>
      <c r="H397" s="115"/>
      <c r="J397" s="30">
        <v>50</v>
      </c>
    </row>
    <row r="398" spans="2:10">
      <c r="B398" s="31">
        <v>43402</v>
      </c>
      <c r="D398" s="115" t="s">
        <v>117</v>
      </c>
      <c r="E398" s="115"/>
      <c r="F398" s="115"/>
      <c r="G398" s="115"/>
      <c r="H398" s="115"/>
      <c r="J398" s="30">
        <v>150</v>
      </c>
    </row>
    <row r="399" spans="2:10">
      <c r="B399" s="31">
        <v>43402</v>
      </c>
      <c r="D399" s="115" t="s">
        <v>116</v>
      </c>
      <c r="E399" s="115"/>
      <c r="F399" s="115"/>
      <c r="G399" s="115"/>
      <c r="H399" s="115"/>
      <c r="J399" s="30">
        <v>150</v>
      </c>
    </row>
    <row r="400" spans="2:10">
      <c r="B400" s="31">
        <v>43402</v>
      </c>
      <c r="D400" s="115" t="s">
        <v>115</v>
      </c>
      <c r="E400" s="115"/>
      <c r="F400" s="115"/>
      <c r="G400" s="115"/>
      <c r="H400" s="115"/>
      <c r="J400" s="30">
        <v>400</v>
      </c>
    </row>
    <row r="401" spans="2:10">
      <c r="B401" s="31">
        <v>43403</v>
      </c>
      <c r="D401" s="115" t="s">
        <v>114</v>
      </c>
      <c r="E401" s="115"/>
      <c r="F401" s="115"/>
      <c r="G401" s="115"/>
      <c r="H401" s="115"/>
      <c r="J401" s="30">
        <v>50</v>
      </c>
    </row>
    <row r="402" spans="2:10">
      <c r="B402" s="31">
        <v>43402</v>
      </c>
      <c r="D402" s="115" t="s">
        <v>113</v>
      </c>
      <c r="E402" s="115"/>
      <c r="F402" s="115"/>
      <c r="G402" s="115"/>
      <c r="H402" s="115"/>
      <c r="J402" s="30">
        <v>440</v>
      </c>
    </row>
    <row r="403" spans="2:10">
      <c r="B403" s="31">
        <v>43404</v>
      </c>
      <c r="D403" s="115" t="s">
        <v>112</v>
      </c>
      <c r="E403" s="115"/>
      <c r="F403" s="115"/>
      <c r="G403" s="115"/>
      <c r="H403" s="115"/>
      <c r="J403" s="30">
        <v>100</v>
      </c>
    </row>
    <row r="404" spans="2:10">
      <c r="B404" s="31">
        <v>43385</v>
      </c>
      <c r="D404" s="115" t="s">
        <v>111</v>
      </c>
      <c r="E404" s="115"/>
      <c r="F404" s="115"/>
      <c r="G404" s="115"/>
      <c r="H404" s="115"/>
      <c r="J404" s="30">
        <v>60</v>
      </c>
    </row>
    <row r="405" spans="2:10">
      <c r="B405" s="31">
        <v>43384</v>
      </c>
      <c r="D405" s="115" t="s">
        <v>31</v>
      </c>
      <c r="E405" s="115"/>
      <c r="F405" s="115"/>
      <c r="G405" s="115"/>
      <c r="H405" s="115"/>
      <c r="J405" s="30">
        <v>280</v>
      </c>
    </row>
    <row r="406" spans="2:10">
      <c r="B406" s="31">
        <v>43384</v>
      </c>
      <c r="D406" s="115" t="s">
        <v>110</v>
      </c>
      <c r="E406" s="115"/>
      <c r="F406" s="115"/>
      <c r="G406" s="115"/>
      <c r="H406" s="115"/>
      <c r="J406" s="30">
        <v>100</v>
      </c>
    </row>
    <row r="407" spans="2:10">
      <c r="B407" s="31">
        <v>43383</v>
      </c>
      <c r="D407" s="115" t="s">
        <v>109</v>
      </c>
      <c r="E407" s="115"/>
      <c r="F407" s="115"/>
      <c r="G407" s="115"/>
      <c r="H407" s="115"/>
      <c r="J407" s="30">
        <v>240</v>
      </c>
    </row>
    <row r="408" spans="2:10">
      <c r="B408" s="31">
        <v>43383</v>
      </c>
      <c r="D408" s="115" t="s">
        <v>108</v>
      </c>
      <c r="E408" s="115"/>
      <c r="F408" s="115"/>
      <c r="G408" s="115"/>
      <c r="H408" s="115"/>
      <c r="J408" s="30">
        <v>250</v>
      </c>
    </row>
    <row r="409" spans="2:10">
      <c r="B409" s="31">
        <v>43387</v>
      </c>
      <c r="D409" s="115" t="s">
        <v>107</v>
      </c>
      <c r="E409" s="115"/>
      <c r="F409" s="115"/>
      <c r="G409" s="115"/>
      <c r="H409" s="115"/>
      <c r="J409" s="30">
        <v>1010</v>
      </c>
    </row>
    <row r="410" spans="2:10">
      <c r="B410" s="31">
        <v>43387</v>
      </c>
      <c r="D410" s="115" t="s">
        <v>106</v>
      </c>
      <c r="E410" s="115"/>
      <c r="F410" s="115"/>
      <c r="G410" s="115"/>
      <c r="H410" s="115"/>
      <c r="J410" s="30">
        <v>190</v>
      </c>
    </row>
    <row r="411" spans="2:10">
      <c r="B411" s="31">
        <v>43392</v>
      </c>
      <c r="D411" s="115" t="s">
        <v>105</v>
      </c>
      <c r="E411" s="115"/>
      <c r="F411" s="115"/>
      <c r="G411" s="115"/>
      <c r="H411" s="115"/>
      <c r="J411" s="30">
        <v>350</v>
      </c>
    </row>
    <row r="412" spans="2:10">
      <c r="B412" s="31">
        <v>43377</v>
      </c>
      <c r="D412" s="115" t="s">
        <v>104</v>
      </c>
      <c r="E412" s="115"/>
      <c r="F412" s="115"/>
      <c r="G412" s="115"/>
      <c r="H412" s="115"/>
      <c r="J412" s="30">
        <v>280</v>
      </c>
    </row>
    <row r="413" spans="2:10">
      <c r="B413" s="31">
        <v>43378</v>
      </c>
      <c r="D413" s="115" t="s">
        <v>103</v>
      </c>
      <c r="E413" s="115"/>
      <c r="F413" s="115"/>
      <c r="G413" s="115"/>
      <c r="H413" s="115"/>
      <c r="J413" s="30">
        <v>500</v>
      </c>
    </row>
    <row r="414" spans="2:10">
      <c r="B414" s="31">
        <v>43382</v>
      </c>
      <c r="D414" s="115" t="s">
        <v>102</v>
      </c>
      <c r="E414" s="115"/>
      <c r="F414" s="115"/>
      <c r="G414" s="115"/>
      <c r="H414" s="115"/>
      <c r="J414" s="30">
        <v>140</v>
      </c>
    </row>
    <row r="415" spans="2:10">
      <c r="B415" s="31">
        <v>43382</v>
      </c>
      <c r="D415" s="115" t="s">
        <v>101</v>
      </c>
      <c r="E415" s="115"/>
      <c r="F415" s="115"/>
      <c r="G415" s="115"/>
      <c r="H415" s="115"/>
      <c r="J415" s="30">
        <v>90</v>
      </c>
    </row>
    <row r="416" spans="2:10">
      <c r="B416" s="31">
        <v>43383</v>
      </c>
      <c r="D416" s="115" t="s">
        <v>98</v>
      </c>
      <c r="E416" s="115"/>
      <c r="F416" s="115"/>
      <c r="G416" s="115"/>
      <c r="H416" s="115"/>
      <c r="J416" s="30">
        <v>70</v>
      </c>
    </row>
    <row r="417" spans="2:10">
      <c r="B417" s="31">
        <v>43380</v>
      </c>
      <c r="D417" s="115" t="s">
        <v>100</v>
      </c>
      <c r="E417" s="115"/>
      <c r="F417" s="115"/>
      <c r="G417" s="115"/>
      <c r="H417" s="115"/>
      <c r="J417" s="30">
        <v>100</v>
      </c>
    </row>
    <row r="418" spans="2:10">
      <c r="B418" s="31">
        <v>43380</v>
      </c>
      <c r="D418" s="115" t="s">
        <v>99</v>
      </c>
      <c r="E418" s="115"/>
      <c r="F418" s="115"/>
      <c r="G418" s="115"/>
      <c r="H418" s="115"/>
      <c r="J418" s="30">
        <v>340</v>
      </c>
    </row>
    <row r="419" spans="2:10">
      <c r="B419" s="31">
        <v>43379</v>
      </c>
      <c r="D419" s="115" t="s">
        <v>98</v>
      </c>
      <c r="E419" s="115"/>
      <c r="F419" s="115"/>
      <c r="G419" s="115"/>
      <c r="H419" s="115"/>
      <c r="J419" s="30">
        <v>90</v>
      </c>
    </row>
    <row r="420" spans="2:10">
      <c r="J420" s="29">
        <v>7420</v>
      </c>
    </row>
    <row r="421" spans="2:10">
      <c r="B421" s="32" t="s">
        <v>39</v>
      </c>
    </row>
    <row r="422" spans="2:10">
      <c r="B422" s="31">
        <v>43395</v>
      </c>
      <c r="D422" s="115" t="s">
        <v>97</v>
      </c>
      <c r="E422" s="115"/>
      <c r="F422" s="115"/>
      <c r="G422" s="115"/>
      <c r="H422" s="115"/>
      <c r="J422" s="30">
        <v>2000</v>
      </c>
    </row>
    <row r="423" spans="2:10">
      <c r="B423" s="31">
        <v>43396</v>
      </c>
      <c r="D423" s="115" t="s">
        <v>96</v>
      </c>
      <c r="E423" s="115"/>
      <c r="F423" s="115"/>
      <c r="G423" s="115"/>
      <c r="H423" s="115"/>
      <c r="J423" s="30">
        <v>5000</v>
      </c>
    </row>
    <row r="424" spans="2:10">
      <c r="J424" s="29">
        <v>7000</v>
      </c>
    </row>
    <row r="425" spans="2:10">
      <c r="B425" s="32" t="s">
        <v>38</v>
      </c>
    </row>
    <row r="426" spans="2:10">
      <c r="B426" s="31">
        <v>43387</v>
      </c>
      <c r="D426" s="115" t="s">
        <v>38</v>
      </c>
      <c r="E426" s="115"/>
      <c r="F426" s="115"/>
      <c r="G426" s="115"/>
      <c r="H426" s="115"/>
      <c r="J426" s="30">
        <v>10000</v>
      </c>
    </row>
    <row r="427" spans="2:10">
      <c r="J427" s="29">
        <v>10000</v>
      </c>
    </row>
    <row r="428" spans="2:10">
      <c r="B428" s="32" t="s">
        <v>37</v>
      </c>
    </row>
    <row r="429" spans="2:10">
      <c r="B429" s="31">
        <v>43387</v>
      </c>
      <c r="D429" s="115" t="s">
        <v>95</v>
      </c>
      <c r="E429" s="115"/>
      <c r="F429" s="115"/>
      <c r="G429" s="115"/>
      <c r="H429" s="115"/>
      <c r="J429" s="30">
        <v>4500</v>
      </c>
    </row>
    <row r="430" spans="2:10">
      <c r="B430" s="31">
        <v>43389</v>
      </c>
      <c r="D430" s="115" t="s">
        <v>94</v>
      </c>
      <c r="E430" s="115"/>
      <c r="F430" s="115"/>
      <c r="G430" s="115"/>
      <c r="H430" s="115"/>
      <c r="J430" s="30">
        <v>500</v>
      </c>
    </row>
    <row r="431" spans="2:10">
      <c r="B431" s="31">
        <v>43389</v>
      </c>
      <c r="D431" s="115" t="s">
        <v>93</v>
      </c>
      <c r="E431" s="115"/>
      <c r="F431" s="115"/>
      <c r="G431" s="115"/>
      <c r="H431" s="115"/>
      <c r="J431" s="30">
        <v>1500</v>
      </c>
    </row>
    <row r="432" spans="2:10">
      <c r="B432" s="31">
        <v>43383</v>
      </c>
      <c r="D432" s="115" t="s">
        <v>92</v>
      </c>
      <c r="E432" s="115"/>
      <c r="F432" s="115"/>
      <c r="G432" s="115"/>
      <c r="H432" s="115"/>
      <c r="J432" s="30">
        <v>1000</v>
      </c>
    </row>
    <row r="433" spans="2:10">
      <c r="B433" s="31">
        <v>43385</v>
      </c>
      <c r="D433" s="115" t="s">
        <v>85</v>
      </c>
      <c r="E433" s="115"/>
      <c r="F433" s="115"/>
      <c r="G433" s="115"/>
      <c r="H433" s="115"/>
      <c r="J433" s="30">
        <v>5000</v>
      </c>
    </row>
    <row r="434" spans="2:10">
      <c r="B434" s="31">
        <v>43386</v>
      </c>
      <c r="D434" s="115" t="s">
        <v>91</v>
      </c>
      <c r="E434" s="115"/>
      <c r="F434" s="115"/>
      <c r="G434" s="115"/>
      <c r="H434" s="115"/>
      <c r="J434" s="30">
        <v>10000</v>
      </c>
    </row>
    <row r="435" spans="2:10">
      <c r="B435" s="31">
        <v>43386</v>
      </c>
      <c r="D435" s="115" t="s">
        <v>90</v>
      </c>
      <c r="E435" s="115"/>
      <c r="F435" s="115"/>
      <c r="G435" s="115"/>
      <c r="H435" s="115"/>
      <c r="J435" s="30">
        <v>1000</v>
      </c>
    </row>
    <row r="436" spans="2:10">
      <c r="B436" s="31">
        <v>43379</v>
      </c>
      <c r="D436" s="115" t="s">
        <v>89</v>
      </c>
      <c r="E436" s="115"/>
      <c r="F436" s="115"/>
      <c r="G436" s="115"/>
      <c r="H436" s="115"/>
      <c r="J436" s="30">
        <v>450</v>
      </c>
    </row>
    <row r="437" spans="2:10">
      <c r="B437" s="31">
        <v>43378</v>
      </c>
      <c r="D437" s="115" t="s">
        <v>88</v>
      </c>
      <c r="E437" s="115"/>
      <c r="F437" s="115"/>
      <c r="G437" s="115"/>
      <c r="H437" s="115"/>
      <c r="J437" s="30">
        <v>1080</v>
      </c>
    </row>
    <row r="438" spans="2:10">
      <c r="B438" s="31">
        <v>43397</v>
      </c>
      <c r="D438" s="115" t="s">
        <v>87</v>
      </c>
      <c r="E438" s="115"/>
      <c r="F438" s="115"/>
      <c r="G438" s="115"/>
      <c r="H438" s="115"/>
      <c r="J438" s="30">
        <v>10000</v>
      </c>
    </row>
    <row r="439" spans="2:10">
      <c r="B439" s="31">
        <v>43397</v>
      </c>
      <c r="D439" s="115" t="s">
        <v>85</v>
      </c>
      <c r="E439" s="115"/>
      <c r="F439" s="115"/>
      <c r="G439" s="115"/>
      <c r="H439" s="115"/>
      <c r="J439" s="30">
        <v>10000</v>
      </c>
    </row>
    <row r="440" spans="2:10">
      <c r="B440" s="31">
        <v>43398</v>
      </c>
      <c r="D440" s="115" t="s">
        <v>86</v>
      </c>
      <c r="E440" s="115"/>
      <c r="F440" s="115"/>
      <c r="G440" s="115"/>
      <c r="H440" s="115"/>
      <c r="J440" s="30">
        <v>320</v>
      </c>
    </row>
    <row r="441" spans="2:10">
      <c r="B441" s="31">
        <v>43399</v>
      </c>
      <c r="D441" s="115" t="s">
        <v>85</v>
      </c>
      <c r="E441" s="115"/>
      <c r="F441" s="115"/>
      <c r="G441" s="115"/>
      <c r="H441" s="115"/>
      <c r="J441" s="30">
        <v>5000</v>
      </c>
    </row>
    <row r="442" spans="2:10">
      <c r="J442" s="29">
        <v>50350</v>
      </c>
    </row>
    <row r="443" spans="2:10">
      <c r="B443" s="32" t="s">
        <v>36</v>
      </c>
    </row>
    <row r="444" spans="2:10">
      <c r="B444" s="31">
        <v>43404</v>
      </c>
      <c r="D444" s="115" t="s">
        <v>84</v>
      </c>
      <c r="E444" s="115"/>
      <c r="F444" s="115"/>
      <c r="G444" s="115"/>
      <c r="H444" s="115"/>
      <c r="J444" s="30">
        <v>150000</v>
      </c>
    </row>
    <row r="445" spans="2:10">
      <c r="J445" s="29">
        <v>150000</v>
      </c>
    </row>
    <row r="446" spans="2:10">
      <c r="B446" s="32" t="s">
        <v>35</v>
      </c>
    </row>
    <row r="447" spans="2:10">
      <c r="B447" s="31">
        <v>43385</v>
      </c>
      <c r="D447" s="115" t="s">
        <v>83</v>
      </c>
      <c r="E447" s="115"/>
      <c r="F447" s="115"/>
      <c r="G447" s="115"/>
      <c r="H447" s="115"/>
      <c r="J447" s="30">
        <v>21400</v>
      </c>
    </row>
    <row r="448" spans="2:10">
      <c r="B448" s="31">
        <v>43385</v>
      </c>
      <c r="D448" s="115" t="s">
        <v>82</v>
      </c>
      <c r="E448" s="115"/>
      <c r="F448" s="115"/>
      <c r="G448" s="115"/>
      <c r="H448" s="115"/>
      <c r="J448" s="30">
        <v>6667</v>
      </c>
    </row>
    <row r="449" spans="2:12">
      <c r="B449" s="31">
        <v>43385</v>
      </c>
      <c r="D449" s="115" t="s">
        <v>81</v>
      </c>
      <c r="E449" s="115"/>
      <c r="F449" s="115"/>
      <c r="G449" s="115"/>
      <c r="H449" s="115"/>
      <c r="J449" s="30">
        <v>10000</v>
      </c>
    </row>
    <row r="450" spans="2:12">
      <c r="B450" s="31">
        <v>43385</v>
      </c>
      <c r="D450" s="115" t="s">
        <v>80</v>
      </c>
      <c r="E450" s="115"/>
      <c r="F450" s="115"/>
      <c r="G450" s="115"/>
      <c r="H450" s="115"/>
      <c r="J450" s="30">
        <v>10000</v>
      </c>
    </row>
    <row r="451" spans="2:12">
      <c r="B451" s="31">
        <v>43385</v>
      </c>
      <c r="D451" s="115" t="s">
        <v>79</v>
      </c>
      <c r="E451" s="115"/>
      <c r="F451" s="115"/>
      <c r="G451" s="115"/>
      <c r="H451" s="115"/>
      <c r="J451" s="30">
        <v>21400</v>
      </c>
    </row>
    <row r="452" spans="2:12">
      <c r="B452" s="31">
        <v>43385</v>
      </c>
      <c r="D452" s="115" t="s">
        <v>78</v>
      </c>
      <c r="E452" s="115"/>
      <c r="F452" s="115"/>
      <c r="G452" s="115"/>
      <c r="H452" s="115"/>
      <c r="J452" s="30">
        <v>25550</v>
      </c>
    </row>
    <row r="453" spans="2:12">
      <c r="B453" s="31">
        <v>43385</v>
      </c>
      <c r="D453" s="115" t="s">
        <v>77</v>
      </c>
      <c r="E453" s="115"/>
      <c r="F453" s="115"/>
      <c r="G453" s="115"/>
      <c r="H453" s="115"/>
      <c r="J453" s="30">
        <v>14568</v>
      </c>
    </row>
    <row r="454" spans="2:12">
      <c r="B454" s="31">
        <v>43385</v>
      </c>
      <c r="D454" s="115" t="s">
        <v>76</v>
      </c>
      <c r="E454" s="115"/>
      <c r="F454" s="115"/>
      <c r="G454" s="115"/>
      <c r="H454" s="115"/>
      <c r="J454" s="30">
        <v>14000</v>
      </c>
    </row>
    <row r="455" spans="2:12">
      <c r="B455" s="31">
        <v>43385</v>
      </c>
      <c r="D455" s="115" t="s">
        <v>75</v>
      </c>
      <c r="E455" s="115"/>
      <c r="F455" s="115"/>
      <c r="G455" s="115"/>
      <c r="H455" s="115"/>
      <c r="J455" s="30">
        <v>31050</v>
      </c>
    </row>
    <row r="456" spans="2:12">
      <c r="B456" s="31">
        <v>43385</v>
      </c>
      <c r="D456" s="115" t="s">
        <v>74</v>
      </c>
      <c r="E456" s="115"/>
      <c r="F456" s="115"/>
      <c r="G456" s="115"/>
      <c r="H456" s="115"/>
      <c r="J456" s="30">
        <v>51800</v>
      </c>
    </row>
    <row r="457" spans="2:12">
      <c r="B457" s="31">
        <v>43385</v>
      </c>
      <c r="D457" s="115" t="s">
        <v>73</v>
      </c>
      <c r="E457" s="115"/>
      <c r="F457" s="115"/>
      <c r="G457" s="115"/>
      <c r="H457" s="115"/>
      <c r="J457" s="30">
        <v>30014</v>
      </c>
    </row>
    <row r="458" spans="2:12">
      <c r="B458" s="31">
        <v>43385</v>
      </c>
      <c r="D458" s="115" t="s">
        <v>72</v>
      </c>
      <c r="E458" s="115"/>
      <c r="F458" s="115"/>
      <c r="G458" s="115"/>
      <c r="H458" s="115"/>
      <c r="J458" s="30">
        <v>27533</v>
      </c>
    </row>
    <row r="459" spans="2:12">
      <c r="B459" s="31">
        <v>43385</v>
      </c>
      <c r="D459" s="115" t="s">
        <v>71</v>
      </c>
      <c r="E459" s="115"/>
      <c r="F459" s="115"/>
      <c r="G459" s="115"/>
      <c r="H459" s="115"/>
      <c r="J459" s="30">
        <v>40000</v>
      </c>
    </row>
    <row r="460" spans="2:12">
      <c r="J460" s="29">
        <v>303982</v>
      </c>
    </row>
    <row r="461" spans="2:12">
      <c r="B461" s="32" t="s">
        <v>34</v>
      </c>
    </row>
    <row r="462" spans="2:12">
      <c r="B462" s="31">
        <v>43385</v>
      </c>
      <c r="D462" s="115" t="s">
        <v>34</v>
      </c>
      <c r="E462" s="115"/>
      <c r="F462" s="115"/>
      <c r="G462" s="115"/>
      <c r="H462" s="115"/>
      <c r="L462" s="30">
        <v>1175</v>
      </c>
    </row>
    <row r="463" spans="2:12">
      <c r="B463" s="31">
        <v>43387</v>
      </c>
      <c r="D463" s="115" t="s">
        <v>34</v>
      </c>
      <c r="E463" s="115"/>
      <c r="F463" s="115"/>
      <c r="G463" s="115"/>
      <c r="H463" s="115"/>
      <c r="L463" s="30">
        <v>3821</v>
      </c>
    </row>
    <row r="464" spans="2:12">
      <c r="B464" s="31">
        <v>43386</v>
      </c>
      <c r="D464" s="115" t="s">
        <v>34</v>
      </c>
      <c r="E464" s="115"/>
      <c r="F464" s="115"/>
      <c r="G464" s="115"/>
      <c r="H464" s="115"/>
      <c r="L464" s="30">
        <v>2509</v>
      </c>
    </row>
    <row r="465" spans="2:12">
      <c r="B465" s="31">
        <v>43384</v>
      </c>
      <c r="D465" s="115" t="s">
        <v>34</v>
      </c>
      <c r="E465" s="115"/>
      <c r="F465" s="115"/>
      <c r="G465" s="115"/>
      <c r="H465" s="115"/>
      <c r="L465" s="30">
        <v>12295</v>
      </c>
    </row>
    <row r="466" spans="2:12">
      <c r="B466" s="31">
        <v>43392</v>
      </c>
      <c r="D466" s="115" t="s">
        <v>34</v>
      </c>
      <c r="E466" s="115"/>
      <c r="F466" s="115"/>
      <c r="G466" s="115"/>
      <c r="H466" s="115"/>
      <c r="L466" s="30">
        <v>4214</v>
      </c>
    </row>
    <row r="467" spans="2:12">
      <c r="B467" s="31">
        <v>43391</v>
      </c>
      <c r="D467" s="115" t="s">
        <v>34</v>
      </c>
      <c r="E467" s="115"/>
      <c r="F467" s="115"/>
      <c r="G467" s="115"/>
      <c r="H467" s="115"/>
      <c r="L467" s="30">
        <v>559</v>
      </c>
    </row>
    <row r="468" spans="2:12">
      <c r="B468" s="31">
        <v>43396</v>
      </c>
      <c r="D468" s="115" t="s">
        <v>34</v>
      </c>
      <c r="E468" s="115"/>
      <c r="F468" s="115"/>
      <c r="G468" s="115"/>
      <c r="H468" s="115"/>
      <c r="L468" s="30">
        <v>7430</v>
      </c>
    </row>
    <row r="469" spans="2:12">
      <c r="B469" s="31">
        <v>43395</v>
      </c>
      <c r="D469" s="115" t="s">
        <v>34</v>
      </c>
      <c r="E469" s="115"/>
      <c r="F469" s="115"/>
      <c r="G469" s="115"/>
      <c r="H469" s="115"/>
      <c r="L469" s="30">
        <v>2636</v>
      </c>
    </row>
    <row r="470" spans="2:12">
      <c r="B470" s="31">
        <v>43393</v>
      </c>
      <c r="D470" s="115" t="s">
        <v>34</v>
      </c>
      <c r="E470" s="115"/>
      <c r="F470" s="115"/>
      <c r="G470" s="115"/>
      <c r="H470" s="115"/>
      <c r="L470" s="30">
        <v>14023</v>
      </c>
    </row>
    <row r="471" spans="2:12">
      <c r="B471" s="31">
        <v>43394</v>
      </c>
      <c r="D471" s="115" t="s">
        <v>34</v>
      </c>
      <c r="E471" s="115"/>
      <c r="F471" s="115"/>
      <c r="G471" s="115"/>
      <c r="H471" s="115"/>
      <c r="L471" s="30">
        <v>5964</v>
      </c>
    </row>
    <row r="472" spans="2:12">
      <c r="B472" s="31">
        <v>43378</v>
      </c>
      <c r="D472" s="115" t="s">
        <v>34</v>
      </c>
      <c r="E472" s="115"/>
      <c r="F472" s="115"/>
      <c r="G472" s="115"/>
      <c r="H472" s="115"/>
      <c r="L472" s="30">
        <v>1735</v>
      </c>
    </row>
    <row r="473" spans="2:12">
      <c r="B473" s="31">
        <v>43377</v>
      </c>
      <c r="D473" s="115" t="s">
        <v>34</v>
      </c>
      <c r="E473" s="115"/>
      <c r="F473" s="115"/>
      <c r="G473" s="115"/>
      <c r="H473" s="115"/>
      <c r="L473" s="30">
        <v>16968</v>
      </c>
    </row>
    <row r="474" spans="2:12">
      <c r="B474" s="31">
        <v>43375</v>
      </c>
      <c r="D474" s="115" t="s">
        <v>34</v>
      </c>
      <c r="E474" s="115"/>
      <c r="F474" s="115"/>
      <c r="G474" s="115"/>
      <c r="H474" s="115"/>
      <c r="L474" s="30">
        <v>4980</v>
      </c>
    </row>
    <row r="475" spans="2:12">
      <c r="B475" s="31">
        <v>43376</v>
      </c>
      <c r="D475" s="115" t="s">
        <v>34</v>
      </c>
      <c r="E475" s="115"/>
      <c r="F475" s="115"/>
      <c r="G475" s="115"/>
      <c r="H475" s="115"/>
      <c r="L475" s="30">
        <v>676</v>
      </c>
    </row>
    <row r="476" spans="2:12">
      <c r="B476" s="31">
        <v>43380</v>
      </c>
      <c r="D476" s="115" t="s">
        <v>34</v>
      </c>
      <c r="E476" s="115"/>
      <c r="F476" s="115"/>
      <c r="G476" s="115"/>
      <c r="H476" s="115"/>
      <c r="L476" s="30">
        <v>3449</v>
      </c>
    </row>
    <row r="477" spans="2:12">
      <c r="B477" s="31">
        <v>43379</v>
      </c>
      <c r="D477" s="115" t="s">
        <v>34</v>
      </c>
      <c r="E477" s="115"/>
      <c r="F477" s="115"/>
      <c r="G477" s="115"/>
      <c r="H477" s="115"/>
      <c r="L477" s="30">
        <v>13124</v>
      </c>
    </row>
    <row r="478" spans="2:12">
      <c r="B478" s="31">
        <v>43381</v>
      </c>
      <c r="D478" s="115" t="s">
        <v>34</v>
      </c>
      <c r="E478" s="115"/>
      <c r="F478" s="115"/>
      <c r="G478" s="115"/>
      <c r="H478" s="115"/>
      <c r="L478" s="30">
        <v>755</v>
      </c>
    </row>
    <row r="479" spans="2:12">
      <c r="B479" s="31">
        <v>43383</v>
      </c>
      <c r="D479" s="115" t="s">
        <v>34</v>
      </c>
      <c r="E479" s="115"/>
      <c r="F479" s="115"/>
      <c r="G479" s="115"/>
      <c r="H479" s="115"/>
      <c r="L479" s="30">
        <v>8714</v>
      </c>
    </row>
    <row r="480" spans="2:12">
      <c r="B480" s="31">
        <v>43382</v>
      </c>
      <c r="D480" s="115" t="s">
        <v>34</v>
      </c>
      <c r="E480" s="115"/>
      <c r="F480" s="115"/>
      <c r="G480" s="115"/>
      <c r="H480" s="115"/>
      <c r="L480" s="30">
        <v>175</v>
      </c>
    </row>
    <row r="481" spans="2:12">
      <c r="B481" s="31">
        <v>43403</v>
      </c>
      <c r="D481" s="115" t="s">
        <v>70</v>
      </c>
      <c r="E481" s="115"/>
      <c r="F481" s="115"/>
      <c r="G481" s="115"/>
      <c r="H481" s="115"/>
      <c r="L481" s="30">
        <v>10451</v>
      </c>
    </row>
    <row r="482" spans="2:12">
      <c r="B482" s="31">
        <v>43404</v>
      </c>
      <c r="D482" s="115" t="s">
        <v>70</v>
      </c>
      <c r="E482" s="115"/>
      <c r="F482" s="115"/>
      <c r="G482" s="115"/>
      <c r="H482" s="115"/>
      <c r="L482" s="30">
        <v>3892</v>
      </c>
    </row>
    <row r="483" spans="2:12">
      <c r="B483" s="31">
        <v>43401</v>
      </c>
      <c r="D483" s="115" t="s">
        <v>70</v>
      </c>
      <c r="E483" s="115"/>
      <c r="F483" s="115"/>
      <c r="G483" s="115"/>
      <c r="H483" s="115"/>
      <c r="L483" s="30">
        <v>5125</v>
      </c>
    </row>
    <row r="484" spans="2:12">
      <c r="B484" s="31">
        <v>43402</v>
      </c>
      <c r="D484" s="115" t="s">
        <v>70</v>
      </c>
      <c r="E484" s="115"/>
      <c r="F484" s="115"/>
      <c r="G484" s="115"/>
      <c r="H484" s="115"/>
      <c r="L484" s="30">
        <v>9952</v>
      </c>
    </row>
    <row r="485" spans="2:12">
      <c r="B485" s="31">
        <v>43400</v>
      </c>
      <c r="D485" s="115" t="s">
        <v>70</v>
      </c>
      <c r="E485" s="115"/>
      <c r="F485" s="115"/>
      <c r="G485" s="115"/>
      <c r="H485" s="115"/>
      <c r="L485" s="30">
        <v>8922</v>
      </c>
    </row>
    <row r="486" spans="2:12">
      <c r="B486" s="31">
        <v>43399</v>
      </c>
      <c r="D486" s="115" t="s">
        <v>34</v>
      </c>
      <c r="E486" s="115"/>
      <c r="F486" s="115"/>
      <c r="G486" s="115"/>
      <c r="H486" s="115"/>
      <c r="L486" s="30">
        <v>13481</v>
      </c>
    </row>
    <row r="487" spans="2:12">
      <c r="B487" s="31">
        <v>43398</v>
      </c>
      <c r="D487" s="115" t="s">
        <v>34</v>
      </c>
      <c r="E487" s="115"/>
      <c r="F487" s="115"/>
      <c r="G487" s="115"/>
      <c r="H487" s="115"/>
      <c r="L487" s="30">
        <v>5260</v>
      </c>
    </row>
    <row r="488" spans="2:12">
      <c r="B488" s="31">
        <v>43397</v>
      </c>
      <c r="D488" s="115" t="s">
        <v>34</v>
      </c>
      <c r="E488" s="115"/>
      <c r="F488" s="115"/>
      <c r="G488" s="115"/>
      <c r="H488" s="115"/>
      <c r="L488" s="30">
        <v>4699</v>
      </c>
    </row>
    <row r="489" spans="2:12">
      <c r="L489" s="29">
        <f>SUM(L462:L488)</f>
        <v>166984</v>
      </c>
    </row>
    <row r="490" spans="2:12">
      <c r="B490" s="32" t="s">
        <v>32</v>
      </c>
    </row>
    <row r="491" spans="2:12">
      <c r="B491" s="31">
        <v>43396</v>
      </c>
      <c r="D491" s="115" t="s">
        <v>67</v>
      </c>
      <c r="E491" s="115"/>
      <c r="F491" s="115"/>
      <c r="G491" s="115"/>
      <c r="H491" s="115"/>
      <c r="J491" s="30">
        <v>340</v>
      </c>
    </row>
    <row r="492" spans="2:12">
      <c r="B492" s="31">
        <v>43398</v>
      </c>
      <c r="D492" s="115" t="s">
        <v>68</v>
      </c>
      <c r="E492" s="115"/>
      <c r="F492" s="115"/>
      <c r="G492" s="115"/>
      <c r="H492" s="115"/>
      <c r="J492" s="30">
        <v>160</v>
      </c>
    </row>
    <row r="493" spans="2:12">
      <c r="B493" s="31">
        <v>43399</v>
      </c>
      <c r="D493" s="115" t="s">
        <v>67</v>
      </c>
      <c r="E493" s="115"/>
      <c r="F493" s="115"/>
      <c r="G493" s="115"/>
      <c r="H493" s="115"/>
      <c r="J493" s="30">
        <v>140</v>
      </c>
    </row>
    <row r="494" spans="2:12">
      <c r="B494" s="31">
        <v>43379</v>
      </c>
      <c r="D494" s="115" t="s">
        <v>67</v>
      </c>
      <c r="E494" s="115"/>
      <c r="F494" s="115"/>
      <c r="G494" s="115"/>
      <c r="H494" s="115"/>
      <c r="J494" s="30">
        <v>110</v>
      </c>
    </row>
    <row r="495" spans="2:12">
      <c r="B495" s="31">
        <v>43376</v>
      </c>
      <c r="D495" s="115" t="s">
        <v>68</v>
      </c>
      <c r="E495" s="115"/>
      <c r="F495" s="115"/>
      <c r="G495" s="115"/>
      <c r="H495" s="115"/>
      <c r="J495" s="30">
        <v>410</v>
      </c>
    </row>
    <row r="496" spans="2:12">
      <c r="B496" s="31">
        <v>43378</v>
      </c>
      <c r="D496" s="115" t="s">
        <v>67</v>
      </c>
      <c r="E496" s="115"/>
      <c r="F496" s="115"/>
      <c r="G496" s="115"/>
      <c r="H496" s="115"/>
      <c r="J496" s="30">
        <v>120</v>
      </c>
    </row>
    <row r="497" spans="2:10">
      <c r="B497" s="31">
        <v>43391</v>
      </c>
      <c r="D497" s="115" t="s">
        <v>69</v>
      </c>
      <c r="E497" s="115"/>
      <c r="F497" s="115"/>
      <c r="G497" s="115"/>
      <c r="H497" s="115"/>
      <c r="J497" s="30">
        <v>250</v>
      </c>
    </row>
    <row r="498" spans="2:10">
      <c r="B498" s="31">
        <v>43389</v>
      </c>
      <c r="D498" s="115" t="s">
        <v>68</v>
      </c>
      <c r="E498" s="115"/>
      <c r="F498" s="115"/>
      <c r="G498" s="115"/>
      <c r="H498" s="115"/>
      <c r="J498" s="30">
        <v>140</v>
      </c>
    </row>
    <row r="499" spans="2:10">
      <c r="B499" s="31">
        <v>43384</v>
      </c>
      <c r="D499" s="115" t="s">
        <v>67</v>
      </c>
      <c r="E499" s="115"/>
      <c r="F499" s="115"/>
      <c r="G499" s="115"/>
      <c r="H499" s="115"/>
      <c r="J499" s="30">
        <v>440</v>
      </c>
    </row>
    <row r="500" spans="2:10">
      <c r="J500" s="29">
        <v>2110</v>
      </c>
    </row>
    <row r="501" spans="2:10">
      <c r="B501" s="32" t="s">
        <v>31</v>
      </c>
    </row>
    <row r="502" spans="2:10">
      <c r="B502" s="31">
        <v>43376</v>
      </c>
      <c r="D502" s="115" t="s">
        <v>22</v>
      </c>
      <c r="E502" s="115"/>
      <c r="F502" s="115"/>
      <c r="G502" s="115"/>
      <c r="H502" s="115"/>
      <c r="J502" s="30">
        <v>150</v>
      </c>
    </row>
    <row r="503" spans="2:10">
      <c r="B503" s="31">
        <v>43375</v>
      </c>
      <c r="D503" s="115" t="s">
        <v>7</v>
      </c>
      <c r="E503" s="115"/>
      <c r="F503" s="115"/>
      <c r="G503" s="115"/>
      <c r="H503" s="115"/>
      <c r="J503" s="30">
        <v>200</v>
      </c>
    </row>
    <row r="504" spans="2:10">
      <c r="J504" s="29">
        <v>350</v>
      </c>
    </row>
    <row r="505" spans="2:10">
      <c r="B505" s="32" t="s">
        <v>30</v>
      </c>
    </row>
    <row r="506" spans="2:10">
      <c r="B506" s="31">
        <v>43389</v>
      </c>
      <c r="D506" s="115" t="s">
        <v>66</v>
      </c>
      <c r="E506" s="115"/>
      <c r="F506" s="115"/>
      <c r="G506" s="115"/>
      <c r="H506" s="115"/>
      <c r="J506" s="30">
        <v>1000</v>
      </c>
    </row>
    <row r="507" spans="2:10">
      <c r="B507" s="31">
        <v>43399</v>
      </c>
      <c r="D507" s="115" t="s">
        <v>65</v>
      </c>
      <c r="E507" s="115"/>
      <c r="F507" s="115"/>
      <c r="G507" s="115"/>
      <c r="H507" s="115"/>
      <c r="J507" s="30">
        <v>2850</v>
      </c>
    </row>
    <row r="508" spans="2:10">
      <c r="J508" s="29">
        <v>3850</v>
      </c>
    </row>
    <row r="509" spans="2:10">
      <c r="B509" s="32" t="s">
        <v>29</v>
      </c>
    </row>
    <row r="510" spans="2:10">
      <c r="B510" s="31">
        <v>43389</v>
      </c>
      <c r="D510" s="115" t="s">
        <v>64</v>
      </c>
      <c r="E510" s="115"/>
      <c r="F510" s="115"/>
      <c r="G510" s="115"/>
      <c r="H510" s="115"/>
      <c r="J510" s="30">
        <v>500</v>
      </c>
    </row>
    <row r="511" spans="2:10">
      <c r="J511" s="29">
        <v>500</v>
      </c>
    </row>
    <row r="512" spans="2:10">
      <c r="B512" s="32" t="s">
        <v>28</v>
      </c>
    </row>
    <row r="513" spans="2:10">
      <c r="B513" s="31">
        <v>43389</v>
      </c>
      <c r="D513" s="115" t="s">
        <v>63</v>
      </c>
      <c r="E513" s="115"/>
      <c r="F513" s="115"/>
      <c r="G513" s="115"/>
      <c r="H513" s="115"/>
      <c r="J513" s="30">
        <v>3500</v>
      </c>
    </row>
    <row r="514" spans="2:10">
      <c r="B514" s="31">
        <v>43377</v>
      </c>
      <c r="D514" s="115" t="s">
        <v>63</v>
      </c>
      <c r="E514" s="115"/>
      <c r="F514" s="115"/>
      <c r="G514" s="115"/>
      <c r="H514" s="115"/>
      <c r="J514" s="30">
        <v>3100</v>
      </c>
    </row>
    <row r="515" spans="2:10">
      <c r="B515" s="31">
        <v>43399</v>
      </c>
      <c r="D515" s="115" t="s">
        <v>28</v>
      </c>
      <c r="E515" s="115"/>
      <c r="F515" s="115"/>
      <c r="G515" s="115"/>
      <c r="H515" s="115"/>
      <c r="J515" s="30">
        <v>2000</v>
      </c>
    </row>
    <row r="516" spans="2:10">
      <c r="J516" s="29">
        <v>8600</v>
      </c>
    </row>
    <row r="517" spans="2:10" ht="30" customHeight="1"/>
    <row r="518" spans="2:10" ht="409.6" customHeight="1"/>
    <row r="519" spans="2:10" ht="30" customHeight="1"/>
  </sheetData>
  <mergeCells count="453">
    <mergeCell ref="D11:H11"/>
    <mergeCell ref="D12:H12"/>
    <mergeCell ref="D13:H13"/>
    <mergeCell ref="D14:H14"/>
    <mergeCell ref="D15:H15"/>
    <mergeCell ref="D16:H16"/>
    <mergeCell ref="F2:G2"/>
    <mergeCell ref="D5:H5"/>
    <mergeCell ref="E6:F6"/>
    <mergeCell ref="D8:H8"/>
    <mergeCell ref="D9:H9"/>
    <mergeCell ref="D10:H10"/>
    <mergeCell ref="D23:H23"/>
    <mergeCell ref="D24:H24"/>
    <mergeCell ref="D25:H25"/>
    <mergeCell ref="D28:H28"/>
    <mergeCell ref="D31:H31"/>
    <mergeCell ref="D34:H34"/>
    <mergeCell ref="D17:H17"/>
    <mergeCell ref="D18:H18"/>
    <mergeCell ref="D19:H19"/>
    <mergeCell ref="D20:H20"/>
    <mergeCell ref="D21:H21"/>
    <mergeCell ref="D22:H22"/>
    <mergeCell ref="D43:H43"/>
    <mergeCell ref="D44:H44"/>
    <mergeCell ref="D47:H47"/>
    <mergeCell ref="D48:H48"/>
    <mergeCell ref="D49:H49"/>
    <mergeCell ref="D50:H50"/>
    <mergeCell ref="D37:H37"/>
    <mergeCell ref="D38:H38"/>
    <mergeCell ref="D39:H39"/>
    <mergeCell ref="D40:H40"/>
    <mergeCell ref="D41:H41"/>
    <mergeCell ref="D42:H42"/>
    <mergeCell ref="D59:H59"/>
    <mergeCell ref="D60:H60"/>
    <mergeCell ref="D61:H61"/>
    <mergeCell ref="D62:H62"/>
    <mergeCell ref="D63:H63"/>
    <mergeCell ref="D64:H64"/>
    <mergeCell ref="D51:H51"/>
    <mergeCell ref="D52:H52"/>
    <mergeCell ref="D53:H53"/>
    <mergeCell ref="D54:H54"/>
    <mergeCell ref="D57:H57"/>
    <mergeCell ref="D58:H58"/>
    <mergeCell ref="D71:H71"/>
    <mergeCell ref="D72:H72"/>
    <mergeCell ref="D73:H73"/>
    <mergeCell ref="D74:H74"/>
    <mergeCell ref="D75:H75"/>
    <mergeCell ref="D76:H76"/>
    <mergeCell ref="D65:H65"/>
    <mergeCell ref="D66:H66"/>
    <mergeCell ref="D67:H67"/>
    <mergeCell ref="D68:H68"/>
    <mergeCell ref="D69:H69"/>
    <mergeCell ref="D70:H70"/>
    <mergeCell ref="D83:H83"/>
    <mergeCell ref="D86:H86"/>
    <mergeCell ref="D87:H87"/>
    <mergeCell ref="D88:H88"/>
    <mergeCell ref="D89:H89"/>
    <mergeCell ref="D90:H90"/>
    <mergeCell ref="D77:H77"/>
    <mergeCell ref="D78:H78"/>
    <mergeCell ref="D79:H79"/>
    <mergeCell ref="D80:H80"/>
    <mergeCell ref="D81:H81"/>
    <mergeCell ref="D82:H82"/>
    <mergeCell ref="D97:H97"/>
    <mergeCell ref="D98:H98"/>
    <mergeCell ref="D99:H99"/>
    <mergeCell ref="D100:H100"/>
    <mergeCell ref="D101:H101"/>
    <mergeCell ref="D102:H102"/>
    <mergeCell ref="D91:H91"/>
    <mergeCell ref="D92:H92"/>
    <mergeCell ref="D93:H93"/>
    <mergeCell ref="D94:H94"/>
    <mergeCell ref="D95:H95"/>
    <mergeCell ref="D96:H96"/>
    <mergeCell ref="D109:H109"/>
    <mergeCell ref="D110:H110"/>
    <mergeCell ref="D111:H111"/>
    <mergeCell ref="D112:H112"/>
    <mergeCell ref="D113:H113"/>
    <mergeCell ref="D114:H114"/>
    <mergeCell ref="D103:H103"/>
    <mergeCell ref="D104:H104"/>
    <mergeCell ref="D105:H105"/>
    <mergeCell ref="D106:H106"/>
    <mergeCell ref="D107:H107"/>
    <mergeCell ref="D108:H108"/>
    <mergeCell ref="D121:H121"/>
    <mergeCell ref="D122:H122"/>
    <mergeCell ref="D123:H123"/>
    <mergeCell ref="D124:H124"/>
    <mergeCell ref="D125:H125"/>
    <mergeCell ref="D126:H126"/>
    <mergeCell ref="D115:H115"/>
    <mergeCell ref="D116:H116"/>
    <mergeCell ref="D117:H117"/>
    <mergeCell ref="D118:H118"/>
    <mergeCell ref="D119:H119"/>
    <mergeCell ref="D120:H120"/>
    <mergeCell ref="D133:H133"/>
    <mergeCell ref="D134:H134"/>
    <mergeCell ref="D137:H137"/>
    <mergeCell ref="D138:H138"/>
    <mergeCell ref="D139:H139"/>
    <mergeCell ref="D140:H140"/>
    <mergeCell ref="D127:H127"/>
    <mergeCell ref="D128:H128"/>
    <mergeCell ref="D129:H129"/>
    <mergeCell ref="D130:H130"/>
    <mergeCell ref="D131:H131"/>
    <mergeCell ref="D132:H132"/>
    <mergeCell ref="D149:H149"/>
    <mergeCell ref="D150:H150"/>
    <mergeCell ref="D151:H151"/>
    <mergeCell ref="D152:H152"/>
    <mergeCell ref="D153:H153"/>
    <mergeCell ref="D154:H154"/>
    <mergeCell ref="D143:H143"/>
    <mergeCell ref="D144:H144"/>
    <mergeCell ref="D145:H145"/>
    <mergeCell ref="D146:H146"/>
    <mergeCell ref="D147:H147"/>
    <mergeCell ref="D148:H148"/>
    <mergeCell ref="D161:H161"/>
    <mergeCell ref="D162:H162"/>
    <mergeCell ref="D163:H163"/>
    <mergeCell ref="D164:H164"/>
    <mergeCell ref="D165:H165"/>
    <mergeCell ref="D166:H166"/>
    <mergeCell ref="D155:H155"/>
    <mergeCell ref="D156:H156"/>
    <mergeCell ref="D157:H157"/>
    <mergeCell ref="D158:H158"/>
    <mergeCell ref="D159:H159"/>
    <mergeCell ref="D160:H160"/>
    <mergeCell ref="D175:H175"/>
    <mergeCell ref="D176:H176"/>
    <mergeCell ref="D177:H177"/>
    <mergeCell ref="D178:H178"/>
    <mergeCell ref="D179:H179"/>
    <mergeCell ref="D180:H180"/>
    <mergeCell ref="D167:H167"/>
    <mergeCell ref="D168:H168"/>
    <mergeCell ref="D169:H169"/>
    <mergeCell ref="D170:H170"/>
    <mergeCell ref="D173:H173"/>
    <mergeCell ref="D174:H174"/>
    <mergeCell ref="D187:H187"/>
    <mergeCell ref="D188:H188"/>
    <mergeCell ref="D189:H189"/>
    <mergeCell ref="D190:H190"/>
    <mergeCell ref="D191:H191"/>
    <mergeCell ref="D192:H192"/>
    <mergeCell ref="D181:H181"/>
    <mergeCell ref="D182:H182"/>
    <mergeCell ref="D183:H183"/>
    <mergeCell ref="D184:H184"/>
    <mergeCell ref="D185:H185"/>
    <mergeCell ref="D186:H186"/>
    <mergeCell ref="D199:H199"/>
    <mergeCell ref="D200:H200"/>
    <mergeCell ref="D201:H201"/>
    <mergeCell ref="D202:H202"/>
    <mergeCell ref="D203:H203"/>
    <mergeCell ref="D204:H204"/>
    <mergeCell ref="D193:H193"/>
    <mergeCell ref="D194:H194"/>
    <mergeCell ref="D195:H195"/>
    <mergeCell ref="D196:H196"/>
    <mergeCell ref="D197:H197"/>
    <mergeCell ref="D198:H198"/>
    <mergeCell ref="D213:H213"/>
    <mergeCell ref="D214:H214"/>
    <mergeCell ref="D215:H215"/>
    <mergeCell ref="D216:H216"/>
    <mergeCell ref="D217:H217"/>
    <mergeCell ref="D218:H218"/>
    <mergeCell ref="D207:H207"/>
    <mergeCell ref="D208:H208"/>
    <mergeCell ref="D209:H209"/>
    <mergeCell ref="D210:H210"/>
    <mergeCell ref="D211:H211"/>
    <mergeCell ref="D212:H212"/>
    <mergeCell ref="D227:H227"/>
    <mergeCell ref="D228:H228"/>
    <mergeCell ref="D229:H229"/>
    <mergeCell ref="D232:H232"/>
    <mergeCell ref="D233:H233"/>
    <mergeCell ref="D234:H234"/>
    <mergeCell ref="D219:H219"/>
    <mergeCell ref="D220:H220"/>
    <mergeCell ref="D223:H223"/>
    <mergeCell ref="D224:H224"/>
    <mergeCell ref="D225:H225"/>
    <mergeCell ref="D226:H226"/>
    <mergeCell ref="D241:H241"/>
    <mergeCell ref="D242:H242"/>
    <mergeCell ref="D243:H243"/>
    <mergeCell ref="D244:H244"/>
    <mergeCell ref="D245:H245"/>
    <mergeCell ref="D246:H246"/>
    <mergeCell ref="D235:H235"/>
    <mergeCell ref="D236:H236"/>
    <mergeCell ref="D237:H237"/>
    <mergeCell ref="D238:H238"/>
    <mergeCell ref="D239:H239"/>
    <mergeCell ref="D240:H240"/>
    <mergeCell ref="D253:H253"/>
    <mergeCell ref="D254:H254"/>
    <mergeCell ref="D255:H255"/>
    <mergeCell ref="D256:H256"/>
    <mergeCell ref="D257:H257"/>
    <mergeCell ref="D258:H258"/>
    <mergeCell ref="D247:H247"/>
    <mergeCell ref="D248:H248"/>
    <mergeCell ref="D249:H249"/>
    <mergeCell ref="D250:H250"/>
    <mergeCell ref="D251:H251"/>
    <mergeCell ref="D252:H252"/>
    <mergeCell ref="D265:H265"/>
    <mergeCell ref="D266:H266"/>
    <mergeCell ref="D267:H267"/>
    <mergeCell ref="D268:H268"/>
    <mergeCell ref="D269:H269"/>
    <mergeCell ref="D270:H270"/>
    <mergeCell ref="D259:H259"/>
    <mergeCell ref="D260:H260"/>
    <mergeCell ref="D261:H261"/>
    <mergeCell ref="D262:H262"/>
    <mergeCell ref="D263:H263"/>
    <mergeCell ref="D264:H264"/>
    <mergeCell ref="D277:H277"/>
    <mergeCell ref="D278:H278"/>
    <mergeCell ref="D279:H279"/>
    <mergeCell ref="D280:H280"/>
    <mergeCell ref="D281:H281"/>
    <mergeCell ref="D282:H282"/>
    <mergeCell ref="D271:H271"/>
    <mergeCell ref="D272:H272"/>
    <mergeCell ref="D273:H273"/>
    <mergeCell ref="D274:H274"/>
    <mergeCell ref="D275:H275"/>
    <mergeCell ref="D276:H276"/>
    <mergeCell ref="D289:H289"/>
    <mergeCell ref="D290:H290"/>
    <mergeCell ref="D291:H291"/>
    <mergeCell ref="D292:H292"/>
    <mergeCell ref="D293:H293"/>
    <mergeCell ref="D294:H294"/>
    <mergeCell ref="D283:H283"/>
    <mergeCell ref="D284:H284"/>
    <mergeCell ref="D285:H285"/>
    <mergeCell ref="D286:H286"/>
    <mergeCell ref="D287:H287"/>
    <mergeCell ref="D288:H288"/>
    <mergeCell ref="D301:H301"/>
    <mergeCell ref="D302:H302"/>
    <mergeCell ref="D303:H303"/>
    <mergeCell ref="D304:H304"/>
    <mergeCell ref="D305:H305"/>
    <mergeCell ref="D306:H306"/>
    <mergeCell ref="D295:H295"/>
    <mergeCell ref="D296:H296"/>
    <mergeCell ref="D297:H297"/>
    <mergeCell ref="D298:H298"/>
    <mergeCell ref="D299:H299"/>
    <mergeCell ref="D300:H300"/>
    <mergeCell ref="D313:H313"/>
    <mergeCell ref="D314:H314"/>
    <mergeCell ref="D315:H315"/>
    <mergeCell ref="D316:H316"/>
    <mergeCell ref="D317:H317"/>
    <mergeCell ref="D318:H318"/>
    <mergeCell ref="D307:H307"/>
    <mergeCell ref="D308:H308"/>
    <mergeCell ref="D309:H309"/>
    <mergeCell ref="D310:H310"/>
    <mergeCell ref="D311:H311"/>
    <mergeCell ref="D312:H312"/>
    <mergeCell ref="D325:H325"/>
    <mergeCell ref="D326:H326"/>
    <mergeCell ref="D327:H327"/>
    <mergeCell ref="D328:H328"/>
    <mergeCell ref="D329:H329"/>
    <mergeCell ref="D330:H330"/>
    <mergeCell ref="D319:H319"/>
    <mergeCell ref="D320:H320"/>
    <mergeCell ref="D321:H321"/>
    <mergeCell ref="D322:H322"/>
    <mergeCell ref="D323:H323"/>
    <mergeCell ref="D324:H324"/>
    <mergeCell ref="D339:H339"/>
    <mergeCell ref="D340:H340"/>
    <mergeCell ref="D341:H341"/>
    <mergeCell ref="D342:H342"/>
    <mergeCell ref="D343:H343"/>
    <mergeCell ref="D344:H344"/>
    <mergeCell ref="D333:H333"/>
    <mergeCell ref="D334:H334"/>
    <mergeCell ref="D335:H335"/>
    <mergeCell ref="D336:H336"/>
    <mergeCell ref="D337:H337"/>
    <mergeCell ref="D338:H338"/>
    <mergeCell ref="D351:H351"/>
    <mergeCell ref="D354:H354"/>
    <mergeCell ref="D357:H357"/>
    <mergeCell ref="D360:H360"/>
    <mergeCell ref="D361:H361"/>
    <mergeCell ref="D362:H362"/>
    <mergeCell ref="D345:H345"/>
    <mergeCell ref="D346:H346"/>
    <mergeCell ref="D347:H347"/>
    <mergeCell ref="D348:H348"/>
    <mergeCell ref="D349:H349"/>
    <mergeCell ref="D350:H350"/>
    <mergeCell ref="D369:H369"/>
    <mergeCell ref="D370:H370"/>
    <mergeCell ref="D371:H371"/>
    <mergeCell ref="D372:H372"/>
    <mergeCell ref="D373:H373"/>
    <mergeCell ref="D374:H374"/>
    <mergeCell ref="D363:H363"/>
    <mergeCell ref="D364:H364"/>
    <mergeCell ref="D365:H365"/>
    <mergeCell ref="D366:H366"/>
    <mergeCell ref="D367:H367"/>
    <mergeCell ref="D368:H368"/>
    <mergeCell ref="D381:H381"/>
    <mergeCell ref="D382:H382"/>
    <mergeCell ref="D383:H383"/>
    <mergeCell ref="D384:H384"/>
    <mergeCell ref="D385:H385"/>
    <mergeCell ref="D388:H388"/>
    <mergeCell ref="D375:H375"/>
    <mergeCell ref="D376:H376"/>
    <mergeCell ref="D377:H377"/>
    <mergeCell ref="D378:H378"/>
    <mergeCell ref="D379:H379"/>
    <mergeCell ref="D380:H380"/>
    <mergeCell ref="D395:H395"/>
    <mergeCell ref="D396:H396"/>
    <mergeCell ref="D397:H397"/>
    <mergeCell ref="D398:H398"/>
    <mergeCell ref="D399:H399"/>
    <mergeCell ref="D400:H400"/>
    <mergeCell ref="D389:H389"/>
    <mergeCell ref="D390:H390"/>
    <mergeCell ref="D391:H391"/>
    <mergeCell ref="D392:H392"/>
    <mergeCell ref="D393:H393"/>
    <mergeCell ref="D394:H394"/>
    <mergeCell ref="D407:H407"/>
    <mergeCell ref="D408:H408"/>
    <mergeCell ref="D409:H409"/>
    <mergeCell ref="D410:H410"/>
    <mergeCell ref="D411:H411"/>
    <mergeCell ref="D412:H412"/>
    <mergeCell ref="D401:H401"/>
    <mergeCell ref="D402:H402"/>
    <mergeCell ref="D403:H403"/>
    <mergeCell ref="D404:H404"/>
    <mergeCell ref="D405:H405"/>
    <mergeCell ref="D406:H406"/>
    <mergeCell ref="D419:H419"/>
    <mergeCell ref="D422:H422"/>
    <mergeCell ref="D423:H423"/>
    <mergeCell ref="D426:H426"/>
    <mergeCell ref="D429:H429"/>
    <mergeCell ref="D430:H430"/>
    <mergeCell ref="D413:H413"/>
    <mergeCell ref="D414:H414"/>
    <mergeCell ref="D415:H415"/>
    <mergeCell ref="D416:H416"/>
    <mergeCell ref="D417:H417"/>
    <mergeCell ref="D418:H418"/>
    <mergeCell ref="D437:H437"/>
    <mergeCell ref="D438:H438"/>
    <mergeCell ref="D439:H439"/>
    <mergeCell ref="D440:H440"/>
    <mergeCell ref="D441:H441"/>
    <mergeCell ref="D444:H444"/>
    <mergeCell ref="D431:H431"/>
    <mergeCell ref="D432:H432"/>
    <mergeCell ref="D433:H433"/>
    <mergeCell ref="D434:H434"/>
    <mergeCell ref="D435:H435"/>
    <mergeCell ref="D436:H436"/>
    <mergeCell ref="D453:H453"/>
    <mergeCell ref="D454:H454"/>
    <mergeCell ref="D455:H455"/>
    <mergeCell ref="D456:H456"/>
    <mergeCell ref="D457:H457"/>
    <mergeCell ref="D458:H458"/>
    <mergeCell ref="D447:H447"/>
    <mergeCell ref="D448:H448"/>
    <mergeCell ref="D449:H449"/>
    <mergeCell ref="D450:H450"/>
    <mergeCell ref="D451:H451"/>
    <mergeCell ref="D452:H452"/>
    <mergeCell ref="D467:H467"/>
    <mergeCell ref="D468:H468"/>
    <mergeCell ref="D469:H469"/>
    <mergeCell ref="D470:H470"/>
    <mergeCell ref="D471:H471"/>
    <mergeCell ref="D472:H472"/>
    <mergeCell ref="D459:H459"/>
    <mergeCell ref="D462:H462"/>
    <mergeCell ref="D463:H463"/>
    <mergeCell ref="D464:H464"/>
    <mergeCell ref="D465:H465"/>
    <mergeCell ref="D466:H466"/>
    <mergeCell ref="D479:H479"/>
    <mergeCell ref="D480:H480"/>
    <mergeCell ref="D481:H481"/>
    <mergeCell ref="D482:H482"/>
    <mergeCell ref="D483:H483"/>
    <mergeCell ref="D484:H484"/>
    <mergeCell ref="D473:H473"/>
    <mergeCell ref="D474:H474"/>
    <mergeCell ref="D475:H475"/>
    <mergeCell ref="D476:H476"/>
    <mergeCell ref="D477:H477"/>
    <mergeCell ref="D478:H478"/>
    <mergeCell ref="D493:H493"/>
    <mergeCell ref="D494:H494"/>
    <mergeCell ref="D495:H495"/>
    <mergeCell ref="D496:H496"/>
    <mergeCell ref="D497:H497"/>
    <mergeCell ref="D498:H498"/>
    <mergeCell ref="D485:H485"/>
    <mergeCell ref="D486:H486"/>
    <mergeCell ref="D487:H487"/>
    <mergeCell ref="D488:H488"/>
    <mergeCell ref="D491:H491"/>
    <mergeCell ref="D492:H492"/>
    <mergeCell ref="D513:H513"/>
    <mergeCell ref="D514:H514"/>
    <mergeCell ref="D515:H515"/>
    <mergeCell ref="D499:H499"/>
    <mergeCell ref="D502:H502"/>
    <mergeCell ref="D503:H503"/>
    <mergeCell ref="D506:H506"/>
    <mergeCell ref="D507:H507"/>
    <mergeCell ref="D510:H510"/>
  </mergeCells>
  <pageMargins left="0.25" right="0.25" top="0.25" bottom="0.25" header="0" footer="0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I76"/>
  <sheetViews>
    <sheetView showGridLines="0" topLeftCell="A14" workbookViewId="0">
      <selection activeCell="D29" sqref="D29:F29"/>
    </sheetView>
  </sheetViews>
  <sheetFormatPr defaultColWidth="6.85546875" defaultRowHeight="12.75" customHeight="1"/>
  <cols>
    <col min="1" max="1" width="1.42578125" customWidth="1"/>
    <col min="2" max="2" width="22.28515625" bestFit="1" customWidth="1"/>
    <col min="3" max="3" width="1.140625" customWidth="1"/>
    <col min="4" max="4" width="9.28515625" customWidth="1"/>
    <col min="5" max="5" width="17.85546875" customWidth="1"/>
    <col min="6" max="6" width="10.28515625" customWidth="1"/>
    <col min="7" max="7" width="15" customWidth="1"/>
  </cols>
  <sheetData>
    <row r="1" spans="1:9" ht="6" customHeight="1" thickBot="1"/>
    <row r="2" spans="1:9" ht="13.5" thickBot="1">
      <c r="A2" s="5"/>
      <c r="B2" s="6"/>
      <c r="C2" s="6"/>
      <c r="D2" s="6"/>
      <c r="E2" s="7" t="s">
        <v>0</v>
      </c>
      <c r="F2" s="6"/>
      <c r="G2" s="8"/>
    </row>
    <row r="3" spans="1:9" ht="12" customHeight="1" thickBot="1"/>
    <row r="4" spans="1:9" ht="15" customHeight="1" thickBot="1">
      <c r="B4" s="9" t="s">
        <v>1</v>
      </c>
      <c r="D4" s="119" t="s">
        <v>2</v>
      </c>
      <c r="E4" s="120"/>
      <c r="F4" s="121"/>
      <c r="G4" s="10" t="s">
        <v>3</v>
      </c>
    </row>
    <row r="5" spans="1:9">
      <c r="A5" s="122" t="s">
        <v>4</v>
      </c>
      <c r="B5" s="122"/>
      <c r="C5" s="122"/>
    </row>
    <row r="6" spans="1:9">
      <c r="B6" s="2">
        <v>43392</v>
      </c>
      <c r="D6" s="123" t="s">
        <v>5</v>
      </c>
      <c r="E6" s="123"/>
      <c r="F6" s="123"/>
      <c r="G6" s="3">
        <v>359</v>
      </c>
    </row>
    <row r="7" spans="1:9">
      <c r="B7" s="2">
        <v>43396</v>
      </c>
      <c r="D7" s="123" t="s">
        <v>5</v>
      </c>
      <c r="E7" s="123"/>
      <c r="F7" s="123"/>
      <c r="G7" s="3">
        <v>1000</v>
      </c>
    </row>
    <row r="8" spans="1:9">
      <c r="B8" s="2">
        <v>43401</v>
      </c>
      <c r="D8" s="123" t="s">
        <v>5</v>
      </c>
      <c r="E8" s="123"/>
      <c r="F8" s="123"/>
      <c r="G8" s="3">
        <v>2000</v>
      </c>
    </row>
    <row r="9" spans="1:9">
      <c r="G9" s="4">
        <f>SUM(G6:G8)</f>
        <v>3359</v>
      </c>
      <c r="I9" s="1"/>
    </row>
    <row r="10" spans="1:9">
      <c r="A10" s="122" t="s">
        <v>6</v>
      </c>
      <c r="B10" s="122"/>
      <c r="C10" s="122"/>
    </row>
    <row r="11" spans="1:9">
      <c r="B11" s="2">
        <v>43383</v>
      </c>
      <c r="D11" s="123" t="s">
        <v>7</v>
      </c>
      <c r="E11" s="123"/>
      <c r="F11" s="123"/>
      <c r="G11" s="3">
        <v>200</v>
      </c>
    </row>
    <row r="12" spans="1:9">
      <c r="B12" s="2">
        <v>43377</v>
      </c>
      <c r="D12" s="123" t="s">
        <v>7</v>
      </c>
      <c r="E12" s="123"/>
      <c r="F12" s="123"/>
      <c r="G12" s="3">
        <v>300</v>
      </c>
    </row>
    <row r="13" spans="1:9">
      <c r="B13" s="2">
        <v>43379</v>
      </c>
      <c r="D13" s="123" t="s">
        <v>7</v>
      </c>
      <c r="E13" s="123"/>
      <c r="F13" s="123"/>
      <c r="G13" s="3">
        <v>250</v>
      </c>
    </row>
    <row r="14" spans="1:9">
      <c r="G14" s="4">
        <f>SUM(G11:G13)</f>
        <v>750</v>
      </c>
      <c r="I14" s="1"/>
    </row>
    <row r="15" spans="1:9">
      <c r="A15" s="122" t="s">
        <v>8</v>
      </c>
      <c r="B15" s="122"/>
      <c r="C15" s="122"/>
    </row>
    <row r="16" spans="1:9">
      <c r="B16" s="2">
        <v>43395</v>
      </c>
      <c r="D16" s="123" t="s">
        <v>9</v>
      </c>
      <c r="E16" s="123"/>
      <c r="F16" s="123"/>
      <c r="G16" s="3">
        <v>529</v>
      </c>
    </row>
    <row r="17" spans="1:9">
      <c r="G17" s="4">
        <f>SUM(G16)</f>
        <v>529</v>
      </c>
      <c r="I17" s="1"/>
    </row>
    <row r="18" spans="1:9">
      <c r="A18" s="122" t="s">
        <v>10</v>
      </c>
      <c r="B18" s="122"/>
      <c r="C18" s="122"/>
    </row>
    <row r="19" spans="1:9">
      <c r="B19" s="2">
        <v>43402</v>
      </c>
      <c r="D19" s="123" t="s">
        <v>11</v>
      </c>
      <c r="E19" s="123"/>
      <c r="F19" s="123"/>
      <c r="G19" s="3">
        <v>2006</v>
      </c>
    </row>
    <row r="20" spans="1:9">
      <c r="G20" s="4">
        <f>SUM(G19)</f>
        <v>2006</v>
      </c>
      <c r="I20" s="1"/>
    </row>
    <row r="21" spans="1:9">
      <c r="A21" s="122" t="s">
        <v>12</v>
      </c>
      <c r="B21" s="122"/>
      <c r="C21" s="122"/>
    </row>
    <row r="22" spans="1:9">
      <c r="B22" s="2">
        <v>43377</v>
      </c>
      <c r="D22" s="123" t="s">
        <v>13</v>
      </c>
      <c r="E22" s="123"/>
      <c r="F22" s="123"/>
      <c r="G22" s="3">
        <v>100</v>
      </c>
    </row>
    <row r="23" spans="1:9">
      <c r="G23" s="4">
        <v>100</v>
      </c>
      <c r="I23" s="1"/>
    </row>
    <row r="24" spans="1:9">
      <c r="A24" s="122" t="s">
        <v>14</v>
      </c>
      <c r="B24" s="122"/>
      <c r="C24" s="122"/>
    </row>
    <row r="25" spans="1:9">
      <c r="B25" s="2">
        <v>43374</v>
      </c>
      <c r="D25" s="123" t="s">
        <v>15</v>
      </c>
      <c r="E25" s="123"/>
      <c r="F25" s="123"/>
      <c r="G25" s="3">
        <v>100</v>
      </c>
    </row>
    <row r="26" spans="1:9">
      <c r="B26" s="2">
        <v>43377</v>
      </c>
      <c r="D26" s="123" t="s">
        <v>15</v>
      </c>
      <c r="E26" s="123"/>
      <c r="F26" s="123"/>
      <c r="G26" s="3">
        <v>100</v>
      </c>
    </row>
    <row r="27" spans="1:9">
      <c r="B27" s="2">
        <v>43379</v>
      </c>
      <c r="D27" s="123" t="s">
        <v>15</v>
      </c>
      <c r="E27" s="123"/>
      <c r="F27" s="123"/>
      <c r="G27" s="3">
        <v>200</v>
      </c>
    </row>
    <row r="28" spans="1:9">
      <c r="B28" s="2">
        <v>43383</v>
      </c>
      <c r="D28" s="123" t="s">
        <v>15</v>
      </c>
      <c r="E28" s="123"/>
      <c r="F28" s="123"/>
      <c r="G28" s="3">
        <v>200</v>
      </c>
    </row>
    <row r="29" spans="1:9">
      <c r="B29" s="2">
        <v>43380</v>
      </c>
      <c r="D29" s="123" t="s">
        <v>15</v>
      </c>
      <c r="E29" s="123"/>
      <c r="F29" s="123"/>
      <c r="G29" s="3">
        <v>100</v>
      </c>
    </row>
    <row r="30" spans="1:9">
      <c r="B30" s="2">
        <v>43397</v>
      </c>
      <c r="D30" s="123" t="s">
        <v>15</v>
      </c>
      <c r="E30" s="123"/>
      <c r="F30" s="123"/>
      <c r="G30" s="3">
        <v>400</v>
      </c>
    </row>
    <row r="31" spans="1:9">
      <c r="B31" s="2">
        <v>43393</v>
      </c>
      <c r="D31" s="123" t="s">
        <v>15</v>
      </c>
      <c r="E31" s="123"/>
      <c r="F31" s="123"/>
      <c r="G31" s="3">
        <v>80</v>
      </c>
    </row>
    <row r="32" spans="1:9">
      <c r="B32" s="2">
        <v>43401</v>
      </c>
      <c r="D32" s="123" t="s">
        <v>15</v>
      </c>
      <c r="E32" s="123"/>
      <c r="F32" s="123"/>
      <c r="G32" s="3">
        <v>200</v>
      </c>
    </row>
    <row r="33" spans="1:9">
      <c r="B33" s="2">
        <v>43399</v>
      </c>
      <c r="D33" s="123" t="s">
        <v>15</v>
      </c>
      <c r="E33" s="123"/>
      <c r="F33" s="123"/>
      <c r="G33" s="3">
        <v>300</v>
      </c>
    </row>
    <row r="34" spans="1:9">
      <c r="B34" s="2">
        <v>43400</v>
      </c>
      <c r="D34" s="123" t="s">
        <v>15</v>
      </c>
      <c r="E34" s="123"/>
      <c r="F34" s="123"/>
      <c r="G34" s="3">
        <v>300</v>
      </c>
    </row>
    <row r="35" spans="1:9">
      <c r="G35" s="4">
        <f>SUM(G25:G34)</f>
        <v>1980</v>
      </c>
      <c r="I35" s="1"/>
    </row>
    <row r="36" spans="1:9">
      <c r="A36" s="122" t="s">
        <v>16</v>
      </c>
      <c r="B36" s="122"/>
      <c r="C36" s="122"/>
    </row>
    <row r="37" spans="1:9">
      <c r="B37" s="2">
        <v>43399</v>
      </c>
      <c r="D37" s="123" t="s">
        <v>17</v>
      </c>
      <c r="E37" s="123"/>
      <c r="F37" s="123"/>
      <c r="G37" s="3">
        <v>400</v>
      </c>
    </row>
    <row r="38" spans="1:9">
      <c r="B38" s="2">
        <v>43400</v>
      </c>
      <c r="D38" s="123" t="s">
        <v>17</v>
      </c>
      <c r="E38" s="123"/>
      <c r="F38" s="123"/>
      <c r="G38" s="3">
        <v>200</v>
      </c>
    </row>
    <row r="39" spans="1:9">
      <c r="B39" s="2">
        <v>43403</v>
      </c>
      <c r="D39" s="123" t="s">
        <v>17</v>
      </c>
      <c r="E39" s="123"/>
      <c r="F39" s="123"/>
      <c r="G39" s="3">
        <v>100</v>
      </c>
    </row>
    <row r="40" spans="1:9">
      <c r="B40" s="2">
        <v>43401</v>
      </c>
      <c r="D40" s="123" t="s">
        <v>18</v>
      </c>
      <c r="E40" s="123"/>
      <c r="F40" s="123"/>
      <c r="G40" s="3">
        <v>200</v>
      </c>
    </row>
    <row r="41" spans="1:9">
      <c r="B41" s="2">
        <v>43393</v>
      </c>
      <c r="D41" s="123" t="s">
        <v>19</v>
      </c>
      <c r="E41" s="123"/>
      <c r="F41" s="123"/>
      <c r="G41" s="3">
        <v>345</v>
      </c>
    </row>
    <row r="42" spans="1:9">
      <c r="B42" s="2">
        <v>43395</v>
      </c>
      <c r="D42" s="123" t="s">
        <v>17</v>
      </c>
      <c r="E42" s="123"/>
      <c r="F42" s="123"/>
      <c r="G42" s="3">
        <v>200</v>
      </c>
    </row>
    <row r="43" spans="1:9">
      <c r="B43" s="2">
        <v>43397</v>
      </c>
      <c r="D43" s="123" t="s">
        <v>20</v>
      </c>
      <c r="E43" s="123"/>
      <c r="F43" s="123"/>
      <c r="G43" s="3">
        <v>100</v>
      </c>
    </row>
    <row r="44" spans="1:9">
      <c r="B44" s="2">
        <v>43383</v>
      </c>
      <c r="D44" s="123" t="s">
        <v>18</v>
      </c>
      <c r="E44" s="123"/>
      <c r="F44" s="123"/>
      <c r="G44" s="3">
        <v>100</v>
      </c>
    </row>
    <row r="45" spans="1:9">
      <c r="B45" s="2">
        <v>43384</v>
      </c>
      <c r="D45" s="123" t="s">
        <v>17</v>
      </c>
      <c r="E45" s="123"/>
      <c r="F45" s="123"/>
      <c r="G45" s="3">
        <v>100</v>
      </c>
    </row>
    <row r="46" spans="1:9">
      <c r="B46" s="2">
        <v>43379</v>
      </c>
      <c r="D46" s="123" t="s">
        <v>17</v>
      </c>
      <c r="E46" s="123"/>
      <c r="F46" s="123"/>
      <c r="G46" s="3">
        <v>200</v>
      </c>
    </row>
    <row r="47" spans="1:9">
      <c r="B47" s="2">
        <v>43380</v>
      </c>
      <c r="D47" s="123" t="s">
        <v>17</v>
      </c>
      <c r="E47" s="123"/>
      <c r="F47" s="123"/>
      <c r="G47" s="3">
        <v>50</v>
      </c>
    </row>
    <row r="48" spans="1:9">
      <c r="B48" s="2">
        <v>43378</v>
      </c>
      <c r="D48" s="123" t="s">
        <v>17</v>
      </c>
      <c r="E48" s="123"/>
      <c r="F48" s="123"/>
      <c r="G48" s="3">
        <v>100</v>
      </c>
    </row>
    <row r="49" spans="1:9">
      <c r="B49" s="2">
        <v>43377</v>
      </c>
      <c r="D49" s="123" t="s">
        <v>17</v>
      </c>
      <c r="E49" s="123"/>
      <c r="F49" s="123"/>
      <c r="G49" s="3">
        <v>100</v>
      </c>
    </row>
    <row r="50" spans="1:9">
      <c r="G50" s="4">
        <f>SUM(G37:G49)</f>
        <v>2195</v>
      </c>
      <c r="I50" s="1"/>
    </row>
    <row r="51" spans="1:9">
      <c r="A51" s="122" t="s">
        <v>21</v>
      </c>
      <c r="B51" s="122"/>
      <c r="C51" s="122"/>
    </row>
    <row r="52" spans="1:9">
      <c r="B52" s="2">
        <v>43374</v>
      </c>
      <c r="D52" s="123" t="s">
        <v>22</v>
      </c>
      <c r="E52" s="123"/>
      <c r="F52" s="123"/>
      <c r="G52" s="3">
        <v>100</v>
      </c>
    </row>
    <row r="53" spans="1:9">
      <c r="B53" s="2">
        <v>43377</v>
      </c>
      <c r="D53" s="123" t="s">
        <v>22</v>
      </c>
      <c r="E53" s="123"/>
      <c r="F53" s="123"/>
      <c r="G53" s="3">
        <v>250</v>
      </c>
    </row>
    <row r="54" spans="1:9">
      <c r="B54" s="2">
        <v>43378</v>
      </c>
      <c r="D54" s="123" t="s">
        <v>22</v>
      </c>
      <c r="E54" s="123"/>
      <c r="F54" s="123"/>
      <c r="G54" s="3">
        <v>100</v>
      </c>
    </row>
    <row r="55" spans="1:9">
      <c r="B55" s="2">
        <v>43379</v>
      </c>
      <c r="D55" s="123" t="s">
        <v>22</v>
      </c>
      <c r="E55" s="123"/>
      <c r="F55" s="123"/>
      <c r="G55" s="3">
        <v>300</v>
      </c>
    </row>
    <row r="56" spans="1:9">
      <c r="B56" s="2">
        <v>43383</v>
      </c>
      <c r="D56" s="123" t="s">
        <v>22</v>
      </c>
      <c r="E56" s="123"/>
      <c r="F56" s="123"/>
      <c r="G56" s="3">
        <v>200</v>
      </c>
    </row>
    <row r="57" spans="1:9">
      <c r="B57" s="2">
        <v>43377</v>
      </c>
      <c r="D57" s="123" t="s">
        <v>22</v>
      </c>
      <c r="E57" s="123"/>
      <c r="F57" s="123"/>
      <c r="G57" s="3">
        <v>2000</v>
      </c>
    </row>
    <row r="58" spans="1:9">
      <c r="B58" s="2">
        <v>43380</v>
      </c>
      <c r="D58" s="123" t="s">
        <v>22</v>
      </c>
      <c r="E58" s="123"/>
      <c r="F58" s="123"/>
      <c r="G58" s="3">
        <v>100</v>
      </c>
    </row>
    <row r="59" spans="1:9">
      <c r="B59" s="2">
        <v>43380</v>
      </c>
      <c r="D59" s="123" t="s">
        <v>23</v>
      </c>
      <c r="E59" s="123"/>
      <c r="F59" s="123"/>
      <c r="G59" s="3">
        <v>170</v>
      </c>
    </row>
    <row r="60" spans="1:9">
      <c r="B60" s="2">
        <v>43397</v>
      </c>
      <c r="D60" s="123" t="s">
        <v>22</v>
      </c>
      <c r="E60" s="123"/>
      <c r="F60" s="123"/>
      <c r="G60" s="3">
        <v>400</v>
      </c>
    </row>
    <row r="61" spans="1:9">
      <c r="B61" s="2">
        <v>43401</v>
      </c>
      <c r="D61" s="123" t="s">
        <v>22</v>
      </c>
      <c r="E61" s="123"/>
      <c r="F61" s="123"/>
      <c r="G61" s="3">
        <v>300</v>
      </c>
    </row>
    <row r="62" spans="1:9">
      <c r="B62" s="2">
        <v>43402</v>
      </c>
      <c r="D62" s="123" t="s">
        <v>22</v>
      </c>
      <c r="E62" s="123"/>
      <c r="F62" s="123"/>
      <c r="G62" s="3">
        <v>200</v>
      </c>
    </row>
    <row r="63" spans="1:9">
      <c r="B63" s="2">
        <v>43400</v>
      </c>
      <c r="D63" s="123" t="s">
        <v>22</v>
      </c>
      <c r="E63" s="123"/>
      <c r="F63" s="123"/>
      <c r="G63" s="3">
        <v>300</v>
      </c>
    </row>
    <row r="64" spans="1:9">
      <c r="B64" s="2">
        <v>43399</v>
      </c>
      <c r="D64" s="123" t="s">
        <v>22</v>
      </c>
      <c r="E64" s="123"/>
      <c r="F64" s="123"/>
      <c r="G64" s="3">
        <v>300</v>
      </c>
    </row>
    <row r="65" spans="1:9">
      <c r="G65" s="4">
        <f>SUM(G52:G64)</f>
        <v>4720</v>
      </c>
      <c r="I65" s="1"/>
    </row>
    <row r="66" spans="1:9">
      <c r="A66" s="122" t="s">
        <v>24</v>
      </c>
      <c r="B66" s="122"/>
      <c r="C66" s="122"/>
    </row>
    <row r="67" spans="1:9">
      <c r="B67" s="2">
        <v>43399</v>
      </c>
      <c r="D67" s="123" t="s">
        <v>25</v>
      </c>
      <c r="E67" s="123"/>
      <c r="F67" s="123"/>
      <c r="G67" s="3">
        <v>300</v>
      </c>
    </row>
    <row r="68" spans="1:9">
      <c r="B68" s="2">
        <v>43400</v>
      </c>
      <c r="D68" s="123" t="s">
        <v>25</v>
      </c>
      <c r="E68" s="123"/>
      <c r="F68" s="123"/>
      <c r="G68" s="3">
        <v>300</v>
      </c>
    </row>
    <row r="69" spans="1:9">
      <c r="B69" s="2">
        <v>43401</v>
      </c>
      <c r="D69" s="123" t="s">
        <v>25</v>
      </c>
      <c r="E69" s="123"/>
      <c r="F69" s="123"/>
      <c r="G69" s="3">
        <v>300</v>
      </c>
    </row>
    <row r="70" spans="1:9">
      <c r="B70" s="2">
        <v>43379</v>
      </c>
      <c r="D70" s="123" t="s">
        <v>25</v>
      </c>
      <c r="E70" s="123"/>
      <c r="F70" s="123"/>
      <c r="G70" s="3">
        <v>300</v>
      </c>
    </row>
    <row r="71" spans="1:9">
      <c r="B71" s="2">
        <v>43377</v>
      </c>
      <c r="D71" s="123" t="s">
        <v>25</v>
      </c>
      <c r="E71" s="123"/>
      <c r="F71" s="123"/>
      <c r="G71" s="3">
        <v>2000</v>
      </c>
    </row>
    <row r="72" spans="1:9">
      <c r="B72" s="2">
        <v>43377</v>
      </c>
      <c r="D72" s="123" t="s">
        <v>25</v>
      </c>
      <c r="E72" s="123"/>
      <c r="F72" s="123"/>
      <c r="G72" s="3">
        <v>200</v>
      </c>
    </row>
    <row r="73" spans="1:9">
      <c r="G73" s="4">
        <f>SUM(G67:G72)</f>
        <v>3400</v>
      </c>
      <c r="I73" s="1"/>
    </row>
    <row r="74" spans="1:9" ht="30" customHeight="1"/>
    <row r="75" spans="1:9" ht="409.6" customHeight="1"/>
    <row r="76" spans="1:9" ht="30" customHeight="1"/>
  </sheetData>
  <mergeCells count="61">
    <mergeCell ref="A66:C66"/>
    <mergeCell ref="D67:F67"/>
    <mergeCell ref="D68:F68"/>
    <mergeCell ref="D69:F69"/>
    <mergeCell ref="D70:F70"/>
    <mergeCell ref="D61:F61"/>
    <mergeCell ref="D62:F62"/>
    <mergeCell ref="D63:F63"/>
    <mergeCell ref="D64:F64"/>
    <mergeCell ref="D72:F72"/>
    <mergeCell ref="D71:F71"/>
    <mergeCell ref="D56:F56"/>
    <mergeCell ref="D57:F57"/>
    <mergeCell ref="D58:F58"/>
    <mergeCell ref="D59:F59"/>
    <mergeCell ref="D60:F60"/>
    <mergeCell ref="A51:C51"/>
    <mergeCell ref="D52:F52"/>
    <mergeCell ref="D53:F53"/>
    <mergeCell ref="D54:F54"/>
    <mergeCell ref="D55:F55"/>
    <mergeCell ref="D45:F45"/>
    <mergeCell ref="D46:F46"/>
    <mergeCell ref="D47:F47"/>
    <mergeCell ref="D48:F48"/>
    <mergeCell ref="D49:F49"/>
    <mergeCell ref="D40:F40"/>
    <mergeCell ref="D41:F41"/>
    <mergeCell ref="D42:F42"/>
    <mergeCell ref="D43:F43"/>
    <mergeCell ref="D44:F44"/>
    <mergeCell ref="D34:F34"/>
    <mergeCell ref="A36:C36"/>
    <mergeCell ref="D37:F37"/>
    <mergeCell ref="D38:F38"/>
    <mergeCell ref="D39:F39"/>
    <mergeCell ref="D29:F29"/>
    <mergeCell ref="D30:F30"/>
    <mergeCell ref="D31:F31"/>
    <mergeCell ref="D32:F32"/>
    <mergeCell ref="D33:F33"/>
    <mergeCell ref="A24:C24"/>
    <mergeCell ref="D25:F25"/>
    <mergeCell ref="D26:F26"/>
    <mergeCell ref="D27:F27"/>
    <mergeCell ref="D28:F28"/>
    <mergeCell ref="D16:F16"/>
    <mergeCell ref="A18:C18"/>
    <mergeCell ref="D19:F19"/>
    <mergeCell ref="A21:C21"/>
    <mergeCell ref="D22:F22"/>
    <mergeCell ref="A10:C10"/>
    <mergeCell ref="D11:F11"/>
    <mergeCell ref="D12:F12"/>
    <mergeCell ref="D13:F13"/>
    <mergeCell ref="A15:C15"/>
    <mergeCell ref="D4:F4"/>
    <mergeCell ref="A5:C5"/>
    <mergeCell ref="D6:F6"/>
    <mergeCell ref="D7:F7"/>
    <mergeCell ref="D8:F8"/>
  </mergeCells>
  <pageMargins left="0.25" right="0.25" top="0.25" bottom="0.25" header="0" footer="0"/>
  <pageSetup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10:Y32"/>
  <sheetViews>
    <sheetView topLeftCell="A11" workbookViewId="0">
      <selection activeCell="M21" sqref="M21"/>
    </sheetView>
  </sheetViews>
  <sheetFormatPr defaultRowHeight="12.75"/>
  <cols>
    <col min="3" max="3" width="20.28515625" bestFit="1" customWidth="1"/>
    <col min="5" max="5" width="9.140625" hidden="1" customWidth="1"/>
    <col min="6" max="6" width="9.140625" customWidth="1"/>
    <col min="9" max="9" width="0" hidden="1" customWidth="1"/>
    <col min="11" max="12" width="0" hidden="1" customWidth="1"/>
    <col min="15" max="15" width="18.5703125" bestFit="1" customWidth="1"/>
    <col min="16" max="21" width="0" hidden="1" customWidth="1"/>
  </cols>
  <sheetData>
    <row r="10" spans="3:24" ht="13.5" thickBot="1"/>
    <row r="11" spans="3:24" ht="21" thickBot="1">
      <c r="C11" s="124" t="s">
        <v>300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6"/>
    </row>
    <row r="12" spans="3:24" ht="43.5" thickBot="1">
      <c r="C12" s="58" t="s">
        <v>301</v>
      </c>
      <c r="D12" s="58" t="s">
        <v>302</v>
      </c>
      <c r="E12" s="58" t="s">
        <v>303</v>
      </c>
      <c r="F12" s="58" t="s">
        <v>304</v>
      </c>
      <c r="G12" s="58" t="s">
        <v>305</v>
      </c>
      <c r="H12" s="58" t="s">
        <v>306</v>
      </c>
      <c r="I12" s="59" t="s">
        <v>307</v>
      </c>
      <c r="J12" s="59" t="s">
        <v>305</v>
      </c>
      <c r="K12" s="60" t="s">
        <v>308</v>
      </c>
      <c r="L12" s="61" t="s">
        <v>309</v>
      </c>
      <c r="M12" s="60" t="s">
        <v>0</v>
      </c>
      <c r="N12" s="60" t="s">
        <v>310</v>
      </c>
      <c r="O12" s="60" t="s">
        <v>311</v>
      </c>
      <c r="P12" s="34"/>
      <c r="Q12" s="34">
        <f>+D22/30*G22</f>
        <v>0</v>
      </c>
      <c r="R12" s="34"/>
      <c r="S12" s="34"/>
      <c r="T12" s="34"/>
      <c r="U12" s="34"/>
    </row>
    <row r="13" spans="3:24" ht="15">
      <c r="C13" s="35" t="s">
        <v>312</v>
      </c>
      <c r="D13" s="36">
        <v>45000</v>
      </c>
      <c r="E13" s="37"/>
      <c r="F13" s="37">
        <v>1</v>
      </c>
      <c r="G13" s="37"/>
      <c r="H13" s="37">
        <v>30</v>
      </c>
      <c r="I13" s="36"/>
      <c r="J13" s="36">
        <f>+D13/31*G13</f>
        <v>0</v>
      </c>
      <c r="K13" s="36"/>
      <c r="L13" s="38"/>
      <c r="M13" s="36">
        <v>2006</v>
      </c>
      <c r="N13" s="36"/>
      <c r="O13" s="39">
        <f>+D13-J13-M13</f>
        <v>42994</v>
      </c>
      <c r="P13" s="40"/>
      <c r="Q13" s="41">
        <f>+D24/30*G24</f>
        <v>0</v>
      </c>
      <c r="R13" s="41"/>
      <c r="S13" s="41"/>
      <c r="T13" s="41"/>
      <c r="U13" s="41"/>
      <c r="W13">
        <v>2006</v>
      </c>
      <c r="X13" t="s">
        <v>10</v>
      </c>
    </row>
    <row r="14" spans="3:24" ht="15">
      <c r="C14" s="42" t="s">
        <v>313</v>
      </c>
      <c r="D14" s="43">
        <v>28000</v>
      </c>
      <c r="E14" s="44">
        <v>2</v>
      </c>
      <c r="F14" s="44">
        <v>3</v>
      </c>
      <c r="G14" s="44">
        <v>6</v>
      </c>
      <c r="H14" s="44">
        <v>22</v>
      </c>
      <c r="I14" s="43"/>
      <c r="J14" s="43">
        <f>+D14/31*G14</f>
        <v>5419.354838709678</v>
      </c>
      <c r="K14" s="43"/>
      <c r="L14" s="43"/>
      <c r="M14" s="43"/>
      <c r="N14" s="43"/>
      <c r="O14" s="51">
        <f>+D14-J14-M14</f>
        <v>22580.645161290322</v>
      </c>
      <c r="P14" s="40"/>
      <c r="Q14" s="41"/>
      <c r="R14" s="41"/>
      <c r="S14" s="41"/>
      <c r="T14" s="41"/>
      <c r="U14" s="41"/>
    </row>
    <row r="15" spans="3:24" ht="15">
      <c r="C15" s="53" t="s">
        <v>6</v>
      </c>
      <c r="D15" s="54">
        <v>30000</v>
      </c>
      <c r="E15" s="55">
        <v>1</v>
      </c>
      <c r="F15" s="55">
        <v>2</v>
      </c>
      <c r="G15" s="55">
        <v>21</v>
      </c>
      <c r="H15" s="55">
        <v>8</v>
      </c>
      <c r="I15" s="54"/>
      <c r="J15" s="54">
        <f t="shared" ref="J15:J27" si="0">+D15/31*G15</f>
        <v>20322.580645161292</v>
      </c>
      <c r="K15" s="54"/>
      <c r="L15" s="54"/>
      <c r="M15" s="54">
        <v>750</v>
      </c>
      <c r="N15" s="54"/>
      <c r="O15" s="67">
        <f t="shared" ref="O15:O27" si="1">+D15-J15-M15</f>
        <v>8927.4193548387084</v>
      </c>
      <c r="P15" s="40"/>
      <c r="Q15" s="41"/>
      <c r="R15" s="41"/>
      <c r="S15" s="41"/>
      <c r="T15" s="41"/>
      <c r="U15" s="41"/>
      <c r="W15">
        <v>750</v>
      </c>
      <c r="X15" t="s">
        <v>6</v>
      </c>
    </row>
    <row r="16" spans="3:24" ht="15">
      <c r="C16" s="42" t="s">
        <v>24</v>
      </c>
      <c r="D16" s="43">
        <v>62000</v>
      </c>
      <c r="E16" s="44">
        <v>1</v>
      </c>
      <c r="F16" s="44">
        <v>4</v>
      </c>
      <c r="G16" s="44"/>
      <c r="H16" s="44">
        <v>27</v>
      </c>
      <c r="I16" s="43"/>
      <c r="J16" s="43">
        <f t="shared" si="0"/>
        <v>0</v>
      </c>
      <c r="K16" s="43"/>
      <c r="L16" s="43"/>
      <c r="M16" s="43">
        <v>3400</v>
      </c>
      <c r="N16" s="43"/>
      <c r="O16" s="51">
        <f t="shared" si="1"/>
        <v>58600</v>
      </c>
      <c r="P16" s="40"/>
      <c r="Q16" s="41"/>
      <c r="R16" s="41"/>
      <c r="S16" s="41"/>
      <c r="T16" s="41"/>
      <c r="U16" s="41"/>
      <c r="W16">
        <v>3400</v>
      </c>
      <c r="X16" t="s">
        <v>24</v>
      </c>
    </row>
    <row r="17" spans="3:25" ht="15">
      <c r="C17" s="42" t="s">
        <v>314</v>
      </c>
      <c r="D17" s="43">
        <v>42000</v>
      </c>
      <c r="E17" s="44">
        <v>1</v>
      </c>
      <c r="F17" s="44">
        <v>4</v>
      </c>
      <c r="G17" s="44"/>
      <c r="H17" s="44">
        <v>27</v>
      </c>
      <c r="I17" s="43"/>
      <c r="J17" s="43">
        <f t="shared" si="0"/>
        <v>0</v>
      </c>
      <c r="K17" s="43"/>
      <c r="L17" s="43"/>
      <c r="M17" s="43">
        <v>4720</v>
      </c>
      <c r="N17" s="43"/>
      <c r="O17" s="51">
        <f t="shared" si="1"/>
        <v>37280</v>
      </c>
      <c r="P17" s="40"/>
      <c r="Q17" s="41"/>
      <c r="R17" s="41"/>
      <c r="S17" s="41"/>
      <c r="T17" s="41"/>
      <c r="U17" s="41"/>
      <c r="W17">
        <v>4720</v>
      </c>
      <c r="X17" t="s">
        <v>21</v>
      </c>
    </row>
    <row r="18" spans="3:25" ht="15">
      <c r="C18" s="53" t="s">
        <v>12</v>
      </c>
      <c r="D18" s="54">
        <v>25000</v>
      </c>
      <c r="E18" s="55"/>
      <c r="F18" s="55">
        <v>1</v>
      </c>
      <c r="G18" s="55">
        <v>22</v>
      </c>
      <c r="H18" s="55">
        <v>8</v>
      </c>
      <c r="I18" s="54"/>
      <c r="J18" s="54">
        <f t="shared" si="0"/>
        <v>17741.93548387097</v>
      </c>
      <c r="K18" s="54"/>
      <c r="L18" s="54"/>
      <c r="M18" s="54">
        <v>7100</v>
      </c>
      <c r="N18" s="54"/>
      <c r="O18" s="67">
        <f t="shared" si="1"/>
        <v>158.06451612903038</v>
      </c>
      <c r="P18" s="40"/>
      <c r="Q18" s="41"/>
      <c r="R18" s="41"/>
      <c r="S18" s="41"/>
      <c r="T18" s="41"/>
      <c r="U18" s="41"/>
      <c r="W18">
        <v>100</v>
      </c>
      <c r="X18" t="s">
        <v>12</v>
      </c>
    </row>
    <row r="19" spans="3:25" ht="15">
      <c r="C19" s="42" t="s">
        <v>14</v>
      </c>
      <c r="D19" s="43">
        <v>30000</v>
      </c>
      <c r="E19" s="44">
        <v>16</v>
      </c>
      <c r="F19" s="44">
        <v>4</v>
      </c>
      <c r="G19" s="44"/>
      <c r="H19" s="44">
        <v>27</v>
      </c>
      <c r="I19" s="43"/>
      <c r="J19" s="43">
        <f t="shared" si="0"/>
        <v>0</v>
      </c>
      <c r="K19" s="43"/>
      <c r="L19" s="43"/>
      <c r="M19" s="43">
        <v>1980</v>
      </c>
      <c r="N19" s="43"/>
      <c r="O19" s="51">
        <f t="shared" si="1"/>
        <v>28020</v>
      </c>
      <c r="P19" s="40"/>
      <c r="Q19" s="41"/>
      <c r="R19" s="41"/>
      <c r="S19" s="41"/>
      <c r="T19" s="41"/>
      <c r="U19" s="41"/>
      <c r="W19">
        <v>1980</v>
      </c>
      <c r="X19" t="s">
        <v>14</v>
      </c>
    </row>
    <row r="20" spans="3:25" ht="15">
      <c r="C20" s="42" t="s">
        <v>315</v>
      </c>
      <c r="D20" s="43">
        <v>25000</v>
      </c>
      <c r="E20" s="44">
        <v>9</v>
      </c>
      <c r="F20" s="44">
        <v>4</v>
      </c>
      <c r="G20" s="44"/>
      <c r="H20" s="44">
        <v>27</v>
      </c>
      <c r="I20" s="43"/>
      <c r="J20" s="43">
        <f t="shared" si="0"/>
        <v>0</v>
      </c>
      <c r="K20" s="43"/>
      <c r="L20" s="43"/>
      <c r="M20" s="43"/>
      <c r="N20" s="43"/>
      <c r="O20" s="51">
        <f t="shared" si="1"/>
        <v>25000</v>
      </c>
      <c r="P20" s="40"/>
      <c r="Q20" s="41"/>
      <c r="R20" s="41"/>
      <c r="S20" s="41"/>
      <c r="T20" s="41"/>
      <c r="U20" s="41"/>
    </row>
    <row r="21" spans="3:25" s="57" customFormat="1" ht="15">
      <c r="C21" s="42" t="s">
        <v>316</v>
      </c>
      <c r="D21" s="43">
        <v>25000</v>
      </c>
      <c r="E21" s="44">
        <v>26</v>
      </c>
      <c r="F21" s="44">
        <v>5</v>
      </c>
      <c r="G21" s="44"/>
      <c r="H21" s="44">
        <v>26</v>
      </c>
      <c r="I21" s="43"/>
      <c r="J21" s="43">
        <f t="shared" si="0"/>
        <v>0</v>
      </c>
      <c r="K21" s="43"/>
      <c r="L21" s="43"/>
      <c r="M21" s="43">
        <v>2195</v>
      </c>
      <c r="N21" s="43"/>
      <c r="O21" s="51">
        <f t="shared" si="1"/>
        <v>22805</v>
      </c>
      <c r="P21" s="56"/>
      <c r="Q21" s="44"/>
      <c r="R21" s="44"/>
      <c r="S21" s="44"/>
      <c r="T21" s="44"/>
      <c r="U21" s="44"/>
      <c r="W21">
        <v>2195</v>
      </c>
      <c r="X21" t="s">
        <v>16</v>
      </c>
    </row>
    <row r="22" spans="3:25" ht="15">
      <c r="C22" s="45" t="s">
        <v>317</v>
      </c>
      <c r="D22" s="46">
        <v>20000</v>
      </c>
      <c r="E22" s="47">
        <v>14</v>
      </c>
      <c r="F22" s="47"/>
      <c r="G22" s="47"/>
      <c r="H22" s="48"/>
      <c r="I22" s="46"/>
      <c r="J22" s="43">
        <f t="shared" si="0"/>
        <v>0</v>
      </c>
      <c r="K22" s="46"/>
      <c r="L22" s="46"/>
      <c r="M22" s="43">
        <v>529</v>
      </c>
      <c r="N22" s="43"/>
      <c r="O22" s="51">
        <f t="shared" si="1"/>
        <v>19471</v>
      </c>
      <c r="P22" s="49"/>
      <c r="Q22" s="50"/>
      <c r="R22" s="50"/>
      <c r="S22" s="50"/>
      <c r="T22" s="50"/>
      <c r="U22" s="50"/>
      <c r="W22">
        <v>529</v>
      </c>
      <c r="X22" t="s">
        <v>8</v>
      </c>
    </row>
    <row r="23" spans="3:25" ht="15">
      <c r="C23" s="45" t="s">
        <v>318</v>
      </c>
      <c r="D23" s="46">
        <v>22500</v>
      </c>
      <c r="E23" s="47">
        <v>14</v>
      </c>
      <c r="F23" s="47">
        <v>1</v>
      </c>
      <c r="G23" s="47"/>
      <c r="H23" s="48">
        <v>30</v>
      </c>
      <c r="I23" s="46"/>
      <c r="J23" s="43">
        <f t="shared" si="0"/>
        <v>0</v>
      </c>
      <c r="K23" s="46"/>
      <c r="L23" s="46"/>
      <c r="M23" s="43"/>
      <c r="N23" s="43"/>
      <c r="O23" s="51">
        <f t="shared" si="1"/>
        <v>22500</v>
      </c>
      <c r="P23" s="49"/>
      <c r="Q23" s="50"/>
      <c r="R23" s="50"/>
      <c r="S23" s="50"/>
      <c r="T23" s="50"/>
      <c r="U23" s="50"/>
    </row>
    <row r="24" spans="3:25" ht="15">
      <c r="C24" s="45" t="s">
        <v>319</v>
      </c>
      <c r="D24" s="46">
        <v>11000</v>
      </c>
      <c r="E24" s="47">
        <v>15</v>
      </c>
      <c r="F24" s="47">
        <v>4</v>
      </c>
      <c r="G24" s="47"/>
      <c r="H24" s="48">
        <v>27</v>
      </c>
      <c r="I24" s="46"/>
      <c r="J24" s="43">
        <f t="shared" si="0"/>
        <v>0</v>
      </c>
      <c r="K24" s="46"/>
      <c r="L24" s="46"/>
      <c r="M24" s="43"/>
      <c r="N24" s="43"/>
      <c r="O24" s="51">
        <f t="shared" si="1"/>
        <v>11000</v>
      </c>
      <c r="P24" s="49"/>
      <c r="Q24" s="50"/>
      <c r="R24" s="50"/>
      <c r="S24" s="50"/>
      <c r="T24" s="50"/>
      <c r="U24" s="50"/>
    </row>
    <row r="25" spans="3:25" ht="15">
      <c r="C25" s="45" t="s">
        <v>320</v>
      </c>
      <c r="D25" s="46">
        <v>25000</v>
      </c>
      <c r="E25" s="47">
        <v>8</v>
      </c>
      <c r="F25" s="47">
        <v>4</v>
      </c>
      <c r="G25" s="47"/>
      <c r="H25" s="48">
        <v>27</v>
      </c>
      <c r="I25" s="46"/>
      <c r="J25" s="43">
        <f t="shared" si="0"/>
        <v>0</v>
      </c>
      <c r="K25" s="46"/>
      <c r="L25" s="46"/>
      <c r="M25" s="43"/>
      <c r="N25" s="43"/>
      <c r="O25" s="51">
        <f t="shared" si="1"/>
        <v>25000</v>
      </c>
      <c r="P25" s="40"/>
      <c r="Q25" s="41"/>
      <c r="R25" s="41"/>
      <c r="S25" s="41"/>
      <c r="T25" s="41"/>
      <c r="U25" s="41"/>
    </row>
    <row r="26" spans="3:25" ht="15">
      <c r="C26" s="45" t="s">
        <v>321</v>
      </c>
      <c r="D26" s="46">
        <v>30000</v>
      </c>
      <c r="E26" s="44"/>
      <c r="F26" s="44">
        <v>3</v>
      </c>
      <c r="G26" s="44">
        <v>4</v>
      </c>
      <c r="H26" s="48">
        <v>24</v>
      </c>
      <c r="I26" s="46"/>
      <c r="J26" s="43">
        <f t="shared" si="0"/>
        <v>3870.9677419354839</v>
      </c>
      <c r="K26" s="46"/>
      <c r="L26" s="46"/>
      <c r="M26" s="46">
        <v>3359</v>
      </c>
      <c r="N26" s="46"/>
      <c r="O26" s="51">
        <f t="shared" si="1"/>
        <v>22770.032258064515</v>
      </c>
      <c r="P26" s="40"/>
      <c r="Q26" s="41"/>
      <c r="R26" s="41"/>
      <c r="S26" s="41"/>
      <c r="T26" s="41"/>
      <c r="U26" s="41"/>
      <c r="W26">
        <v>3359</v>
      </c>
      <c r="Y26" t="s">
        <v>4</v>
      </c>
    </row>
    <row r="27" spans="3:25" ht="15">
      <c r="C27" s="45" t="s">
        <v>322</v>
      </c>
      <c r="D27" s="46">
        <v>25000</v>
      </c>
      <c r="E27" s="47"/>
      <c r="F27" s="47">
        <v>3</v>
      </c>
      <c r="G27" s="47">
        <v>4</v>
      </c>
      <c r="H27" s="48">
        <v>24</v>
      </c>
      <c r="I27" s="46"/>
      <c r="J27" s="43">
        <f t="shared" si="0"/>
        <v>3225.8064516129034</v>
      </c>
      <c r="K27" s="46"/>
      <c r="L27" s="46"/>
      <c r="M27" s="46"/>
      <c r="N27" s="46"/>
      <c r="O27" s="51">
        <f t="shared" si="1"/>
        <v>21774.193548387098</v>
      </c>
      <c r="P27" s="40"/>
      <c r="Q27" s="41"/>
      <c r="R27" s="41"/>
      <c r="S27" s="41"/>
      <c r="T27" s="41"/>
      <c r="U27" s="41"/>
    </row>
    <row r="28" spans="3:25" ht="15">
      <c r="C28" s="45"/>
      <c r="D28" s="46"/>
      <c r="E28" s="44"/>
      <c r="F28" s="44"/>
      <c r="G28" s="44"/>
      <c r="H28" s="44"/>
      <c r="I28" s="43"/>
      <c r="J28" s="43"/>
      <c r="K28" s="43"/>
      <c r="L28" s="43"/>
      <c r="M28" s="43"/>
      <c r="N28" s="43"/>
      <c r="O28" s="51">
        <f>+D28-J28-K28-L28-M28-I28</f>
        <v>0</v>
      </c>
      <c r="P28" s="40"/>
      <c r="Q28" s="41"/>
      <c r="R28" s="41"/>
      <c r="S28" s="41"/>
      <c r="T28" s="41"/>
      <c r="U28" s="41"/>
    </row>
    <row r="29" spans="3:25" ht="15.75" thickBot="1">
      <c r="C29" s="68"/>
      <c r="D29" s="69"/>
      <c r="E29" s="70"/>
      <c r="F29" s="70"/>
      <c r="G29" s="70"/>
      <c r="H29" s="70"/>
      <c r="I29" s="69"/>
      <c r="J29" s="69"/>
      <c r="K29" s="69"/>
      <c r="L29" s="69"/>
      <c r="M29" s="69"/>
      <c r="N29" s="69"/>
      <c r="O29" s="71">
        <f>+D29-J29-K29-L29-M29-I29</f>
        <v>0</v>
      </c>
      <c r="P29" s="40"/>
      <c r="Q29" s="41"/>
      <c r="R29" s="41"/>
      <c r="S29" s="41"/>
      <c r="T29" s="41"/>
      <c r="U29" s="41"/>
    </row>
    <row r="30" spans="3:25" ht="15">
      <c r="C30" s="62" t="s">
        <v>62</v>
      </c>
      <c r="D30" s="63">
        <f>SUM(D13:D29)</f>
        <v>445500</v>
      </c>
      <c r="E30" s="64"/>
      <c r="F30" s="64"/>
      <c r="G30" s="64"/>
      <c r="H30" s="64"/>
      <c r="I30" s="65"/>
      <c r="J30" s="63">
        <f>SUM(J13:J29)</f>
        <v>50580.645161290326</v>
      </c>
      <c r="K30" s="65"/>
      <c r="L30" s="65"/>
      <c r="M30" s="63">
        <f>SUM(M13:M29)</f>
        <v>26039</v>
      </c>
      <c r="N30" s="63"/>
      <c r="O30" s="66">
        <f>SUM(O13:O29)</f>
        <v>368880.35483870964</v>
      </c>
      <c r="P30" s="52"/>
      <c r="Q30" s="52"/>
      <c r="R30" s="52"/>
      <c r="S30" s="52"/>
      <c r="T30" s="52"/>
      <c r="U30" s="52"/>
    </row>
    <row r="32" spans="3:25">
      <c r="M32" s="12"/>
    </row>
  </sheetData>
  <mergeCells count="1">
    <mergeCell ref="C11:U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E21"/>
  <sheetViews>
    <sheetView workbookViewId="0">
      <selection activeCell="C20" sqref="C20"/>
    </sheetView>
  </sheetViews>
  <sheetFormatPr defaultRowHeight="12.75"/>
  <cols>
    <col min="4" max="4" width="19.42578125" bestFit="1" customWidth="1"/>
    <col min="5" max="5" width="10.7109375" style="90" bestFit="1" customWidth="1"/>
  </cols>
  <sheetData>
    <row r="3" spans="3:5" ht="13.5" thickBot="1">
      <c r="C3" s="76" t="s">
        <v>341</v>
      </c>
      <c r="D3" s="127" t="s">
        <v>340</v>
      </c>
      <c r="E3" s="128"/>
    </row>
    <row r="4" spans="3:5">
      <c r="C4" s="79">
        <v>1</v>
      </c>
      <c r="D4" s="80" t="s">
        <v>339</v>
      </c>
      <c r="E4" s="84">
        <v>41800</v>
      </c>
    </row>
    <row r="5" spans="3:5">
      <c r="C5" s="81">
        <v>3</v>
      </c>
      <c r="D5" s="75" t="s">
        <v>338</v>
      </c>
      <c r="E5" s="85">
        <v>10110</v>
      </c>
    </row>
    <row r="6" spans="3:5">
      <c r="C6" s="81">
        <v>4</v>
      </c>
      <c r="D6" s="75" t="s">
        <v>337</v>
      </c>
      <c r="E6" s="85">
        <v>4860</v>
      </c>
    </row>
    <row r="7" spans="3:5">
      <c r="C7" s="81">
        <v>5</v>
      </c>
      <c r="D7" s="75" t="s">
        <v>336</v>
      </c>
      <c r="E7" s="86">
        <v>2859</v>
      </c>
    </row>
    <row r="8" spans="3:5">
      <c r="C8" s="81">
        <v>6</v>
      </c>
      <c r="D8" s="75" t="s">
        <v>335</v>
      </c>
      <c r="E8" s="86">
        <v>86753</v>
      </c>
    </row>
    <row r="9" spans="3:5">
      <c r="C9" s="81">
        <v>7</v>
      </c>
      <c r="D9" s="75" t="s">
        <v>334</v>
      </c>
      <c r="E9" s="86">
        <v>7000</v>
      </c>
    </row>
    <row r="10" spans="3:5">
      <c r="C10" s="81">
        <v>8</v>
      </c>
      <c r="D10" s="75" t="s">
        <v>38</v>
      </c>
      <c r="E10" s="85">
        <v>3000</v>
      </c>
    </row>
    <row r="11" spans="3:5">
      <c r="C11" s="81">
        <v>9</v>
      </c>
      <c r="D11" s="75" t="s">
        <v>333</v>
      </c>
      <c r="E11" s="87">
        <v>4400</v>
      </c>
    </row>
    <row r="12" spans="3:5">
      <c r="C12" s="81">
        <v>10</v>
      </c>
      <c r="D12" s="75" t="s">
        <v>332</v>
      </c>
      <c r="E12" s="87">
        <v>14000</v>
      </c>
    </row>
    <row r="13" spans="3:5">
      <c r="C13" s="81">
        <v>12</v>
      </c>
      <c r="D13" s="75" t="s">
        <v>331</v>
      </c>
      <c r="E13" s="87">
        <v>3000</v>
      </c>
    </row>
    <row r="14" spans="3:5">
      <c r="C14" s="81">
        <v>13</v>
      </c>
      <c r="D14" s="75" t="s">
        <v>330</v>
      </c>
      <c r="E14" s="87">
        <v>24428</v>
      </c>
    </row>
    <row r="15" spans="3:5">
      <c r="C15" s="81">
        <v>14</v>
      </c>
      <c r="D15" s="75" t="s">
        <v>329</v>
      </c>
      <c r="E15" s="87">
        <v>20450</v>
      </c>
    </row>
    <row r="16" spans="3:5">
      <c r="C16" s="81">
        <v>15</v>
      </c>
      <c r="D16" s="75" t="s">
        <v>328</v>
      </c>
      <c r="E16" s="87">
        <v>5260</v>
      </c>
    </row>
    <row r="17" spans="3:5">
      <c r="C17" s="81">
        <v>16</v>
      </c>
      <c r="D17" s="75" t="s">
        <v>327</v>
      </c>
      <c r="E17" s="87">
        <v>38871</v>
      </c>
    </row>
    <row r="18" spans="3:5">
      <c r="C18" s="81">
        <v>17</v>
      </c>
      <c r="D18" s="75" t="s">
        <v>326</v>
      </c>
      <c r="E18" s="87">
        <v>17923</v>
      </c>
    </row>
    <row r="19" spans="3:5">
      <c r="C19" s="81">
        <v>18</v>
      </c>
      <c r="D19" s="75" t="s">
        <v>325</v>
      </c>
      <c r="E19" s="87">
        <v>7000</v>
      </c>
    </row>
    <row r="20" spans="3:5" ht="13.5" thickBot="1">
      <c r="C20" s="82">
        <v>21</v>
      </c>
      <c r="D20" s="83" t="s">
        <v>324</v>
      </c>
      <c r="E20" s="88">
        <v>15000</v>
      </c>
    </row>
    <row r="21" spans="3:5">
      <c r="C21" s="77"/>
      <c r="D21" s="78" t="s">
        <v>62</v>
      </c>
      <c r="E21" s="89">
        <f>SUM(E4:E20)</f>
        <v>306714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Summary</vt:lpstr>
      <vt:lpstr>Ledgers</vt:lpstr>
      <vt:lpstr>CTS</vt:lpstr>
      <vt:lpstr>payroll Oct 2018</vt:lpstr>
      <vt:lpstr>Liabilities</vt:lpstr>
      <vt:lpstr>CTS!Print_Area</vt:lpstr>
      <vt:lpstr>Ledgers!Print_Area</vt:lpstr>
      <vt:lpstr>CTS!Print_Titles</vt:lpstr>
      <vt:lpstr>Ledgers!Print_Titles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Windows User</cp:lastModifiedBy>
  <cp:lastPrinted>2018-11-07T15:01:53Z</cp:lastPrinted>
  <dcterms:created xsi:type="dcterms:W3CDTF">2018-11-07T15:13:15Z</dcterms:created>
  <dcterms:modified xsi:type="dcterms:W3CDTF">2018-11-07T15:13:39Z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01734361CD07C3C85B968AA4B2781C480C131A4BF1DCCE0484255B1E26629C81B53A71A936CFA71DFE3B8DBC83ABFA7B8AC9ADE557BC735ADAB2F32867AC61ACC0B3307A52B3BA5BEF8FBAA3848EB7E49CC58FE0D038A106D69EB6C35EAD880ACC57CD2B69A398D86447950B365F3768908C62C5919D4C2188903935E55C9D3</vt:lpwstr>
  </property>
  <property fmtid="{D5CDD505-2E9C-101B-9397-08002B2CF9AE}" pid="3" name="Business Objects Context Information1">
    <vt:lpwstr>D6363CEBC6DAB1546B7662CB8612212D24550973863FFC1261B4D8057CD08A4DDAD8F7AC12861D772D888B76C9E6488BE17B6D8B9B1FF31E5146443BBA0525C679B60501EC491D1A42CC99DA463B48B15CEED7B4299AD862122361604012ECFDCE8F0039F2F45C68B435461C93B5C501966E203BA430B4715AFC67429F5DA65</vt:lpwstr>
  </property>
  <property fmtid="{D5CDD505-2E9C-101B-9397-08002B2CF9AE}" pid="4" name="Business Objects Context Information2">
    <vt:lpwstr>676ABC260F7B1658926A696275BEC3AFE8317D9DD9AB3BC459DE5038E8DCDB9F3E287C8B34DED593D6AA643F5AC6884AA4A7054695E5434CAFA8C112794DB01F13F32BE3B69235938CF64CF5B12DB136BAFFEEDD10184B589682B52480D7D8C2E79E6CB08A023B94D90F6CF0264DA19DF0B9242B9A7AD48B10665F835911700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2C326690144940023AF56F67EDA401DC306E65443F2619B74EA4123235F9F0274084B1598FEB7E9B436826DC94D3C8FC4CD988D6C594AB75587BE8E424BF57EC89A6AE336980B478F0E8CC205FBB793702C88DEE3411DE72B7B098BA1E6BC4E8ED90F8F6</vt:lpwstr>
  </property>
</Properties>
</file>