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長谷川大誠\Desktop\作業フォルダ\近畿大学\中岡ゼミ\輪読6章\"/>
    </mc:Choice>
  </mc:AlternateContent>
  <xr:revisionPtr revIDLastSave="0" documentId="13_ncr:1_{CE368BF9-E3CE-4F85-B3E3-248729EF8AC3}" xr6:coauthVersionLast="45" xr6:coauthVersionMax="45" xr10:uidLastSave="{00000000-0000-0000-0000-000000000000}"/>
  <bookViews>
    <workbookView xWindow="28680" yWindow="-120" windowWidth="29040" windowHeight="15990" activeTab="5" xr2:uid="{00000000-000D-0000-FFFF-FFFF00000000}"/>
  </bookViews>
  <sheets>
    <sheet name="6-1" sheetId="1" r:id="rId1"/>
    <sheet name="6-2" sheetId="2" state="hidden" r:id="rId2"/>
    <sheet name="6-3" sheetId="3" r:id="rId3"/>
    <sheet name="6-6" sheetId="7" r:id="rId4"/>
    <sheet name="6-7" sheetId="6" r:id="rId5"/>
    <sheet name="メモ" sheetId="8" r:id="rId6"/>
    <sheet name="6-4" sheetId="4" state="hidden" r:id="rId7"/>
    <sheet name="6-5" sheetId="5"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9" i="6" l="1"/>
  <c r="E19" i="6"/>
  <c r="E16" i="6"/>
  <c r="E13" i="6"/>
  <c r="F12" i="6"/>
  <c r="E12" i="6"/>
  <c r="E9" i="6"/>
  <c r="E19" i="7"/>
  <c r="F18" i="7"/>
  <c r="E18" i="7"/>
  <c r="E15" i="7"/>
  <c r="F12" i="7"/>
  <c r="E13" i="7" s="1"/>
  <c r="E12" i="7"/>
  <c r="E9" i="7"/>
  <c r="I10" i="7"/>
  <c r="J10" i="7"/>
  <c r="J9" i="7"/>
  <c r="C14" i="3"/>
  <c r="C13" i="3"/>
  <c r="C12" i="3"/>
  <c r="C11" i="3"/>
  <c r="C10" i="3"/>
  <c r="C9" i="3"/>
  <c r="D8" i="3"/>
  <c r="D16" i="1"/>
  <c r="G13" i="1"/>
  <c r="F13" i="1"/>
  <c r="E13" i="1"/>
  <c r="D13" i="1"/>
  <c r="C13" i="1"/>
  <c r="G8" i="1"/>
  <c r="H10" i="1" s="1"/>
  <c r="F8" i="1"/>
  <c r="G10" i="1" s="1"/>
  <c r="E8" i="1"/>
  <c r="D8" i="1"/>
  <c r="C8" i="1"/>
  <c r="F10" i="1"/>
  <c r="E10" i="1"/>
  <c r="D10" i="1"/>
  <c r="E20" i="6" l="1"/>
  <c r="D14" i="1"/>
  <c r="D11" i="1"/>
</calcChain>
</file>

<file path=xl/sharedStrings.xml><?xml version="1.0" encoding="utf-8"?>
<sst xmlns="http://schemas.openxmlformats.org/spreadsheetml/2006/main" count="40" uniqueCount="31">
  <si>
    <t>確率変数　X</t>
    <rPh sb="0" eb="2">
      <t>カクリツ</t>
    </rPh>
    <rPh sb="2" eb="4">
      <t>ヘンスウ</t>
    </rPh>
    <phoneticPr fontId="1"/>
  </si>
  <si>
    <t>確率P(x)</t>
    <rPh sb="0" eb="2">
      <t>カクリツ</t>
    </rPh>
    <phoneticPr fontId="1"/>
  </si>
  <si>
    <t>6-1，6-3，6-6，6-7の問題を解いて提出してください．</t>
  </si>
  <si>
    <t>6-6と6-7に</t>
  </si>
  <si>
    <t>表１</t>
    <rPh sb="0" eb="1">
      <t>ヒョウ</t>
    </rPh>
    <phoneticPr fontId="1"/>
  </si>
  <si>
    <t>①</t>
    <phoneticPr fontId="1"/>
  </si>
  <si>
    <t>期待値</t>
    <rPh sb="0" eb="3">
      <t>キタイチ</t>
    </rPh>
    <phoneticPr fontId="1"/>
  </si>
  <si>
    <t>②</t>
    <phoneticPr fontId="1"/>
  </si>
  <si>
    <t>分散</t>
    <rPh sb="0" eb="2">
      <t>ブンサン</t>
    </rPh>
    <phoneticPr fontId="1"/>
  </si>
  <si>
    <t>③</t>
    <phoneticPr fontId="1"/>
  </si>
  <si>
    <t>標準偏差</t>
    <rPh sb="0" eb="4">
      <t>ヒョウジュンヘンサ</t>
    </rPh>
    <phoneticPr fontId="1"/>
  </si>
  <si>
    <t>確率</t>
    <rPh sb="0" eb="2">
      <t>カクリツ</t>
    </rPh>
    <phoneticPr fontId="1"/>
  </si>
  <si>
    <t>④</t>
    <phoneticPr fontId="1"/>
  </si>
  <si>
    <t>⑤</t>
    <phoneticPr fontId="1"/>
  </si>
  <si>
    <t>①</t>
    <phoneticPr fontId="1"/>
  </si>
  <si>
    <t>P(-0.97 ≦ z ≦ 0)</t>
    <phoneticPr fontId="1"/>
  </si>
  <si>
    <t>②</t>
    <phoneticPr fontId="1"/>
  </si>
  <si>
    <t>③</t>
    <phoneticPr fontId="1"/>
  </si>
  <si>
    <t>④</t>
    <phoneticPr fontId="1"/>
  </si>
  <si>
    <t>P(-2.14 ≦ z ≦ 0.67)</t>
    <phoneticPr fontId="1"/>
  </si>
  <si>
    <t>P(z ≧ 1.29)</t>
    <phoneticPr fontId="1"/>
  </si>
  <si>
    <t>P(1.03 ≦ z ≦ 1.91)</t>
    <phoneticPr fontId="1"/>
  </si>
  <si>
    <t>標準正規分布の曲線下面積の59.87パーセントが発生することであるZは以下0.25に等しいです。</t>
    <phoneticPr fontId="1"/>
  </si>
  <si>
    <t>Z未満又は0.25に等しいが0.5987です</t>
    <phoneticPr fontId="1"/>
  </si>
  <si>
    <t>0.25 &gt; z</t>
    <phoneticPr fontId="1"/>
  </si>
  <si>
    <t>P(z ≧ 1.45)</t>
    <phoneticPr fontId="1"/>
  </si>
  <si>
    <t>P(x ≧ 59.8)</t>
    <phoneticPr fontId="1"/>
  </si>
  <si>
    <t>P(61.3 ≦ x ≦ 70.6)</t>
    <phoneticPr fontId="1"/>
  </si>
  <si>
    <t>P(x ≧ 36.4)</t>
    <phoneticPr fontId="1"/>
  </si>
  <si>
    <t>P(45.7 ≦ x ≦ 64.3)</t>
    <phoneticPr fontId="1"/>
  </si>
  <si>
    <t>黄色セルが解答</t>
    <rPh sb="0" eb="2">
      <t>キイロ</t>
    </rPh>
    <rPh sb="5" eb="7">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</si>
</sst>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0\)"/>
    <numFmt numFmtId="183" formatCode="0.000000"/>
    <numFmt numFmtId="185" formatCode="0.0000"/>
    <numFmt numFmtId="187" formatCode="0.0000_ "/>
  </numFmts>
  <fonts count="4">
    <font>
      <sz val="11"/>
      <color theme="1"/>
      <name val="Yu Gothic"/>
      <family val="2"/>
      <scheme val="minor"/>
    </font>
    <font>
      <sz val="6"/>
      <name val="Yu Gothic"/>
      <family val="3"/>
      <charset val="128"/>
      <scheme val="minor"/>
    </font>
    <font>
      <sz val="11"/>
      <color theme="1"/>
      <name val="Yu Gothic"/>
      <family val="2"/>
      <scheme val="minor"/>
    </font>
    <font>
      <sz val="11"/>
      <name val="Yu Gothic"/>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alignment vertical="center"/>
    </xf>
  </cellStyleXfs>
  <cellXfs count="13">
    <xf numFmtId="0" fontId="0" fillId="0" borderId="0" xfId="0"/>
    <xf numFmtId="176" fontId="0" fillId="0" borderId="0" xfId="0" applyNumberFormat="1"/>
    <xf numFmtId="0" fontId="0" fillId="2" borderId="1" xfId="0" applyFill="1" applyBorder="1" applyAlignment="1">
      <alignment horizontal="left"/>
    </xf>
    <xf numFmtId="2" fontId="0" fillId="0" borderId="0" xfId="0" applyNumberFormat="1"/>
    <xf numFmtId="0" fontId="0" fillId="0" borderId="1" xfId="0" applyNumberFormat="1" applyBorder="1" applyAlignment="1">
      <alignment horizontal="left"/>
    </xf>
    <xf numFmtId="10" fontId="0" fillId="0" borderId="0" xfId="1" applyNumberFormat="1" applyFont="1" applyAlignment="1"/>
    <xf numFmtId="0" fontId="3" fillId="0" borderId="0" xfId="0" applyFont="1"/>
    <xf numFmtId="183" fontId="0" fillId="0" borderId="0" xfId="0" applyNumberFormat="1"/>
    <xf numFmtId="185" fontId="0" fillId="0" borderId="0" xfId="0" applyNumberFormat="1"/>
    <xf numFmtId="185" fontId="0" fillId="3" borderId="0" xfId="0" applyNumberFormat="1" applyFill="1"/>
    <xf numFmtId="0" fontId="0" fillId="3" borderId="0" xfId="0" applyNumberFormat="1" applyFill="1"/>
    <xf numFmtId="187" fontId="0" fillId="3" borderId="0" xfId="0" applyNumberFormat="1" applyFill="1"/>
    <xf numFmtId="0" fontId="0" fillId="3" borderId="0" xfId="0" applyFill="1"/>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87630</xdr:colOff>
      <xdr:row>1</xdr:row>
      <xdr:rowOff>201930</xdr:rowOff>
    </xdr:from>
    <xdr:to>
      <xdr:col>6</xdr:col>
      <xdr:colOff>321945</xdr:colOff>
      <xdr:row>4</xdr:row>
      <xdr:rowOff>217170</xdr:rowOff>
    </xdr:to>
    <xdr:sp macro="" textlink="">
      <xdr:nvSpPr>
        <xdr:cNvPr id="2" name="正方形/長方形 1">
          <a:extLst>
            <a:ext uri="{FF2B5EF4-FFF2-40B4-BE49-F238E27FC236}">
              <a16:creationId xmlns:a16="http://schemas.microsoft.com/office/drawing/2014/main" id="{CE7AC8B1-C206-4172-8DC3-E67B5043CFA8}"/>
            </a:ext>
          </a:extLst>
        </xdr:cNvPr>
        <xdr:cNvSpPr/>
      </xdr:nvSpPr>
      <xdr:spPr>
        <a:xfrm>
          <a:off x="754380" y="430530"/>
          <a:ext cx="3568065" cy="70104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表</a:t>
          </a:r>
          <a:r>
            <a:rPr kumimoji="1" lang="en-US" altLang="ja-JP" sz="1100"/>
            <a:t>6-1</a:t>
          </a:r>
          <a:r>
            <a:rPr kumimoji="1" lang="ja-JP" altLang="en-US" sz="1100"/>
            <a:t>の確率分布より、</a:t>
          </a:r>
          <a:r>
            <a:rPr kumimoji="1" lang="en-US" altLang="ja-JP" sz="1100"/>
            <a:t>x</a:t>
          </a:r>
          <a:r>
            <a:rPr kumimoji="1" lang="ja-JP" altLang="en-US" sz="1100"/>
            <a:t>の①期待値、②分散、③標準偏差を求めなさい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xdr:colOff>
      <xdr:row>1</xdr:row>
      <xdr:rowOff>76199</xdr:rowOff>
    </xdr:from>
    <xdr:to>
      <xdr:col>6</xdr:col>
      <xdr:colOff>287655</xdr:colOff>
      <xdr:row>9</xdr:row>
      <xdr:rowOff>85724</xdr:rowOff>
    </xdr:to>
    <xdr:sp macro="" textlink="">
      <xdr:nvSpPr>
        <xdr:cNvPr id="2" name="正方形/長方形 1">
          <a:extLst>
            <a:ext uri="{FF2B5EF4-FFF2-40B4-BE49-F238E27FC236}">
              <a16:creationId xmlns:a16="http://schemas.microsoft.com/office/drawing/2014/main" id="{911C1133-3D55-4B08-854E-3D646A26FBB0}"/>
            </a:ext>
          </a:extLst>
        </xdr:cNvPr>
        <xdr:cNvSpPr/>
      </xdr:nvSpPr>
      <xdr:spPr>
        <a:xfrm>
          <a:off x="716280" y="304799"/>
          <a:ext cx="3571875" cy="18383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次の二項分布の平均値（期待値）、分散、標準偏差を求めなさい</a:t>
          </a:r>
          <a:endParaRPr kumimoji="1" lang="en-US" altLang="ja-JP" sz="1100"/>
        </a:p>
        <a:p>
          <a:pPr algn="l"/>
          <a:endParaRPr kumimoji="1" lang="en-US" altLang="ja-JP" sz="1100"/>
        </a:p>
        <a:p>
          <a:pPr algn="l"/>
          <a:r>
            <a:rPr kumimoji="1" lang="ja-JP" altLang="en-US" sz="1100"/>
            <a:t>①　</a:t>
          </a:r>
          <a:r>
            <a:rPr kumimoji="1" lang="en-US" altLang="ja-JP" sz="1100"/>
            <a:t>B(18, 1/3)</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②　</a:t>
          </a:r>
          <a:r>
            <a:rPr kumimoji="1" lang="en-US" altLang="ja-JP" sz="1100">
              <a:solidFill>
                <a:schemeClr val="dk1"/>
              </a:solidFill>
              <a:effectLst/>
              <a:latin typeface="+mn-lt"/>
              <a:ea typeface="+mn-ea"/>
              <a:cs typeface="+mn-cs"/>
            </a:rPr>
            <a:t>B(36, 1/2)</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③</a:t>
          </a:r>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B(48, 1/4)</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④</a:t>
          </a:r>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B(150, 2/5)</a:t>
          </a:r>
          <a:endParaRPr lang="ja-JP" altLang="ja-JP">
            <a:effectLst/>
          </a:endParaRPr>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266700</xdr:colOff>
      <xdr:row>1</xdr:row>
      <xdr:rowOff>163830</xdr:rowOff>
    </xdr:from>
    <xdr:to>
      <xdr:col>6</xdr:col>
      <xdr:colOff>504825</xdr:colOff>
      <xdr:row>6</xdr:row>
      <xdr:rowOff>161925</xdr:rowOff>
    </xdr:to>
    <xdr:sp macro="" textlink="">
      <xdr:nvSpPr>
        <xdr:cNvPr id="2" name="正方形/長方形 1">
          <a:extLst>
            <a:ext uri="{FF2B5EF4-FFF2-40B4-BE49-F238E27FC236}">
              <a16:creationId xmlns:a16="http://schemas.microsoft.com/office/drawing/2014/main" id="{FA5734BF-96D5-49CC-948D-3304A947E657}"/>
            </a:ext>
          </a:extLst>
        </xdr:cNvPr>
        <xdr:cNvSpPr/>
      </xdr:nvSpPr>
      <xdr:spPr>
        <a:xfrm>
          <a:off x="933450" y="392430"/>
          <a:ext cx="3571875" cy="114109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ある大学では、</a:t>
          </a:r>
          <a:r>
            <a:rPr kumimoji="1" lang="en-US" altLang="ja-JP" sz="1100"/>
            <a:t>4</a:t>
          </a:r>
          <a:r>
            <a:rPr kumimoji="1" lang="ja-JP" altLang="en-US" sz="1100"/>
            <a:t>人に</a:t>
          </a:r>
          <a:r>
            <a:rPr kumimoji="1" lang="en-US" altLang="ja-JP" sz="1100"/>
            <a:t>1</a:t>
          </a:r>
          <a:r>
            <a:rPr kumimoji="1" lang="ja-JP" altLang="en-US" sz="1100"/>
            <a:t>人が自転車で通学しています。いま無作為に選んだ</a:t>
          </a:r>
          <a:r>
            <a:rPr kumimoji="1" lang="en-US" altLang="ja-JP" sz="1100"/>
            <a:t>5</a:t>
          </a:r>
          <a:r>
            <a:rPr kumimoji="1" lang="ja-JP" altLang="en-US" sz="1100"/>
            <a:t>人のうち、自転車で通学している学生が、①</a:t>
          </a:r>
          <a:r>
            <a:rPr kumimoji="1" lang="en-US" altLang="ja-JP" sz="1100"/>
            <a:t>0</a:t>
          </a:r>
          <a:r>
            <a:rPr kumimoji="1" lang="ja-JP" altLang="en-US" sz="1100"/>
            <a:t>人　②</a:t>
          </a:r>
          <a:r>
            <a:rPr kumimoji="1" lang="en-US" altLang="ja-JP" sz="1100"/>
            <a:t>1</a:t>
          </a:r>
          <a:r>
            <a:rPr kumimoji="1" lang="ja-JP" altLang="en-US" sz="1100"/>
            <a:t>人　③</a:t>
          </a:r>
          <a:r>
            <a:rPr kumimoji="1" lang="en-US" altLang="ja-JP" sz="1100"/>
            <a:t>2</a:t>
          </a:r>
          <a:r>
            <a:rPr kumimoji="1" lang="ja-JP" altLang="en-US" sz="1100"/>
            <a:t>人　④</a:t>
          </a:r>
          <a:r>
            <a:rPr kumimoji="1" lang="en-US" altLang="ja-JP" sz="1100"/>
            <a:t>3</a:t>
          </a:r>
          <a:r>
            <a:rPr kumimoji="1" lang="ja-JP" altLang="en-US" sz="1100"/>
            <a:t>人　⑤</a:t>
          </a:r>
          <a:r>
            <a:rPr kumimoji="1" lang="en-US" altLang="ja-JP" sz="1100"/>
            <a:t>4</a:t>
          </a:r>
          <a:r>
            <a:rPr kumimoji="1" lang="ja-JP" altLang="en-US" sz="1100"/>
            <a:t>人　⑥</a:t>
          </a:r>
          <a:r>
            <a:rPr kumimoji="1" lang="en-US" altLang="ja-JP" sz="1100"/>
            <a:t>5</a:t>
          </a:r>
          <a:r>
            <a:rPr kumimoji="1" lang="ja-JP" altLang="en-US" sz="1100"/>
            <a:t>人である確率をそれぞれ求めなさい。</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123825</xdr:colOff>
      <xdr:row>1</xdr:row>
      <xdr:rowOff>152400</xdr:rowOff>
    </xdr:from>
    <xdr:to>
      <xdr:col>6</xdr:col>
      <xdr:colOff>367665</xdr:colOff>
      <xdr:row>6</xdr:row>
      <xdr:rowOff>148590</xdr:rowOff>
    </xdr:to>
    <xdr:sp macro="" textlink="">
      <xdr:nvSpPr>
        <xdr:cNvPr id="2" name="正方形/長方形 1">
          <a:extLst>
            <a:ext uri="{FF2B5EF4-FFF2-40B4-BE49-F238E27FC236}">
              <a16:creationId xmlns:a16="http://schemas.microsoft.com/office/drawing/2014/main" id="{736388EE-71CF-4D15-AD6E-10877255513B}"/>
            </a:ext>
          </a:extLst>
        </xdr:cNvPr>
        <xdr:cNvSpPr/>
      </xdr:nvSpPr>
      <xdr:spPr>
        <a:xfrm>
          <a:off x="790575" y="381000"/>
          <a:ext cx="3577590" cy="11391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確率変数</a:t>
          </a:r>
          <a:r>
            <a:rPr kumimoji="1" lang="en-US" altLang="ja-JP" sz="1100"/>
            <a:t>z</a:t>
          </a:r>
          <a:r>
            <a:rPr kumimoji="1" lang="ja-JP" altLang="en-US" sz="1100"/>
            <a:t>が標準正規分布に従うとき、標準正規分布表を用いて、次の確率を求めなさい。</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85725</xdr:colOff>
      <xdr:row>1</xdr:row>
      <xdr:rowOff>85725</xdr:rowOff>
    </xdr:from>
    <xdr:to>
      <xdr:col>7</xdr:col>
      <xdr:colOff>352425</xdr:colOff>
      <xdr:row>6</xdr:row>
      <xdr:rowOff>81915</xdr:rowOff>
    </xdr:to>
    <xdr:sp macro="" textlink="">
      <xdr:nvSpPr>
        <xdr:cNvPr id="2" name="正方形/長方形 1">
          <a:extLst>
            <a:ext uri="{FF2B5EF4-FFF2-40B4-BE49-F238E27FC236}">
              <a16:creationId xmlns:a16="http://schemas.microsoft.com/office/drawing/2014/main" id="{E08D092F-D2B0-4D03-B55F-49B158F646EC}"/>
            </a:ext>
          </a:extLst>
        </xdr:cNvPr>
        <xdr:cNvSpPr/>
      </xdr:nvSpPr>
      <xdr:spPr>
        <a:xfrm>
          <a:off x="752475" y="314325"/>
          <a:ext cx="4267200" cy="11391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確率変数</a:t>
          </a:r>
          <a:r>
            <a:rPr kumimoji="1" lang="en-US" altLang="ja-JP" sz="1100"/>
            <a:t>x</a:t>
          </a:r>
          <a:r>
            <a:rPr kumimoji="1" lang="ja-JP" altLang="en-US" sz="1100"/>
            <a:t>が正規分布</a:t>
          </a:r>
          <a:r>
            <a:rPr kumimoji="1" lang="en-US" altLang="ja-JP" sz="1100"/>
            <a:t>N(52.0, 7.5 ^2)</a:t>
          </a:r>
          <a:r>
            <a:rPr kumimoji="1" lang="ja-JP" altLang="en-US" sz="1100"/>
            <a:t>に従うとき、標準正規分布表を用いて次の確率を求めなさい。</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666749</xdr:colOff>
      <xdr:row>1</xdr:row>
      <xdr:rowOff>0</xdr:rowOff>
    </xdr:from>
    <xdr:to>
      <xdr:col>8</xdr:col>
      <xdr:colOff>161924</xdr:colOff>
      <xdr:row>7</xdr:row>
      <xdr:rowOff>66675</xdr:rowOff>
    </xdr:to>
    <xdr:sp macro="" textlink="">
      <xdr:nvSpPr>
        <xdr:cNvPr id="2" name="正方形/長方形 1">
          <a:extLst>
            <a:ext uri="{FF2B5EF4-FFF2-40B4-BE49-F238E27FC236}">
              <a16:creationId xmlns:a16="http://schemas.microsoft.com/office/drawing/2014/main" id="{343FFCA9-8581-4A9B-A497-4600178333EA}"/>
            </a:ext>
          </a:extLst>
        </xdr:cNvPr>
        <xdr:cNvSpPr/>
      </xdr:nvSpPr>
      <xdr:spPr>
        <a:xfrm>
          <a:off x="666749" y="228600"/>
          <a:ext cx="4829175" cy="14382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累積分布関数とは、確率論において、実数値</a:t>
          </a:r>
          <a:r>
            <a:rPr kumimoji="1" lang="ja-JP" altLang="en-US" sz="1100" b="1"/>
            <a:t>確率変数 </a:t>
          </a:r>
          <a:r>
            <a:rPr kumimoji="1" lang="en-US" altLang="ja-JP" sz="1100" b="1"/>
            <a:t>X </a:t>
          </a:r>
          <a:r>
            <a:rPr kumimoji="1" lang="ja-JP" altLang="en-US" sz="1100" b="1"/>
            <a:t>が </a:t>
          </a:r>
          <a:r>
            <a:rPr kumimoji="1" lang="en-US" altLang="ja-JP" sz="1100" b="1"/>
            <a:t>x </a:t>
          </a:r>
          <a:r>
            <a:rPr kumimoji="1" lang="ja-JP" altLang="en-US" sz="1100" b="1"/>
            <a:t>以下になる確率の関数のこと</a:t>
          </a:r>
          <a:r>
            <a:rPr kumimoji="1" lang="ja-JP" altLang="en-US" sz="1100"/>
            <a:t>。連続型確率変数では、負の無限大から </a:t>
          </a:r>
          <a:r>
            <a:rPr kumimoji="1" lang="en-US" altLang="ja-JP" sz="1100"/>
            <a:t>x </a:t>
          </a:r>
          <a:r>
            <a:rPr kumimoji="1" lang="ja-JP" altLang="en-US" sz="1100"/>
            <a:t>まで確率密度関数を定積分したもの。</a:t>
          </a:r>
          <a:endParaRPr kumimoji="1" lang="en-US" altLang="ja-JP" sz="1100"/>
        </a:p>
      </xdr:txBody>
    </xdr:sp>
    <xdr:clientData/>
  </xdr:twoCellAnchor>
  <xdr:twoCellAnchor>
    <xdr:from>
      <xdr:col>0</xdr:col>
      <xdr:colOff>640079</xdr:colOff>
      <xdr:row>10</xdr:row>
      <xdr:rowOff>152400</xdr:rowOff>
    </xdr:from>
    <xdr:to>
      <xdr:col>8</xdr:col>
      <xdr:colOff>137159</xdr:colOff>
      <xdr:row>17</xdr:row>
      <xdr:rowOff>180975</xdr:rowOff>
    </xdr:to>
    <xdr:sp macro="" textlink="">
      <xdr:nvSpPr>
        <xdr:cNvPr id="3" name="正方形/長方形 2">
          <a:extLst>
            <a:ext uri="{FF2B5EF4-FFF2-40B4-BE49-F238E27FC236}">
              <a16:creationId xmlns:a16="http://schemas.microsoft.com/office/drawing/2014/main" id="{362E1A56-7DEA-4C50-87FC-B4C3C180066E}"/>
            </a:ext>
          </a:extLst>
        </xdr:cNvPr>
        <xdr:cNvSpPr/>
      </xdr:nvSpPr>
      <xdr:spPr>
        <a:xfrm>
          <a:off x="640079" y="2438400"/>
          <a:ext cx="4831080" cy="16287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確率密度関数とは、確率論において、</a:t>
          </a:r>
          <a:r>
            <a:rPr kumimoji="1" lang="ja-JP" altLang="en-US" sz="1100" b="1"/>
            <a:t>連続型確率変数がある値をとるという事象の確率密度を記述する関数</a:t>
          </a:r>
          <a:r>
            <a:rPr kumimoji="1" lang="ja-JP" altLang="en-US" sz="1100"/>
            <a:t>である。確率変数がある範囲の値をとる確率を、</a:t>
          </a:r>
          <a:r>
            <a:rPr kumimoji="1" lang="ja-JP" altLang="en-US" sz="1100" b="1"/>
            <a:t>その範囲にわたって確率密度関数を積分することにより得る</a:t>
          </a:r>
          <a:r>
            <a:rPr kumimoji="1" lang="ja-JP" altLang="en-US" sz="1100"/>
            <a:t>ことができるよう定義される。確率密度関数の値域は非負の実数であり、定義域全体を積分すると</a:t>
          </a:r>
          <a:r>
            <a:rPr kumimoji="1" lang="en-US" altLang="ja-JP" sz="1100"/>
            <a:t>1</a:t>
          </a:r>
          <a:r>
            <a:rPr kumimoji="1" lang="ja-JP" altLang="en-US" sz="1100"/>
            <a:t>である。</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workbookViewId="0"/>
  </sheetViews>
  <sheetFormatPr defaultRowHeight="18"/>
  <sheetData>
    <row r="1" spans="1:12">
      <c r="A1" s="1"/>
    </row>
    <row r="3" spans="1:12">
      <c r="L3" t="s">
        <v>2</v>
      </c>
    </row>
    <row r="4" spans="1:12">
      <c r="L4" t="s">
        <v>3</v>
      </c>
    </row>
    <row r="7" spans="1:12">
      <c r="A7" t="s">
        <v>4</v>
      </c>
      <c r="B7" s="2" t="s">
        <v>0</v>
      </c>
      <c r="C7" s="2">
        <v>0</v>
      </c>
      <c r="D7" s="2">
        <v>1</v>
      </c>
      <c r="E7" s="2">
        <v>2</v>
      </c>
      <c r="F7" s="2">
        <v>3</v>
      </c>
      <c r="G7" s="2">
        <v>4</v>
      </c>
    </row>
    <row r="8" spans="1:12">
      <c r="B8" s="2" t="s">
        <v>1</v>
      </c>
      <c r="C8" s="4">
        <f>1/16</f>
        <v>6.25E-2</v>
      </c>
      <c r="D8" s="4">
        <f>1/4</f>
        <v>0.25</v>
      </c>
      <c r="E8" s="4">
        <f>3/8</f>
        <v>0.375</v>
      </c>
      <c r="F8" s="4">
        <f>1/4</f>
        <v>0.25</v>
      </c>
      <c r="G8" s="4">
        <f>1/16</f>
        <v>6.25E-2</v>
      </c>
    </row>
    <row r="10" spans="1:12">
      <c r="B10" t="s">
        <v>5</v>
      </c>
      <c r="D10" s="3">
        <f>PRODUCT(C7:C8)</f>
        <v>0</v>
      </c>
      <c r="E10" s="3">
        <f t="shared" ref="E10:I10" si="0">PRODUCT(D7:D8)</f>
        <v>0.25</v>
      </c>
      <c r="F10" s="3">
        <f t="shared" si="0"/>
        <v>0.75</v>
      </c>
      <c r="G10" s="3">
        <f t="shared" si="0"/>
        <v>0.75</v>
      </c>
      <c r="H10" s="3">
        <f t="shared" si="0"/>
        <v>0.25</v>
      </c>
    </row>
    <row r="11" spans="1:12">
      <c r="C11" t="s">
        <v>6</v>
      </c>
      <c r="D11">
        <f>SUM(D10:H10)</f>
        <v>2</v>
      </c>
    </row>
    <row r="13" spans="1:12">
      <c r="B13" t="s">
        <v>7</v>
      </c>
      <c r="C13" s="3">
        <f>(POWER(C7-$D$11,2))*C8</f>
        <v>0.25</v>
      </c>
      <c r="D13" s="3">
        <f t="shared" ref="D13:G13" si="1">(POWER(D7-$D$11,2))*D8</f>
        <v>0.25</v>
      </c>
      <c r="E13" s="3">
        <f t="shared" si="1"/>
        <v>0</v>
      </c>
      <c r="F13" s="3">
        <f t="shared" si="1"/>
        <v>0.25</v>
      </c>
      <c r="G13" s="3">
        <f t="shared" si="1"/>
        <v>0.25</v>
      </c>
    </row>
    <row r="14" spans="1:12">
      <c r="C14" t="s">
        <v>8</v>
      </c>
      <c r="D14">
        <f>SUM(C13:G13)</f>
        <v>1</v>
      </c>
    </row>
    <row r="16" spans="1:12">
      <c r="B16" t="s">
        <v>9</v>
      </c>
      <c r="C16" t="s">
        <v>10</v>
      </c>
      <c r="D16">
        <f>SQRT(D14)</f>
        <v>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48ABF-78FF-4E2C-BD51-D11ADF37D3ED}">
  <dimension ref="A1"/>
  <sheetViews>
    <sheetView workbookViewId="0">
      <selection activeCell="E15" sqref="E15"/>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74615-7718-445D-A68D-D70C55E83E3B}">
  <dimension ref="B8:D14"/>
  <sheetViews>
    <sheetView workbookViewId="0">
      <selection activeCell="C9" sqref="C9"/>
    </sheetView>
  </sheetViews>
  <sheetFormatPr defaultRowHeight="18"/>
  <sheetData>
    <row r="8" spans="2:4">
      <c r="C8" s="6" t="s">
        <v>11</v>
      </c>
      <c r="D8" s="6">
        <f>1/4</f>
        <v>0.25</v>
      </c>
    </row>
    <row r="9" spans="2:4">
      <c r="B9" t="s">
        <v>5</v>
      </c>
      <c r="C9" s="5">
        <f>_xlfn.BINOM.DIST(D9,5,$D$8,FALSE)</f>
        <v>0.23730468750000006</v>
      </c>
      <c r="D9">
        <v>0</v>
      </c>
    </row>
    <row r="10" spans="2:4">
      <c r="B10" t="s">
        <v>7</v>
      </c>
      <c r="C10" s="5">
        <f t="shared" ref="C10:C14" si="0">_xlfn.BINOM.DIST(D10,5,$D$8,FALSE)</f>
        <v>0.3955078125</v>
      </c>
      <c r="D10">
        <v>1</v>
      </c>
    </row>
    <row r="11" spans="2:4">
      <c r="B11" t="s">
        <v>9</v>
      </c>
      <c r="C11" s="5">
        <f t="shared" si="0"/>
        <v>0.26367187499999994</v>
      </c>
      <c r="D11">
        <v>2</v>
      </c>
    </row>
    <row r="12" spans="2:4">
      <c r="B12" t="s">
        <v>12</v>
      </c>
      <c r="C12" s="5">
        <f t="shared" si="0"/>
        <v>8.7890625000000042E-2</v>
      </c>
      <c r="D12">
        <v>3</v>
      </c>
    </row>
    <row r="13" spans="2:4">
      <c r="B13" t="s">
        <v>13</v>
      </c>
      <c r="C13" s="5">
        <f t="shared" si="0"/>
        <v>1.4648437500000005E-2</v>
      </c>
      <c r="D13">
        <v>4</v>
      </c>
    </row>
    <row r="14" spans="2:4">
      <c r="B14" t="s">
        <v>13</v>
      </c>
      <c r="C14" s="5">
        <f t="shared" si="0"/>
        <v>9.765625E-4</v>
      </c>
      <c r="D14">
        <v>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D5F6-AD83-45F5-AB0D-5E36156C0F62}">
  <dimension ref="B7:L22"/>
  <sheetViews>
    <sheetView workbookViewId="0">
      <selection activeCell="I10" sqref="I10"/>
    </sheetView>
  </sheetViews>
  <sheetFormatPr defaultRowHeight="18"/>
  <cols>
    <col min="4" max="4" width="10.09765625" customWidth="1"/>
    <col min="5" max="5" width="16.5" customWidth="1"/>
    <col min="8" max="8" width="9.8984375" bestFit="1" customWidth="1"/>
  </cols>
  <sheetData>
    <row r="7" spans="2:12">
      <c r="L7" t="s">
        <v>24</v>
      </c>
    </row>
    <row r="9" spans="2:12">
      <c r="B9" t="s">
        <v>14</v>
      </c>
      <c r="C9" t="s">
        <v>15</v>
      </c>
      <c r="E9" s="9">
        <f>0.5 - _xlfn.NORM.S.DIST(-0.97,TRUE)</f>
        <v>0.33397675393647036</v>
      </c>
      <c r="I9" t="s">
        <v>25</v>
      </c>
      <c r="J9">
        <f xml:space="preserve"> _xlfn.NORM.S.DIST(0.25,1)</f>
        <v>0.5987063256829237</v>
      </c>
      <c r="L9" t="s">
        <v>23</v>
      </c>
    </row>
    <row r="10" spans="2:12">
      <c r="I10">
        <f xml:space="preserve"> _xlfn.NORM.S.DIST(1.45,TRUE)-0.5</f>
        <v>0.4264707403903516</v>
      </c>
      <c r="J10">
        <f>0.5-J9</f>
        <v>-9.8706325682923701E-2</v>
      </c>
      <c r="L10" t="s">
        <v>22</v>
      </c>
    </row>
    <row r="11" spans="2:12">
      <c r="H11" s="7"/>
    </row>
    <row r="12" spans="2:12">
      <c r="B12" t="s">
        <v>16</v>
      </c>
      <c r="C12" t="s">
        <v>19</v>
      </c>
      <c r="E12" s="8">
        <f>_xlfn.NORM.S.DIST(0.67,TRUE)</f>
        <v>0.74857110490468992</v>
      </c>
      <c r="F12" s="8">
        <f>_xlfn.NORM.S.DIST(-2.14,TRUE)</f>
        <v>1.6177383372166076E-2</v>
      </c>
      <c r="H12" s="7"/>
    </row>
    <row r="13" spans="2:12">
      <c r="E13" s="10">
        <f>ROUND(E12-F12,4)</f>
        <v>0.73240000000000005</v>
      </c>
    </row>
    <row r="15" spans="2:12">
      <c r="B15" t="s">
        <v>17</v>
      </c>
      <c r="C15" t="s">
        <v>20</v>
      </c>
      <c r="E15" s="9">
        <f>1-_xlfn.NORM.S.DIST(1.29,TRUE)</f>
        <v>9.8525329049747867E-2</v>
      </c>
    </row>
    <row r="18" spans="2:6">
      <c r="B18" t="s">
        <v>18</v>
      </c>
      <c r="C18" t="s">
        <v>21</v>
      </c>
      <c r="E18" s="8">
        <f>_xlfn.NORM.S.DIST(1.91,TRUE)</f>
        <v>0.97193339334022744</v>
      </c>
      <c r="F18" s="8">
        <f>_xlfn.NORM.S.DIST(1.03,TRUE)</f>
        <v>0.84849499721165633</v>
      </c>
    </row>
    <row r="19" spans="2:6">
      <c r="E19" s="11">
        <f>E18-F18</f>
        <v>0.1234383961285711</v>
      </c>
    </row>
    <row r="22" spans="2:6">
      <c r="B22" s="12"/>
      <c r="C22" t="s">
        <v>30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16E1F-0272-44A9-8D1E-D1FA881359F3}">
  <dimension ref="B9:F23"/>
  <sheetViews>
    <sheetView workbookViewId="0">
      <selection activeCell="H9" sqref="H9"/>
    </sheetView>
  </sheetViews>
  <sheetFormatPr defaultRowHeight="18"/>
  <sheetData>
    <row r="9" spans="2:6">
      <c r="B9" t="s">
        <v>14</v>
      </c>
      <c r="C9" t="s">
        <v>26</v>
      </c>
      <c r="E9" s="12">
        <f>1 - _xlfn.NORM.DIST(59.8,52,7.5,TRUE)</f>
        <v>0.14916995033098146</v>
      </c>
    </row>
    <row r="12" spans="2:6">
      <c r="B12" t="s">
        <v>16</v>
      </c>
      <c r="C12" t="s">
        <v>27</v>
      </c>
      <c r="E12">
        <f>_xlfn.NORM.DIST(70.6,52,7.5,TRUE)</f>
        <v>0.99343088086445319</v>
      </c>
      <c r="F12">
        <f>_xlfn.NORM.DIST(61.3,52,7.5,TRUE)</f>
        <v>0.89251230292541306</v>
      </c>
    </row>
    <row r="13" spans="2:6">
      <c r="E13" s="12">
        <f>E12-F12</f>
        <v>0.10091857793904013</v>
      </c>
    </row>
    <row r="16" spans="2:6">
      <c r="B16" t="s">
        <v>17</v>
      </c>
      <c r="C16" t="s">
        <v>28</v>
      </c>
      <c r="E16" s="12">
        <f>1 - _xlfn.NORM.DIST(36.4,52,7.5,TRUE)</f>
        <v>0.98123723356506221</v>
      </c>
    </row>
    <row r="19" spans="2:6">
      <c r="B19" t="s">
        <v>18</v>
      </c>
      <c r="C19" t="s">
        <v>29</v>
      </c>
      <c r="E19">
        <f>_xlfn.NORM.DIST(64.3,52,7.5,TRUE)</f>
        <v>0.94949741652589625</v>
      </c>
      <c r="F19">
        <f>_xlfn.NORM.DIST(45.7,52,7.5,TRUE)</f>
        <v>0.20045419326044975</v>
      </c>
    </row>
    <row r="20" spans="2:6">
      <c r="E20" s="12">
        <f>E19-F19</f>
        <v>0.74904322326544648</v>
      </c>
    </row>
    <row r="23" spans="2:6">
      <c r="B23" s="12"/>
      <c r="C23" t="s">
        <v>30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4865-6D4C-4D23-9C29-FC951388313A}">
  <dimension ref="A1"/>
  <sheetViews>
    <sheetView tabSelected="1" workbookViewId="0">
      <selection activeCell="J10" sqref="J10"/>
    </sheetView>
  </sheetViews>
  <sheetFormatPr defaultRowHeight="18"/>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201B-D7C3-439D-A361-CD925DDF72EB}">
  <dimension ref="A1"/>
  <sheetViews>
    <sheetView workbookViewId="0"/>
  </sheetViews>
  <sheetFormatPr defaultRowHeight="18"/>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5395-BAF4-4246-B544-EA84A2E76CD4}">
  <dimension ref="A1"/>
  <sheetViews>
    <sheetView workbookViewId="0"/>
  </sheetViews>
  <sheetFormatPr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6-1</vt:lpstr>
      <vt:lpstr>6-2</vt:lpstr>
      <vt:lpstr>6-3</vt:lpstr>
      <vt:lpstr>6-6</vt:lpstr>
      <vt:lpstr>6-7</vt:lpstr>
      <vt:lpstr>メモ</vt:lpstr>
      <vt:lpstr>6-4</vt:lpstr>
      <vt:lpstr>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hasegawa taisei</dc:creator>
  <cp:lastModifiedBy>長谷川大誠</cp:lastModifiedBy>
  <dcterms:created xsi:type="dcterms:W3CDTF">2015-06-05T18:19:34Z</dcterms:created>
  <dcterms:modified xsi:type="dcterms:W3CDTF">2020-07-26T08:14:24Z</dcterms:modified>
</cp:coreProperties>
</file>