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0730" windowHeight="11760" activeTab="1"/>
  </bookViews>
  <sheets>
    <sheet name="IngredientsSheet" sheetId="1" r:id="rId1"/>
    <sheet name="Preferences" sheetId="6" r:id="rId2"/>
    <sheet name="ClientSheet" sheetId="3" r:id="rId3"/>
    <sheet name="WorkoutSheet" sheetId="4" r:id="rId4"/>
    <sheet name="DataSheet" sheetId="2" r:id="rId5"/>
  </sheets>
  <calcPr calcId="12451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/>
  <c r="M12"/>
  <c r="N12"/>
  <c r="S12"/>
  <c r="T12"/>
  <c r="U12"/>
  <c r="Q12"/>
  <c r="O12"/>
  <c r="V12"/>
  <c r="R12"/>
  <c r="P12"/>
  <c r="L3"/>
  <c r="S3"/>
  <c r="T3"/>
  <c r="U3"/>
  <c r="N3"/>
  <c r="M3"/>
  <c r="Q3"/>
  <c r="L4"/>
  <c r="S4"/>
  <c r="T4"/>
  <c r="U4"/>
  <c r="N4"/>
  <c r="M4"/>
  <c r="Q4"/>
  <c r="L5"/>
  <c r="S5"/>
  <c r="T5"/>
  <c r="U5"/>
  <c r="N5"/>
  <c r="M5"/>
  <c r="Q5"/>
  <c r="L6"/>
  <c r="S6"/>
  <c r="T6"/>
  <c r="U6"/>
  <c r="N6"/>
  <c r="M6"/>
  <c r="Q6"/>
  <c r="O5"/>
  <c r="O6"/>
  <c r="V5"/>
  <c r="R5"/>
  <c r="P5"/>
  <c r="V6"/>
  <c r="R6"/>
  <c r="P6"/>
  <c r="O3"/>
  <c r="L2"/>
  <c r="S2"/>
  <c r="T2"/>
  <c r="V2"/>
  <c r="N2"/>
  <c r="M2"/>
  <c r="R2"/>
  <c r="P2"/>
  <c r="V3"/>
  <c r="R3"/>
  <c r="P3"/>
  <c r="V4"/>
  <c r="R4"/>
  <c r="P4"/>
  <c r="U2"/>
  <c r="Q2"/>
  <c r="O2"/>
  <c r="O4"/>
</calcChain>
</file>

<file path=xl/sharedStrings.xml><?xml version="1.0" encoding="utf-8"?>
<sst xmlns="http://schemas.openxmlformats.org/spreadsheetml/2006/main" count="609" uniqueCount="311">
  <si>
    <t>Name</t>
  </si>
  <si>
    <t>Protein (g)</t>
  </si>
  <si>
    <t>Carbs (g)</t>
  </si>
  <si>
    <t>Fats (g)</t>
  </si>
  <si>
    <t>Meats</t>
  </si>
  <si>
    <t>Fruits</t>
  </si>
  <si>
    <t>Veggies</t>
  </si>
  <si>
    <t>Dairy</t>
  </si>
  <si>
    <t>Nuts</t>
  </si>
  <si>
    <t>Desserts</t>
  </si>
  <si>
    <t>Other</t>
  </si>
  <si>
    <t>Calories</t>
  </si>
  <si>
    <t>First Name</t>
  </si>
  <si>
    <t>Last Name</t>
  </si>
  <si>
    <t>Gender</t>
  </si>
  <si>
    <t>Height (cm)</t>
  </si>
  <si>
    <t>Weight (kg)</t>
  </si>
  <si>
    <t>Bodyfat %</t>
  </si>
  <si>
    <t>Goal</t>
  </si>
  <si>
    <t>Activity Rate</t>
  </si>
  <si>
    <t>Email</t>
  </si>
  <si>
    <t>Phone</t>
  </si>
  <si>
    <t>Male</t>
  </si>
  <si>
    <t>Cut</t>
  </si>
  <si>
    <t>Female</t>
  </si>
  <si>
    <t>Bulk</t>
  </si>
  <si>
    <t>Workout Name</t>
  </si>
  <si>
    <t>Type</t>
  </si>
  <si>
    <t>Prim. Muscle</t>
  </si>
  <si>
    <t>Equipment</t>
  </si>
  <si>
    <t>Rating</t>
  </si>
  <si>
    <t>VideoURL</t>
  </si>
  <si>
    <t>Strength</t>
  </si>
  <si>
    <t>Chest</t>
  </si>
  <si>
    <t>Barbell</t>
  </si>
  <si>
    <t>Bi</t>
  </si>
  <si>
    <t>Cardio</t>
  </si>
  <si>
    <t>FullBody</t>
  </si>
  <si>
    <t>Machine</t>
  </si>
  <si>
    <t>FoodGroups</t>
  </si>
  <si>
    <t>Goals</t>
  </si>
  <si>
    <t>Muscles</t>
  </si>
  <si>
    <t>Equipments</t>
  </si>
  <si>
    <t>Abs</t>
  </si>
  <si>
    <t>Lats</t>
  </si>
  <si>
    <t>Bodyweight</t>
  </si>
  <si>
    <t>Tri</t>
  </si>
  <si>
    <t>Cable</t>
  </si>
  <si>
    <t>Traps</t>
  </si>
  <si>
    <t>Back</t>
  </si>
  <si>
    <t>Calves</t>
  </si>
  <si>
    <t>Quads</t>
  </si>
  <si>
    <t>Glutes</t>
  </si>
  <si>
    <t>Hams</t>
  </si>
  <si>
    <t>Shoulder</t>
  </si>
  <si>
    <t>ExType</t>
  </si>
  <si>
    <t>Flat Bench Press</t>
  </si>
  <si>
    <t>Inclined bench press</t>
  </si>
  <si>
    <t>Dumbbell</t>
  </si>
  <si>
    <t>Flat Dumbbell press</t>
  </si>
  <si>
    <t>Incline Dumbbell press</t>
  </si>
  <si>
    <t>http://www.bodybuilding.com/exercises/detail/view/name/barbell-bench-press-medium-grip</t>
  </si>
  <si>
    <t>http://www.bodybuilding.com/exercises/detail/view/name/barbell-incline-bench-press-medium-grip</t>
  </si>
  <si>
    <t>Butterfly</t>
  </si>
  <si>
    <t>http://www.bodybuilding.com/exercises/detail/view/name/butterfly</t>
  </si>
  <si>
    <t>http://www.bodybuilding.com/exercises/detail/view/name/dumbbell-bench-press</t>
  </si>
  <si>
    <t>http://www.bodybuilding.com/exercises/detail/view/name/incline-dumbbell-press</t>
  </si>
  <si>
    <t>Inclined Dumbbell flys</t>
  </si>
  <si>
    <t>http://www.bodybuilding.com/exercises/detail/view/name/incline-dumbbell-flyes</t>
  </si>
  <si>
    <t>Low Cable Crossover</t>
  </si>
  <si>
    <t>http://www.bodybuilding.com/exercises/detail/view/name/low-cable-crossover</t>
  </si>
  <si>
    <t>Cable Crossover</t>
  </si>
  <si>
    <t>http://www.bodybuilding.com/exercises/detail/view/name/cable-crossover</t>
  </si>
  <si>
    <t>Dumbbell Flyes</t>
  </si>
  <si>
    <t>http://www.bodybuilding.com/exercises/detail/view/name/dumbbell-flyes</t>
  </si>
  <si>
    <t>Straight-Arm Dumbbell Pullover</t>
  </si>
  <si>
    <t>http://www.bodybuilding.com/exercises/detail/view/name/straight-arm-dumbbell-pullover</t>
  </si>
  <si>
    <t>Bent-Knee Hip Raise</t>
  </si>
  <si>
    <t>http://www.bodybuilding.com/exercises/detail/view/name/bent-knee-hip-raise</t>
  </si>
  <si>
    <t>Cable Crunch</t>
  </si>
  <si>
    <t>http://www.bodybuilding.com/exercises/detail/view/name/cable-crunch</t>
  </si>
  <si>
    <t>Cable Reverse Crunch</t>
  </si>
  <si>
    <t>http://www.bodybuilding.com/exercises/finder/lookup/filter/muscle/id/1/muscle/chest</t>
  </si>
  <si>
    <t>Decline Reverse Crunch</t>
  </si>
  <si>
    <t>http://www.bodybuilding.com/exercises/detail/view/name/decline-reverse-crunch</t>
  </si>
  <si>
    <t>Decline Crunch</t>
  </si>
  <si>
    <t>http://www.bodybuilding.com/exercises/detail/view/name/decline-crunch</t>
  </si>
  <si>
    <t>Dumbbell Side Bend</t>
  </si>
  <si>
    <t>http://www.bodybuilding.com/exercises/detail/view/name/dumbbell-side-bend</t>
  </si>
  <si>
    <t>Elbow to Knee</t>
  </si>
  <si>
    <t>http://www.bodybuilding.com/exercises/detail/view/name/elbow-to-knee</t>
  </si>
  <si>
    <t>Exercise Ball Crunch</t>
  </si>
  <si>
    <t>http://www.bodybuilding.com/exercises/detail/view/name/exercise-ball-crunch</t>
  </si>
  <si>
    <t>http://www.bodybuilding.com/exercises/detail/view/name/jackknife-sit-up</t>
  </si>
  <si>
    <t>Jackknife Sit-Up</t>
  </si>
  <si>
    <t>Knee/Hip Raise On Parallel Bars</t>
  </si>
  <si>
    <t>http://www.bodybuilding.com/exercises/detail/view/name/kneehip-raise-on-parallel-bars</t>
  </si>
  <si>
    <t>One-Arm High-Pulley Cable Side Bends</t>
  </si>
  <si>
    <t>http://www.bodybuilding.com/exercises/detail/view/name/one-arm-high-pulley-cable-side-bends-</t>
  </si>
  <si>
    <t>FoodGroup</t>
  </si>
  <si>
    <t>Explanation</t>
  </si>
  <si>
    <t>Beans</t>
  </si>
  <si>
    <t>Beans and legumes</t>
  </si>
  <si>
    <t>Nuts and seeds</t>
  </si>
  <si>
    <t xml:space="preserve">Fish, shrimps, shellfish… </t>
  </si>
  <si>
    <t>Grains</t>
  </si>
  <si>
    <t>If you can't fit it anywhere else.</t>
  </si>
  <si>
    <t>Cereals, pasta, rice and bread</t>
  </si>
  <si>
    <t>Milk, yoghurt, cheese bread</t>
  </si>
  <si>
    <t>Eggs, chicken, beefsteak, …</t>
  </si>
  <si>
    <t>Meal Time</t>
  </si>
  <si>
    <t>Breakfast Item</t>
  </si>
  <si>
    <t>Oils</t>
  </si>
  <si>
    <t>Oils and fats, like butter</t>
  </si>
  <si>
    <t>Seafood</t>
  </si>
  <si>
    <t>Implement me later</t>
  </si>
  <si>
    <t>Alternate Hammer Curl</t>
  </si>
  <si>
    <t>http://www.bodybuilding.com/exercises/detail/view/name/alternate-hammer-curl</t>
  </si>
  <si>
    <t>Alternate Incline Dumbbell Curl</t>
  </si>
  <si>
    <t>http://www.bodybuilding.com/exercises/detail/view/name/alternate-incline-dumbbell-curl</t>
  </si>
  <si>
    <t>Barbell Curl</t>
  </si>
  <si>
    <t>http://www.bodybuilding.com/exercises/detail/view/name/barbell-curl</t>
  </si>
  <si>
    <t>Close-Grip EZ Bar Curl</t>
  </si>
  <si>
    <t>http://www.bodybuilding.com/exercises/detail/view/name/close-grip-ez-bar-curl</t>
  </si>
  <si>
    <t>Concentration Curls</t>
  </si>
  <si>
    <t>http://www.bodybuilding.com/exercises/detail/view/name/concentration-curls</t>
  </si>
  <si>
    <t>Dumbbell Alternate Bicep Curl</t>
  </si>
  <si>
    <t>http://www.bodybuilding.com/exercises/detail/view/name/dumbbell-alternate-bicep-curl</t>
  </si>
  <si>
    <t>Machine Preacher Curls</t>
  </si>
  <si>
    <t>http://www.bodybuilding.com/exercises/detail/view/name/machine-preacher-curls</t>
  </si>
  <si>
    <t>Overhead Cable Curl</t>
  </si>
  <si>
    <t>http://www.bodybuilding.com/exercises/detail/view/name/overhead-cable-curl</t>
  </si>
  <si>
    <t>Standing One-Arm Dumbbell Curl Over Incline Bench</t>
  </si>
  <si>
    <t>http://www.bodybuilding.com/exercises/detail/view/name/standing-one-arm-dumbbell-curl-over-incline-bench</t>
  </si>
  <si>
    <t>Wide-Grip Standing Barbell Curl</t>
  </si>
  <si>
    <t>http://www.bodybuilding.com/exercises/detail/view/name/wide-grip-standing-barbell-curl</t>
  </si>
  <si>
    <t>Cable One Arm Tricep Extension</t>
  </si>
  <si>
    <t>http://www.bodybuilding.com/exercises/detail/view/name/cable-one-arm-tricep-extension</t>
  </si>
  <si>
    <t>Cable Rope Overhead Triceps Extension</t>
  </si>
  <si>
    <t>http://www.bodybuilding.com/exercises/detail/view/name/cable-rope-overhead-triceps-extension</t>
  </si>
  <si>
    <t>Close-Grip Barbell Bench Press</t>
  </si>
  <si>
    <t>http://www.bodybuilding.com/exercises/detail/view/name/close-grip-barbell-bench-press</t>
  </si>
  <si>
    <t>EZ-Bar Skullcrusher</t>
  </si>
  <si>
    <t>http://www.bodybuilding.com/exercises/detail/view/name/ez-bar-skullcrusher</t>
  </si>
  <si>
    <t>Incline Barbell Triceps Extension</t>
  </si>
  <si>
    <t>http://www.bodybuilding.com/exercises/detail/view/name/incline-barbell-triceps-extension</t>
  </si>
  <si>
    <t>Reverse Grip Triceps Pushdown</t>
  </si>
  <si>
    <t>http://www.bodybuilding.com/exercises/detail/view/name/reverse-grip-triceps-pushdown</t>
  </si>
  <si>
    <t>Seated Triceps Press</t>
  </si>
  <si>
    <t>http://www.bodybuilding.com/exercises/detail/view/name/seated-triceps-press</t>
  </si>
  <si>
    <t>Standing Low-Pulley One-Arm Triceps Extension</t>
  </si>
  <si>
    <t>http://www.bodybuilding.com/exercises/detail/view/name/standing-low-pulley-one-arm-triceps-extension</t>
  </si>
  <si>
    <t>Triceps Pushdown</t>
  </si>
  <si>
    <t>http://www.bodybuilding.com/exercises/detail/view/name/triceps-pushdown</t>
  </si>
  <si>
    <t>Weighted Bench Dip</t>
  </si>
  <si>
    <t>http://www.bodybuilding.com/exercises/detail/view/name/weighted-bench-dip</t>
  </si>
  <si>
    <t>Alternating Deltoid Raise</t>
  </si>
  <si>
    <t>http://www.bodybuilding.com/exercises/detail/view/name/alternating-deltoid-raise</t>
  </si>
  <si>
    <t>Barbell Shoulder Press</t>
  </si>
  <si>
    <t>http://www.bodybuilding.com/exercises/detail/view/name/barbell-shoulder-press</t>
  </si>
  <si>
    <t>Bent Over Dumbbell Rear Delt Raise With Head On Bench</t>
  </si>
  <si>
    <t>http://www.bodybuilding.com/exercises/detail/view/name/bent-over-dumbbell-rear-delt-raise-with-head-on-bench</t>
  </si>
  <si>
    <t>Dumbbell Lying One-Arm Rear Lateral Raise</t>
  </si>
  <si>
    <t>http://www.bodybuilding.com/exercises/detail/view/name/dumbbell-lying-one-arm-rear-lateral-raise</t>
  </si>
  <si>
    <t>Dumbbell Shoulder Press</t>
  </si>
  <si>
    <t>http://www.bodybuilding.com/exercises/detail/view/name/dumbbell-shoulder-press</t>
  </si>
  <si>
    <t>Front Dumbbell Raise</t>
  </si>
  <si>
    <t>http://www.bodybuilding.com/exercises/detail/view/name/front-dumbbell-raise</t>
  </si>
  <si>
    <t>Machine Shoulder (Military) Press</t>
  </si>
  <si>
    <t>http://www.bodybuilding.com/exercises/detail/view/name/machine-shoulder-military-press</t>
  </si>
  <si>
    <t>Seated Barbell Military Press</t>
  </si>
  <si>
    <t>http://www.bodybuilding.com/exercises/detail/view/name/seated-barbell-military-press</t>
  </si>
  <si>
    <t>Seated Side Lateral Raise</t>
  </si>
  <si>
    <t>http://www.bodybuilding.com/exercises/detail/view/name/seated-side-lateral-raise</t>
  </si>
  <si>
    <t>Smith Machine Overhead Shoulder Press</t>
  </si>
  <si>
    <t>http://www.bodybuilding.com/exercises/detail/view/name/smith-machine-overhead-shoulder-press</t>
  </si>
  <si>
    <t>Barbell Deadlift</t>
  </si>
  <si>
    <t>http://www.bodybuilding.com/exercises/detail/view/name/barbell-deadlift</t>
  </si>
  <si>
    <t>Bent Over Barbell Row</t>
  </si>
  <si>
    <t>http://www.bodybuilding.com/exercises/detail/view/name/bent-over-barbell-row</t>
  </si>
  <si>
    <t>Close-Grip Front Lat Pulldown</t>
  </si>
  <si>
    <t>http://www.bodybuilding.com/exercises/detail/view/name/close-grip-front-lat-pulldown</t>
  </si>
  <si>
    <t>Elevated Cable Rows</t>
  </si>
  <si>
    <t>http://www.bodybuilding.com/exercises/detail/view/name/elevated-cable-rows</t>
  </si>
  <si>
    <t>Hyperextensions</t>
  </si>
  <si>
    <t>http://www.bodybuilding.com/exercises/detail/view/name/hyperextensions-back-extensions</t>
  </si>
  <si>
    <t>One-Arm Dumbbell Row</t>
  </si>
  <si>
    <t>http://www.bodybuilding.com/exercises/detail/view/name/one-arm-dumbbell-row</t>
  </si>
  <si>
    <t>Reverse Grip Bent-Over Rows</t>
  </si>
  <si>
    <t>http://www.bodybuilding.com/exercises/detail/view/name/reverse-grip-bent-over-rows</t>
  </si>
  <si>
    <t>V-Bar Pulldown</t>
  </si>
  <si>
    <t>http://www.bodybuilding.com/exercises/detail/view/name/v-bar-pulldown</t>
  </si>
  <si>
    <t>Wide-Grip Lat Pulldown</t>
  </si>
  <si>
    <t>http://www.bodybuilding.com/exercises/detail/view/name/wide-grip-lat-pulldown</t>
  </si>
  <si>
    <t>Barbell Full Squat</t>
  </si>
  <si>
    <t>http://www.bodybuilding.com/exercises/detail/view/name/barbell-full-squat</t>
  </si>
  <si>
    <t>http://www.bodybuilding.com/exercises/detail/view/name/front-barbell-squat</t>
  </si>
  <si>
    <t>Front Barbell Squat</t>
  </si>
  <si>
    <t>http://www.bodybuilding.com/exercises/detail/view/name/hack-squat</t>
  </si>
  <si>
    <t>Hack Squat</t>
  </si>
  <si>
    <t>Leg Press</t>
  </si>
  <si>
    <t>http://www.bodybuilding.com/exercises/detail/view/name/leg-press</t>
  </si>
  <si>
    <t>http://www.bodybuilding.com/exercises/detail/view/name/leg-extensions</t>
  </si>
  <si>
    <t>Leg Extensions</t>
  </si>
  <si>
    <t>Narrow Stance Leg Press</t>
  </si>
  <si>
    <t>http://www.bodybuilding.com/exercises/detail/view/name/narrow-stance-leg-press</t>
  </si>
  <si>
    <t>Smith Machine Squat</t>
  </si>
  <si>
    <t>http://www.bodybuilding.com/exercises/detail/view/name/smith-machine-squat</t>
  </si>
  <si>
    <t>Split Squat with Dumbbells</t>
  </si>
  <si>
    <t>http://www.bodybuilding.com/exercises/detail/view/name/split-squat-with-dumbbells</t>
  </si>
  <si>
    <t>Floor Glute-Ham Raise</t>
  </si>
  <si>
    <t>http://www.bodybuilding.com/exercises/detail/view/name/floor-glute-ham-raise</t>
  </si>
  <si>
    <t>Good Morning</t>
  </si>
  <si>
    <t>http://www.bodybuilding.com/exercises/detail/view/name/good-morning</t>
  </si>
  <si>
    <t>Lying Leg Curls</t>
  </si>
  <si>
    <t>http://www.bodybuilding.com/exercises/detail/view/name/lying-leg-curls</t>
  </si>
  <si>
    <t>Romanian Deadlift</t>
  </si>
  <si>
    <t>http://www.bodybuilding.com/exercises/detail/view/name/romanian-deadlift</t>
  </si>
  <si>
    <t>Seated Leg Curl</t>
  </si>
  <si>
    <t>http://www.bodybuilding.com/exercises/detail/view/name/seated-leg-curl</t>
  </si>
  <si>
    <t>Stiff-Legged Dumbbell Deadlift</t>
  </si>
  <si>
    <t>http://www.bodybuilding.com/exercises/detail/view/name/stiff-legged-dumbbell-deadlift</t>
  </si>
  <si>
    <t>Barbell Shrug Behind The Back</t>
  </si>
  <si>
    <t>http://www.bodybuilding.com/exercises/detail/view/name/barbell-shrug-behind-the-back</t>
  </si>
  <si>
    <t>Barbell Shrug</t>
  </si>
  <si>
    <t>http://www.bodybuilding.com/exercises/detail/view/name/barbell-shrug</t>
  </si>
  <si>
    <t>Dumbbell Shrug</t>
  </si>
  <si>
    <t>http://www.bodybuilding.com/exercises/detail/view/name/dumbbell-shrug</t>
  </si>
  <si>
    <t>http://www.bodybuilding.com/exercises/detail/view/name/smith-machine-shrug</t>
  </si>
  <si>
    <t>Smith Machine Shrug</t>
  </si>
  <si>
    <t>http://www.bodybuilding.com/exercises/detail/view/name/cable-shrugs</t>
  </si>
  <si>
    <t>Cable Shrugs</t>
  </si>
  <si>
    <t>Barbell Seated Calf Raise</t>
  </si>
  <si>
    <t>http://www.bodybuilding.com/exercises/detail/view/name/barbell-seated-calf-raise</t>
  </si>
  <si>
    <t>Calf Press On The Leg Press Machine</t>
  </si>
  <si>
    <t>http://www.bodybuilding.com/exercises/detail/view/name/calf-press-on-the-leg-press-machine</t>
  </si>
  <si>
    <t>Seated Calf Raise</t>
  </si>
  <si>
    <t>http://www.bodybuilding.com/exercises/detail/view/name/seated-calf-raise</t>
  </si>
  <si>
    <t>Smith Machine Calf Raise</t>
  </si>
  <si>
    <t>http://www.bodybuilding.com/exercises/detail/view/name/smith-machine-calf-raise</t>
  </si>
  <si>
    <t>Standing Dumbbell Calf Raise</t>
  </si>
  <si>
    <t>http://www.bodybuilding.com/exercises/detail/view/name/standing-dumbbell-calf-raise</t>
  </si>
  <si>
    <t>Cardio on treadmill (Minimum of 3 times a week)- 1 minute inclined walk, 30 seconds inclined sprints (10 sets) a total of 15 Minutes</t>
  </si>
  <si>
    <t>male</t>
  </si>
  <si>
    <t>Chicken Breast (Uncooked)</t>
  </si>
  <si>
    <t>Lean Beef (Uncooked)</t>
  </si>
  <si>
    <t>Cheddar Cheese</t>
  </si>
  <si>
    <t>Gouda Cheese</t>
  </si>
  <si>
    <t>Swiss cheese</t>
  </si>
  <si>
    <t>Carrots</t>
  </si>
  <si>
    <t>Broccoli</t>
  </si>
  <si>
    <t>Spinach</t>
  </si>
  <si>
    <t>White Rice (Uncoooked)</t>
  </si>
  <si>
    <t>Potato (Uncooked)</t>
  </si>
  <si>
    <t xml:space="preserve">Tomato </t>
  </si>
  <si>
    <t>Whole Egg (Uncooked)</t>
  </si>
  <si>
    <t>Egg Whites (Uncooked)</t>
  </si>
  <si>
    <t>Sweet Potato (Uncooked)</t>
  </si>
  <si>
    <t>Milk full fat</t>
  </si>
  <si>
    <t>Multi Grain Bread</t>
  </si>
  <si>
    <t>Honey</t>
  </si>
  <si>
    <t>Olive Oil</t>
  </si>
  <si>
    <t>Pasta (Uncooked)</t>
  </si>
  <si>
    <t>Salmon (Uncooked)</t>
  </si>
  <si>
    <t>Fish</t>
  </si>
  <si>
    <t>Shrimp (Uncooked)</t>
  </si>
  <si>
    <t>Age</t>
  </si>
  <si>
    <t>LEAN MASS</t>
  </si>
  <si>
    <t>Fat</t>
  </si>
  <si>
    <t>Protein</t>
  </si>
  <si>
    <t>To cut</t>
  </si>
  <si>
    <t>Bmr</t>
  </si>
  <si>
    <t>TDE</t>
  </si>
  <si>
    <t>to bulk</t>
  </si>
  <si>
    <t>Carbs to cut</t>
  </si>
  <si>
    <t>Carbs to bulk</t>
  </si>
  <si>
    <t>caloric Carbs to cut</t>
  </si>
  <si>
    <t>Caloric Carbs to bulk</t>
  </si>
  <si>
    <t>Peanut butter</t>
  </si>
  <si>
    <t xml:space="preserve"> </t>
  </si>
  <si>
    <t>Skimmed Milk</t>
  </si>
  <si>
    <t xml:space="preserve">Banana </t>
  </si>
  <si>
    <t>Pear</t>
  </si>
  <si>
    <t>Tuna (Brine)</t>
  </si>
  <si>
    <t>Month 2</t>
  </si>
  <si>
    <t>Month 3</t>
  </si>
  <si>
    <t>Date joined</t>
  </si>
  <si>
    <t>Whey Protein</t>
  </si>
  <si>
    <t xml:space="preserve">IF client is cutting cardio should be done 3 times per week (3days) </t>
  </si>
  <si>
    <t>Column1</t>
  </si>
  <si>
    <t xml:space="preserve">Rep startegies </t>
  </si>
  <si>
    <t>20/20/20/20/20</t>
  </si>
  <si>
    <t>15/12/10/8/6</t>
  </si>
  <si>
    <t>12./10/8/6/4</t>
  </si>
  <si>
    <t>12/12/10/8/8</t>
  </si>
  <si>
    <t>5/5/5/5/5</t>
  </si>
  <si>
    <t>FN</t>
  </si>
  <si>
    <t>LN</t>
  </si>
  <si>
    <t>Preferred in</t>
  </si>
  <si>
    <t>Not Preferred in</t>
  </si>
  <si>
    <t>Meal 3</t>
  </si>
  <si>
    <t>Meals 1,2,5</t>
  </si>
  <si>
    <t>Meal 1</t>
  </si>
  <si>
    <t>Popular Combinations</t>
  </si>
  <si>
    <t>Pasta + Chicken Breast</t>
  </si>
  <si>
    <t>Potato + Salmon</t>
  </si>
  <si>
    <t>Tuna + Bread</t>
  </si>
  <si>
    <t>Egg + Cheese + Bread</t>
  </si>
  <si>
    <t>Beef+Pasta+Carrots</t>
  </si>
  <si>
    <t>Beef+Pasta+Borrocoli</t>
  </si>
  <si>
    <t>Fish+Rice</t>
  </si>
</sst>
</file>

<file path=xl/styles.xml><?xml version="1.0" encoding="utf-8"?>
<styleSheet xmlns="http://schemas.openxmlformats.org/spreadsheetml/2006/main">
  <numFmts count="1">
    <numFmt numFmtId="164" formatCode="0;[Red]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rgb="FF0563C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9" fontId="0" fillId="0" borderId="0" xfId="0" applyNumberFormat="1"/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/>
    <xf numFmtId="0" fontId="2" fillId="0" borderId="0" xfId="1" applyBorder="1"/>
    <xf numFmtId="49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/>
    <xf numFmtId="0" fontId="0" fillId="0" borderId="0" xfId="0" applyNumberFormat="1" applyBorder="1"/>
    <xf numFmtId="16" fontId="0" fillId="0" borderId="0" xfId="0" applyNumberFormat="1"/>
    <xf numFmtId="0" fontId="5" fillId="2" borderId="3" xfId="0" applyFont="1" applyFill="1" applyBorder="1"/>
    <xf numFmtId="16" fontId="0" fillId="0" borderId="0" xfId="0" applyNumberFormat="1" applyBorder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25">
    <dxf>
      <alignment horizontal="center" vertical="center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3" formatCode="0%"/>
    </dxf>
    <dxf>
      <numFmt numFmtId="164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30" insertRowShift="1" totalsRowShown="0">
  <autoFilter ref="A1:G30">
    <filterColumn colId="5"/>
    <filterColumn colId="6"/>
  </autoFilter>
  <tableColumns count="7">
    <tableColumn id="1" name="Name"/>
    <tableColumn id="4" name="Protein (g)"/>
    <tableColumn id="5" name="Carbs (g)"/>
    <tableColumn id="6" name="Fats (g)"/>
    <tableColumn id="9" name="Calories"/>
    <tableColumn id="2" name="Preferred in"/>
    <tableColumn id="3" name="Not Preferred 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Y12" totalsRowShown="0">
  <autoFilter ref="A1:Y12"/>
  <sortState ref="A2:K3">
    <sortCondition ref="A1:A3"/>
  </sortState>
  <tableColumns count="25">
    <tableColumn id="1" name="First Name"/>
    <tableColumn id="2" name="Last Name"/>
    <tableColumn id="11" name="Gender"/>
    <tableColumn id="3" name="Age" dataDxfId="24"/>
    <tableColumn id="4" name="Height (cm)"/>
    <tableColumn id="5" name="Weight (kg)"/>
    <tableColumn id="6" name="Bodyfat %" dataDxfId="23"/>
    <tableColumn id="7" name="Goal"/>
    <tableColumn id="8" name="Activity Rate"/>
    <tableColumn id="9" name="Email" dataCellStyle="Hyperlink"/>
    <tableColumn id="10" name="Phone" dataDxfId="22"/>
    <tableColumn id="12" name="LEAN MASS"/>
    <tableColumn id="13" name="Fat">
      <calculatedColumnFormula>Table13[[#This Row],[LEAN MASS]]/0.45*0.4</calculatedColumnFormula>
    </tableColumn>
    <tableColumn id="14" name="Protein">
      <calculatedColumnFormula>Table13[[#This Row],[LEAN MASS]]/0.45*1.5</calculatedColumnFormula>
    </tableColumn>
    <tableColumn id="24" name="Carbs to cut" dataDxfId="21">
      <calculatedColumnFormula>Table13[[#This Row],[caloric Carbs to cut]]/4</calculatedColumnFormula>
    </tableColumn>
    <tableColumn id="25" name="Carbs to bulk" dataDxfId="20">
      <calculatedColumnFormula>Table13[[#This Row],[Caloric Carbs to bulk]]/4</calculatedColumnFormula>
    </tableColumn>
    <tableColumn id="15" name="caloric Carbs to cut">
      <calculatedColumnFormula>Table13[[#This Row],[To cut]]-((Table13[[#This Row],[Protein]]*4)+(Table13[[#This Row],[Fat]]*9))</calculatedColumnFormula>
    </tableColumn>
    <tableColumn id="23" name="Caloric Carbs to bulk" dataDxfId="19">
      <calculatedColumnFormula>Table13[[#This Row],[to bulk]]-(Table13[[#This Row],[Protein]]*4+Table13[[#This Row],[Fat]]*9)</calculatedColumnFormula>
    </tableColumn>
    <tableColumn id="16" name="Bmr">
      <calculatedColumnFormula>370+(21.6*Table13[[#This Row],[LEAN MASS]])</calculatedColumnFormula>
    </tableColumn>
    <tableColumn id="20" name="TDE" dataDxfId="18">
      <calculatedColumnFormula>Table13[[#This Row],[Bmr]]*Table13[[#This Row],[Activity Rate]]</calculatedColumnFormula>
    </tableColumn>
    <tableColumn id="21" name="To cut" dataDxfId="17">
      <calculatedColumnFormula>Table13[[#This Row],[TDE]]*(1-20%)</calculatedColumnFormula>
    </tableColumn>
    <tableColumn id="22" name="to bulk" dataDxfId="16">
      <calculatedColumnFormula>Table13[[#This Row],[TDE]]*(1+20%)</calculatedColumnFormula>
    </tableColumn>
    <tableColumn id="17" name="Date joined"/>
    <tableColumn id="18" name="Month 2"/>
    <tableColumn id="19" name="Month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H86" totalsRowShown="0" dataDxfId="15">
  <autoFilter ref="A1:H86"/>
  <tableColumns count="8">
    <tableColumn id="1" name="Workout Name" dataDxfId="14"/>
    <tableColumn id="2" name="Type" dataDxfId="13"/>
    <tableColumn id="3" name="Prim. Muscle" dataDxfId="12"/>
    <tableColumn id="6" name="Equipment" dataDxfId="11"/>
    <tableColumn id="7" name="Rating" dataDxfId="10"/>
    <tableColumn id="8" name="VideoURL" dataDxfId="9"/>
    <tableColumn id="4" name="Column1" dataDxfId="8"/>
    <tableColumn id="5" name="Rep startegies 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4" totalsRowShown="0" headerRowDxfId="6" headerRowBorderDxfId="5">
  <autoFilter ref="A1:I14"/>
  <tableColumns count="9">
    <tableColumn id="1" name="FoodGroups"/>
    <tableColumn id="2" name="Gender"/>
    <tableColumn id="3" name="Goals"/>
    <tableColumn id="4" name="Muscles" dataDxfId="4"/>
    <tableColumn id="5" name="Equipments" dataDxfId="3"/>
    <tableColumn id="6" name="ExType" dataDxfId="2"/>
    <tableColumn id="7" name="FoodGroup" dataDxfId="1"/>
    <tableColumn id="8" name="Explanation" dataDxfId="0"/>
    <tableColumn id="9" name="Meal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20" sqref="A20"/>
    </sheetView>
  </sheetViews>
  <sheetFormatPr defaultColWidth="8.85546875" defaultRowHeight="15"/>
  <cols>
    <col min="1" max="1" width="25.140625" customWidth="1"/>
    <col min="2" max="2" width="12.42578125" customWidth="1"/>
    <col min="3" max="3" width="10.85546875" customWidth="1"/>
    <col min="4" max="4" width="10.7109375" customWidth="1"/>
    <col min="5" max="5" width="13" customWidth="1"/>
    <col min="6" max="6" width="15.42578125" customWidth="1"/>
    <col min="7" max="7" width="17.140625" customWidth="1"/>
    <col min="9" max="9" width="21.28515625" bestFit="1" customWidth="1"/>
    <col min="10" max="10" width="10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298</v>
      </c>
      <c r="G1" t="s">
        <v>299</v>
      </c>
    </row>
    <row r="2" spans="1:7">
      <c r="A2" t="s">
        <v>244</v>
      </c>
      <c r="B2">
        <v>21.2</v>
      </c>
      <c r="C2">
        <v>0</v>
      </c>
      <c r="D2">
        <v>2.5</v>
      </c>
      <c r="E2">
        <v>114</v>
      </c>
      <c r="F2" t="s">
        <v>300</v>
      </c>
      <c r="G2" t="s">
        <v>302</v>
      </c>
    </row>
    <row r="3" spans="1:7">
      <c r="A3" t="s">
        <v>245</v>
      </c>
      <c r="B3">
        <v>20</v>
      </c>
      <c r="C3">
        <v>0</v>
      </c>
      <c r="D3">
        <v>6</v>
      </c>
      <c r="E3">
        <v>137</v>
      </c>
      <c r="F3" t="s">
        <v>300</v>
      </c>
      <c r="G3" t="s">
        <v>302</v>
      </c>
    </row>
    <row r="4" spans="1:7">
      <c r="A4" t="s">
        <v>246</v>
      </c>
      <c r="B4">
        <v>25</v>
      </c>
      <c r="C4">
        <v>1.3</v>
      </c>
      <c r="D4">
        <v>33</v>
      </c>
      <c r="E4">
        <v>402</v>
      </c>
      <c r="F4" t="s">
        <v>301</v>
      </c>
    </row>
    <row r="5" spans="1:7">
      <c r="A5" t="s">
        <v>247</v>
      </c>
      <c r="B5">
        <v>25</v>
      </c>
      <c r="C5">
        <v>2.2000000000000002</v>
      </c>
      <c r="D5">
        <v>27</v>
      </c>
      <c r="E5">
        <v>356</v>
      </c>
      <c r="F5" t="s">
        <v>301</v>
      </c>
    </row>
    <row r="6" spans="1:7">
      <c r="A6" t="s">
        <v>248</v>
      </c>
      <c r="B6">
        <v>27</v>
      </c>
      <c r="C6">
        <v>5</v>
      </c>
      <c r="D6">
        <v>28</v>
      </c>
      <c r="E6">
        <v>380</v>
      </c>
      <c r="F6" t="s">
        <v>301</v>
      </c>
    </row>
    <row r="7" spans="1:7">
      <c r="A7" t="s">
        <v>249</v>
      </c>
      <c r="B7">
        <v>0.9</v>
      </c>
      <c r="C7">
        <v>10</v>
      </c>
      <c r="D7">
        <v>0.2</v>
      </c>
      <c r="E7">
        <v>41</v>
      </c>
    </row>
    <row r="8" spans="1:7">
      <c r="A8" t="s">
        <v>250</v>
      </c>
      <c r="B8">
        <v>2.8</v>
      </c>
      <c r="C8">
        <v>7</v>
      </c>
      <c r="D8">
        <v>0.4</v>
      </c>
      <c r="E8">
        <v>34</v>
      </c>
    </row>
    <row r="9" spans="1:7">
      <c r="A9" t="s">
        <v>251</v>
      </c>
      <c r="B9">
        <v>2.9</v>
      </c>
      <c r="C9">
        <v>3.6</v>
      </c>
      <c r="D9">
        <v>0.4</v>
      </c>
      <c r="E9">
        <v>23</v>
      </c>
      <c r="G9" t="s">
        <v>302</v>
      </c>
    </row>
    <row r="10" spans="1:7">
      <c r="A10" t="s">
        <v>252</v>
      </c>
      <c r="B10">
        <v>7</v>
      </c>
      <c r="C10">
        <v>82</v>
      </c>
      <c r="D10">
        <v>0.6</v>
      </c>
      <c r="E10">
        <v>370</v>
      </c>
    </row>
    <row r="11" spans="1:7">
      <c r="A11" t="s">
        <v>253</v>
      </c>
      <c r="B11">
        <v>2</v>
      </c>
      <c r="C11">
        <v>17</v>
      </c>
      <c r="D11">
        <v>0.1</v>
      </c>
      <c r="E11">
        <v>77</v>
      </c>
    </row>
    <row r="12" spans="1:7">
      <c r="A12" t="s">
        <v>254</v>
      </c>
      <c r="B12">
        <v>0.9</v>
      </c>
      <c r="C12">
        <v>3.9</v>
      </c>
      <c r="D12">
        <v>0.2</v>
      </c>
      <c r="E12">
        <v>18</v>
      </c>
    </row>
    <row r="13" spans="1:7">
      <c r="A13" t="s">
        <v>255</v>
      </c>
      <c r="B13">
        <v>13</v>
      </c>
      <c r="C13">
        <v>0.7</v>
      </c>
      <c r="D13">
        <v>10</v>
      </c>
      <c r="E13">
        <v>143</v>
      </c>
      <c r="F13" t="s">
        <v>302</v>
      </c>
    </row>
    <row r="14" spans="1:7">
      <c r="A14" t="s">
        <v>256</v>
      </c>
      <c r="B14">
        <v>11</v>
      </c>
      <c r="C14">
        <v>0.7</v>
      </c>
      <c r="D14">
        <v>0.2</v>
      </c>
      <c r="E14">
        <v>52</v>
      </c>
    </row>
    <row r="15" spans="1:7">
      <c r="A15" t="s">
        <v>257</v>
      </c>
      <c r="B15">
        <v>1.6</v>
      </c>
      <c r="C15">
        <v>20</v>
      </c>
      <c r="D15">
        <v>0</v>
      </c>
      <c r="E15">
        <v>86</v>
      </c>
    </row>
    <row r="16" spans="1:7">
      <c r="A16" t="s">
        <v>258</v>
      </c>
      <c r="B16">
        <v>3.3</v>
      </c>
      <c r="C16">
        <v>4.5999999999999996</v>
      </c>
      <c r="D16">
        <v>3.7</v>
      </c>
      <c r="E16">
        <v>64</v>
      </c>
    </row>
    <row r="17" spans="1:8">
      <c r="A17" t="s">
        <v>259</v>
      </c>
      <c r="B17">
        <v>13</v>
      </c>
      <c r="C17">
        <v>43</v>
      </c>
      <c r="D17">
        <v>4.2</v>
      </c>
      <c r="E17">
        <v>265</v>
      </c>
    </row>
    <row r="18" spans="1:8">
      <c r="A18" t="s">
        <v>260</v>
      </c>
      <c r="B18">
        <v>0.3</v>
      </c>
      <c r="C18">
        <v>82</v>
      </c>
      <c r="D18">
        <v>0</v>
      </c>
      <c r="E18">
        <v>304</v>
      </c>
    </row>
    <row r="19" spans="1:8">
      <c r="A19" t="s">
        <v>261</v>
      </c>
      <c r="B19">
        <v>0</v>
      </c>
      <c r="C19">
        <v>0</v>
      </c>
      <c r="D19">
        <v>100</v>
      </c>
      <c r="E19">
        <v>884</v>
      </c>
    </row>
    <row r="20" spans="1:8">
      <c r="A20" t="s">
        <v>262</v>
      </c>
      <c r="B20">
        <v>13</v>
      </c>
      <c r="C20">
        <v>75</v>
      </c>
      <c r="D20">
        <v>1.5</v>
      </c>
      <c r="E20">
        <v>371</v>
      </c>
      <c r="F20" t="s">
        <v>300</v>
      </c>
      <c r="G20" t="s">
        <v>302</v>
      </c>
    </row>
    <row r="21" spans="1:8">
      <c r="A21" t="s">
        <v>263</v>
      </c>
      <c r="B21">
        <v>20</v>
      </c>
      <c r="C21">
        <v>0</v>
      </c>
      <c r="D21">
        <v>13</v>
      </c>
      <c r="E21">
        <v>208</v>
      </c>
      <c r="F21" t="s">
        <v>300</v>
      </c>
      <c r="G21" t="s">
        <v>302</v>
      </c>
    </row>
    <row r="22" spans="1:8">
      <c r="A22" t="s">
        <v>264</v>
      </c>
      <c r="B22">
        <v>19</v>
      </c>
      <c r="C22">
        <v>0</v>
      </c>
      <c r="D22">
        <v>6</v>
      </c>
      <c r="E22">
        <v>134</v>
      </c>
      <c r="F22" t="s">
        <v>300</v>
      </c>
      <c r="G22" t="s">
        <v>302</v>
      </c>
    </row>
    <row r="23" spans="1:8">
      <c r="A23" s="14" t="s">
        <v>265</v>
      </c>
      <c r="B23" s="14">
        <v>20</v>
      </c>
      <c r="C23" s="14">
        <v>0</v>
      </c>
      <c r="D23" s="14">
        <v>0.5</v>
      </c>
      <c r="E23" s="14">
        <v>85</v>
      </c>
      <c r="F23" t="s">
        <v>300</v>
      </c>
      <c r="G23" s="14" t="s">
        <v>302</v>
      </c>
      <c r="H23" s="14"/>
    </row>
    <row r="24" spans="1:8">
      <c r="A24" s="14" t="s">
        <v>278</v>
      </c>
      <c r="B24" s="14">
        <v>25</v>
      </c>
      <c r="C24" s="14">
        <v>20</v>
      </c>
      <c r="D24" s="14">
        <v>50</v>
      </c>
      <c r="E24" s="14">
        <v>588</v>
      </c>
      <c r="F24" s="14"/>
      <c r="G24" s="14"/>
      <c r="H24" s="14"/>
    </row>
    <row r="25" spans="1:8">
      <c r="A25" t="s">
        <v>280</v>
      </c>
      <c r="B25">
        <v>3.4</v>
      </c>
      <c r="C25">
        <v>5</v>
      </c>
      <c r="D25">
        <v>0.1</v>
      </c>
      <c r="E25">
        <v>34</v>
      </c>
    </row>
    <row r="26" spans="1:8">
      <c r="A26" t="s">
        <v>281</v>
      </c>
      <c r="B26">
        <v>1.1000000000000001</v>
      </c>
      <c r="C26">
        <v>23</v>
      </c>
      <c r="D26">
        <v>0.3</v>
      </c>
      <c r="E26">
        <v>89</v>
      </c>
    </row>
    <row r="27" spans="1:8">
      <c r="A27" s="14" t="s">
        <v>282</v>
      </c>
      <c r="B27" s="14">
        <v>0.4</v>
      </c>
      <c r="C27" s="14">
        <v>15</v>
      </c>
      <c r="D27" s="14">
        <v>0.1</v>
      </c>
      <c r="E27" s="14">
        <v>57</v>
      </c>
      <c r="F27" s="14"/>
      <c r="G27" s="14"/>
    </row>
    <row r="28" spans="1:8">
      <c r="A28" t="s">
        <v>283</v>
      </c>
      <c r="B28">
        <v>26</v>
      </c>
      <c r="C28">
        <v>0</v>
      </c>
      <c r="D28">
        <v>1</v>
      </c>
      <c r="E28">
        <v>116</v>
      </c>
      <c r="G28" t="s">
        <v>302</v>
      </c>
    </row>
    <row r="29" spans="1:8">
      <c r="A29" t="s">
        <v>287</v>
      </c>
      <c r="B29">
        <v>80</v>
      </c>
      <c r="C29">
        <v>10</v>
      </c>
      <c r="D29">
        <v>3.3</v>
      </c>
      <c r="E29">
        <v>400</v>
      </c>
    </row>
    <row r="30" spans="1:8">
      <c r="A30" s="14"/>
      <c r="B30" s="14"/>
      <c r="C30" s="14"/>
      <c r="D30" s="14"/>
      <c r="E30" s="14"/>
      <c r="F30" s="14"/>
      <c r="G30" s="14"/>
    </row>
    <row r="31" spans="1:8">
      <c r="A31" s="14"/>
      <c r="B31" s="14"/>
      <c r="C31" s="14"/>
      <c r="D31" s="14"/>
      <c r="E31" s="14"/>
      <c r="F31" s="14"/>
    </row>
  </sheetData>
  <dataValidations count="2">
    <dataValidation type="textLength" allowBlank="1" showInputMessage="1" showErrorMessage="1" sqref="A2:A1048576">
      <formula1>1</formula1>
      <formula2>127</formula2>
    </dataValidation>
    <dataValidation type="decimal" operator="greaterThanOrEqual" allowBlank="1" showInputMessage="1" showErrorMessage="1" sqref="B2:D1048576">
      <formula1>0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tabSelected="1" workbookViewId="0">
      <selection activeCell="A10" sqref="A10"/>
    </sheetView>
  </sheetViews>
  <sheetFormatPr defaultRowHeight="15"/>
  <cols>
    <col min="1" max="1" width="32" customWidth="1"/>
  </cols>
  <sheetData>
    <row r="1" spans="1:1">
      <c r="A1" t="s">
        <v>303</v>
      </c>
    </row>
    <row r="3" spans="1:1">
      <c r="A3" t="s">
        <v>304</v>
      </c>
    </row>
    <row r="4" spans="1:1">
      <c r="A4" t="s">
        <v>305</v>
      </c>
    </row>
    <row r="5" spans="1:1">
      <c r="A5" t="s">
        <v>306</v>
      </c>
    </row>
    <row r="6" spans="1:1">
      <c r="A6" t="s">
        <v>307</v>
      </c>
    </row>
    <row r="7" spans="1:1">
      <c r="A7" t="s">
        <v>308</v>
      </c>
    </row>
    <row r="8" spans="1:1">
      <c r="A8" t="s">
        <v>309</v>
      </c>
    </row>
    <row r="9" spans="1:1">
      <c r="A9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2"/>
  <sheetViews>
    <sheetView workbookViewId="0">
      <selection activeCell="B23" sqref="B23"/>
    </sheetView>
  </sheetViews>
  <sheetFormatPr defaultColWidth="8.85546875" defaultRowHeight="15"/>
  <cols>
    <col min="1" max="1" width="12.85546875" bestFit="1" customWidth="1"/>
    <col min="2" max="2" width="12.42578125" bestFit="1" customWidth="1"/>
    <col min="3" max="3" width="10" bestFit="1" customWidth="1"/>
    <col min="4" max="4" width="14.42578125" bestFit="1" customWidth="1"/>
    <col min="5" max="5" width="13.42578125" bestFit="1" customWidth="1"/>
    <col min="6" max="6" width="13.7109375" bestFit="1" customWidth="1"/>
    <col min="7" max="7" width="12.140625" bestFit="1" customWidth="1"/>
    <col min="8" max="8" width="7.42578125" bestFit="1" customWidth="1"/>
    <col min="9" max="9" width="14.42578125" bestFit="1" customWidth="1"/>
    <col min="10" max="10" width="23.7109375" bestFit="1" customWidth="1"/>
    <col min="11" max="11" width="12" bestFit="1" customWidth="1"/>
    <col min="12" max="12" width="12.85546875" bestFit="1" customWidth="1"/>
    <col min="15" max="15" width="13" bestFit="1" customWidth="1"/>
    <col min="16" max="16" width="13" customWidth="1"/>
    <col min="17" max="17" width="18.42578125" customWidth="1"/>
    <col min="18" max="18" width="19.42578125" customWidth="1"/>
    <col min="20" max="20" width="12.7109375" bestFit="1" customWidth="1"/>
    <col min="23" max="23" width="12.7109375" bestFit="1" customWidth="1"/>
    <col min="24" max="25" width="10.42578125" bestFit="1" customWidth="1"/>
  </cols>
  <sheetData>
    <row r="1" spans="1:25">
      <c r="A1" t="s">
        <v>12</v>
      </c>
      <c r="B1" t="s">
        <v>13</v>
      </c>
      <c r="C1" t="s">
        <v>14</v>
      </c>
      <c r="D1" t="s">
        <v>266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s="1" t="s">
        <v>21</v>
      </c>
      <c r="L1" t="s">
        <v>267</v>
      </c>
      <c r="M1" t="s">
        <v>268</v>
      </c>
      <c r="N1" t="s">
        <v>269</v>
      </c>
      <c r="O1" t="s">
        <v>274</v>
      </c>
      <c r="P1" t="s">
        <v>275</v>
      </c>
      <c r="Q1" t="s">
        <v>276</v>
      </c>
      <c r="R1" t="s">
        <v>277</v>
      </c>
      <c r="S1" t="s">
        <v>271</v>
      </c>
      <c r="T1" t="s">
        <v>272</v>
      </c>
      <c r="U1" t="s">
        <v>270</v>
      </c>
      <c r="V1" t="s">
        <v>273</v>
      </c>
      <c r="W1" t="s">
        <v>286</v>
      </c>
      <c r="X1" t="s">
        <v>284</v>
      </c>
      <c r="Y1" t="s">
        <v>285</v>
      </c>
    </row>
    <row r="2" spans="1:25">
      <c r="A2" t="s">
        <v>296</v>
      </c>
      <c r="B2" t="s">
        <v>297</v>
      </c>
      <c r="C2" t="s">
        <v>22</v>
      </c>
      <c r="D2" s="18">
        <v>25</v>
      </c>
      <c r="E2">
        <v>170</v>
      </c>
      <c r="F2">
        <v>80</v>
      </c>
      <c r="G2" s="2">
        <v>0.21</v>
      </c>
      <c r="H2" t="s">
        <v>23</v>
      </c>
      <c r="I2">
        <v>1.6</v>
      </c>
      <c r="J2" s="3"/>
      <c r="K2" s="1"/>
      <c r="L2">
        <f>Table13[[#This Row],[Weight (kg)]]*(1-Table13[[#This Row],[Bodyfat %]])</f>
        <v>63.2</v>
      </c>
      <c r="M2">
        <f>Table13[[#This Row],[LEAN MASS]]/0.45*0.4</f>
        <v>56.177777777777784</v>
      </c>
      <c r="N2">
        <f>Table13[[#This Row],[LEAN MASS]]/0.45*1.5</f>
        <v>210.66666666666669</v>
      </c>
      <c r="O2">
        <f>Table13[[#This Row],[caloric Carbs to cut]]/4</f>
        <v>218.17173333333335</v>
      </c>
      <c r="P2">
        <f>Table13[[#This Row],[Caloric Carbs to bulk]]/4</f>
        <v>495.79093333333344</v>
      </c>
      <c r="Q2">
        <f>Table13[[#This Row],[To cut]]-((Table13[[#This Row],[Protein]]*4)+(Table13[[#This Row],[Fat]]*9))</f>
        <v>872.6869333333334</v>
      </c>
      <c r="R2">
        <f>Table13[[#This Row],[to bulk]]-(Table13[[#This Row],[Protein]]*4+Table13[[#This Row],[Fat]]*9)</f>
        <v>1983.1637333333338</v>
      </c>
      <c r="S2">
        <f>370+(21.6*Table13[[#This Row],[LEAN MASS]])</f>
        <v>1735.1200000000001</v>
      </c>
      <c r="T2">
        <f>Table13[[#This Row],[Bmr]]*Table13[[#This Row],[Activity Rate]]</f>
        <v>2776.1920000000005</v>
      </c>
      <c r="U2">
        <f>Table13[[#This Row],[TDE]]*(1-20%)</f>
        <v>2220.9536000000003</v>
      </c>
      <c r="V2">
        <f>Table13[[#This Row],[TDE]]*(1+20%)</f>
        <v>3331.4304000000006</v>
      </c>
    </row>
    <row r="3" spans="1:25">
      <c r="A3" s="14" t="s">
        <v>296</v>
      </c>
      <c r="B3" s="14" t="s">
        <v>297</v>
      </c>
      <c r="C3" s="14" t="s">
        <v>243</v>
      </c>
      <c r="D3" s="19">
        <v>40</v>
      </c>
      <c r="E3" s="14">
        <v>180</v>
      </c>
      <c r="F3" s="14">
        <v>106</v>
      </c>
      <c r="G3" s="15">
        <v>0.4</v>
      </c>
      <c r="H3" s="14" t="s">
        <v>23</v>
      </c>
      <c r="I3" s="14">
        <v>1.5</v>
      </c>
      <c r="J3" s="16"/>
      <c r="K3" s="17"/>
      <c r="L3">
        <f>Table13[[#This Row],[Weight (kg)]]*(1-Table13[[#This Row],[Bodyfat %]])</f>
        <v>63.599999999999994</v>
      </c>
      <c r="M3">
        <f>Table13[[#This Row],[LEAN MASS]]/0.45*0.4</f>
        <v>56.533333333333331</v>
      </c>
      <c r="N3">
        <f>Table13[[#This Row],[LEAN MASS]]/0.45*1.5</f>
        <v>211.99999999999997</v>
      </c>
      <c r="O3">
        <f>Table13[[#This Row],[caloric Carbs to cut]]/4</f>
        <v>183.92800000000011</v>
      </c>
      <c r="P3">
        <f>Table13[[#This Row],[Caloric Carbs to bulk]]/4</f>
        <v>445.49199999999996</v>
      </c>
      <c r="Q3">
        <f>Table13[[#This Row],[To cut]]-((Table13[[#This Row],[Protein]]*4)+(Table13[[#This Row],[Fat]]*9))</f>
        <v>735.71200000000044</v>
      </c>
      <c r="R3">
        <f>Table13[[#This Row],[to bulk]]-(Table13[[#This Row],[Protein]]*4+Table13[[#This Row],[Fat]]*9)</f>
        <v>1781.9679999999998</v>
      </c>
      <c r="S3">
        <f>370+(21.6*Table13[[#This Row],[LEAN MASS]])</f>
        <v>1743.76</v>
      </c>
      <c r="T3">
        <f>Table13[[#This Row],[Bmr]]*Table13[[#This Row],[Activity Rate]]</f>
        <v>2615.64</v>
      </c>
      <c r="U3">
        <f>Table13[[#This Row],[TDE]]*(1-20%)</f>
        <v>2092.5120000000002</v>
      </c>
      <c r="V3">
        <f>Table13[[#This Row],[TDE]]*(1+20%)</f>
        <v>3138.7679999999996</v>
      </c>
    </row>
    <row r="4" spans="1:25">
      <c r="A4" s="14" t="s">
        <v>296</v>
      </c>
      <c r="B4" s="14" t="s">
        <v>297</v>
      </c>
      <c r="C4" s="14" t="s">
        <v>24</v>
      </c>
      <c r="D4" s="19">
        <v>22</v>
      </c>
      <c r="E4" s="14">
        <v>170</v>
      </c>
      <c r="F4" s="14">
        <v>75</v>
      </c>
      <c r="G4" s="15">
        <v>0.2</v>
      </c>
      <c r="H4" s="14" t="s">
        <v>23</v>
      </c>
      <c r="I4" s="14">
        <v>1.7</v>
      </c>
      <c r="J4" s="16"/>
      <c r="K4" s="17"/>
      <c r="L4">
        <f>Table13[[#This Row],[Weight (kg)]]*(1-Table13[[#This Row],[Bodyfat %]])</f>
        <v>60</v>
      </c>
      <c r="M4">
        <f>Table13[[#This Row],[LEAN MASS]]/0.45*0.4</f>
        <v>53.333333333333343</v>
      </c>
      <c r="N4">
        <f>Table13[[#This Row],[LEAN MASS]]/0.45*1.5</f>
        <v>200</v>
      </c>
      <c r="O4">
        <f>Table13[[#This Row],[caloric Carbs to cut]]/4</f>
        <v>246.43999999999994</v>
      </c>
      <c r="P4">
        <f>Table13[[#This Row],[Caloric Carbs to bulk]]/4</f>
        <v>529.66</v>
      </c>
      <c r="Q4">
        <f>Table13[[#This Row],[To cut]]-((Table13[[#This Row],[Protein]]*4)+(Table13[[#This Row],[Fat]]*9))</f>
        <v>985.75999999999976</v>
      </c>
      <c r="R4">
        <f>Table13[[#This Row],[to bulk]]-(Table13[[#This Row],[Protein]]*4+Table13[[#This Row],[Fat]]*9)</f>
        <v>2118.64</v>
      </c>
      <c r="S4">
        <f>370+(21.6*Table13[[#This Row],[LEAN MASS]])</f>
        <v>1666</v>
      </c>
      <c r="T4">
        <f>Table13[[#This Row],[Bmr]]*Table13[[#This Row],[Activity Rate]]</f>
        <v>2832.2</v>
      </c>
      <c r="U4">
        <f>Table13[[#This Row],[TDE]]*(1-20%)</f>
        <v>2265.7599999999998</v>
      </c>
      <c r="V4">
        <f>Table13[[#This Row],[TDE]]*(1+20%)</f>
        <v>3398.64</v>
      </c>
      <c r="W4" s="22"/>
      <c r="Y4" s="22"/>
    </row>
    <row r="5" spans="1:25">
      <c r="A5" t="s">
        <v>296</v>
      </c>
      <c r="B5" t="s">
        <v>297</v>
      </c>
      <c r="C5" t="s">
        <v>24</v>
      </c>
      <c r="D5" s="18">
        <v>24</v>
      </c>
      <c r="E5">
        <v>162</v>
      </c>
      <c r="F5">
        <v>55</v>
      </c>
      <c r="G5" s="2">
        <v>0.1</v>
      </c>
      <c r="H5" t="s">
        <v>25</v>
      </c>
      <c r="I5">
        <v>1.5</v>
      </c>
      <c r="J5" s="3"/>
      <c r="K5" s="1"/>
      <c r="L5">
        <f>Table13[[#This Row],[Weight (kg)]]*(1-Table13[[#This Row],[Bodyfat %]])</f>
        <v>49.5</v>
      </c>
      <c r="M5">
        <f>Table13[[#This Row],[LEAN MASS]]/0.45*0.4</f>
        <v>44</v>
      </c>
      <c r="N5">
        <f>Table13[[#This Row],[LEAN MASS]]/0.45*1.5</f>
        <v>165</v>
      </c>
      <c r="O5" s="20">
        <f>Table13[[#This Row],[caloric Carbs to cut]]/4</f>
        <v>167.76000000000005</v>
      </c>
      <c r="P5" s="20">
        <f>Table13[[#This Row],[Caloric Carbs to bulk]]/4</f>
        <v>383.64</v>
      </c>
      <c r="Q5">
        <f>Table13[[#This Row],[To cut]]-((Table13[[#This Row],[Protein]]*4)+(Table13[[#This Row],[Fat]]*9))</f>
        <v>671.04000000000019</v>
      </c>
      <c r="R5" s="20">
        <f>Table13[[#This Row],[to bulk]]-(Table13[[#This Row],[Protein]]*4+Table13[[#This Row],[Fat]]*9)</f>
        <v>1534.56</v>
      </c>
      <c r="S5">
        <f>370+(21.6*Table13[[#This Row],[LEAN MASS]])</f>
        <v>1439.2</v>
      </c>
      <c r="T5">
        <f>Table13[[#This Row],[Bmr]]*Table13[[#This Row],[Activity Rate]]</f>
        <v>2158.8000000000002</v>
      </c>
      <c r="U5" s="20">
        <f>Table13[[#This Row],[TDE]]*(1-20%)</f>
        <v>1727.0400000000002</v>
      </c>
      <c r="V5" s="20">
        <f>Table13[[#This Row],[TDE]]*(1+20%)</f>
        <v>2590.56</v>
      </c>
      <c r="W5" s="22"/>
      <c r="Y5" s="22"/>
    </row>
    <row r="6" spans="1:25">
      <c r="A6" t="s">
        <v>296</v>
      </c>
      <c r="B6" t="s">
        <v>297</v>
      </c>
      <c r="C6" t="s">
        <v>24</v>
      </c>
      <c r="D6" s="18">
        <v>26</v>
      </c>
      <c r="E6">
        <v>180</v>
      </c>
      <c r="F6">
        <v>63</v>
      </c>
      <c r="G6" s="2">
        <v>0.1</v>
      </c>
      <c r="H6" t="s">
        <v>25</v>
      </c>
      <c r="I6">
        <v>1.2</v>
      </c>
      <c r="J6" s="3"/>
      <c r="K6" s="1"/>
      <c r="L6">
        <f>Table13[[#This Row],[Weight (kg)]]*(1-Table13[[#This Row],[Bodyfat %]])</f>
        <v>56.7</v>
      </c>
      <c r="M6">
        <f>Table13[[#This Row],[LEAN MASS]]/0.45*0.4</f>
        <v>50.400000000000006</v>
      </c>
      <c r="N6">
        <f>Table13[[#This Row],[LEAN MASS]]/0.45*1.5</f>
        <v>189</v>
      </c>
      <c r="O6" s="20">
        <f>Table13[[#This Row],[caloric Carbs to cut]]/4</f>
        <v>80.332800000000077</v>
      </c>
      <c r="P6" s="20">
        <f>Table13[[#This Row],[Caloric Carbs to bulk]]/4</f>
        <v>271.69920000000002</v>
      </c>
      <c r="Q6">
        <f>Table13[[#This Row],[To cut]]-((Table13[[#This Row],[Protein]]*4)+(Table13[[#This Row],[Fat]]*9))</f>
        <v>321.33120000000031</v>
      </c>
      <c r="R6" s="20">
        <f>Table13[[#This Row],[to bulk]]-(Table13[[#This Row],[Protein]]*4+Table13[[#This Row],[Fat]]*9)</f>
        <v>1086.7968000000001</v>
      </c>
      <c r="S6">
        <f>370+(21.6*Table13[[#This Row],[LEAN MASS]])</f>
        <v>1594.7200000000003</v>
      </c>
      <c r="T6">
        <f>Table13[[#This Row],[Bmr]]*Table13[[#This Row],[Activity Rate]]</f>
        <v>1913.6640000000002</v>
      </c>
      <c r="U6" s="20">
        <f>Table13[[#This Row],[TDE]]*(1-20%)</f>
        <v>1530.9312000000002</v>
      </c>
      <c r="V6" s="20">
        <f>Table13[[#This Row],[TDE]]*(1+20%)</f>
        <v>2296.3968</v>
      </c>
      <c r="W6" s="22"/>
      <c r="Y6" s="22"/>
    </row>
    <row r="7" spans="1:25">
      <c r="D7" s="18"/>
      <c r="G7" s="2"/>
      <c r="J7" s="3"/>
      <c r="K7" s="1"/>
      <c r="O7" s="20"/>
      <c r="P7" s="20"/>
      <c r="R7" s="20"/>
      <c r="U7" s="20"/>
      <c r="V7" s="20"/>
      <c r="W7" s="22"/>
    </row>
    <row r="8" spans="1:25">
      <c r="D8" s="18"/>
      <c r="G8" s="2"/>
      <c r="J8" s="23"/>
      <c r="K8" s="1"/>
      <c r="O8" s="20"/>
      <c r="P8" s="20"/>
      <c r="R8" s="20"/>
      <c r="U8" s="20"/>
      <c r="V8" s="20"/>
      <c r="W8" s="22"/>
    </row>
    <row r="9" spans="1:25">
      <c r="D9" s="18"/>
      <c r="G9" s="2"/>
      <c r="J9" s="3"/>
      <c r="K9" s="1"/>
      <c r="O9" s="20"/>
      <c r="P9" s="20"/>
      <c r="R9" s="20"/>
      <c r="U9" s="20"/>
      <c r="V9" s="20"/>
      <c r="W9" s="22"/>
    </row>
    <row r="10" spans="1:25">
      <c r="A10" s="14"/>
      <c r="B10" s="14"/>
      <c r="C10" s="14"/>
      <c r="D10" s="19"/>
      <c r="E10" s="14"/>
      <c r="F10" s="14"/>
      <c r="G10" s="15"/>
      <c r="H10" s="14"/>
      <c r="I10" s="14"/>
      <c r="J10" s="16"/>
      <c r="K10" s="17"/>
      <c r="O10" s="21"/>
      <c r="P10" s="21"/>
      <c r="R10" s="21"/>
      <c r="U10" s="21"/>
      <c r="V10" s="21"/>
      <c r="W10" s="24"/>
      <c r="X10" s="14"/>
      <c r="Y10" s="14"/>
    </row>
    <row r="11" spans="1:25">
      <c r="D11" s="18"/>
      <c r="G11" s="2"/>
      <c r="J11" s="3"/>
      <c r="K11" s="1"/>
      <c r="O11" s="20"/>
      <c r="P11" s="20"/>
      <c r="R11" s="20"/>
      <c r="T11" s="20"/>
      <c r="U11" s="20"/>
      <c r="V11" s="20"/>
      <c r="W11" s="22"/>
    </row>
    <row r="12" spans="1:25">
      <c r="A12" s="14"/>
      <c r="B12" s="14"/>
      <c r="C12" s="14"/>
      <c r="D12" s="19"/>
      <c r="E12" s="14"/>
      <c r="F12" s="14"/>
      <c r="G12" s="15"/>
      <c r="H12" s="14"/>
      <c r="I12" s="14"/>
      <c r="J12" s="16"/>
      <c r="K12" s="17"/>
      <c r="L12">
        <f>Table13[[#This Row],[Weight (kg)]]*(1-Table13[[#This Row],[Bodyfat %]])</f>
        <v>0</v>
      </c>
      <c r="M12" s="14">
        <f>Table13[[#This Row],[LEAN MASS]]/0.45*0.4</f>
        <v>0</v>
      </c>
      <c r="N12" s="14">
        <f>Table13[[#This Row],[LEAN MASS]]/0.45*1.5</f>
        <v>0</v>
      </c>
      <c r="O12" s="21">
        <f>Table13[[#This Row],[caloric Carbs to cut]]/4</f>
        <v>0</v>
      </c>
      <c r="P12" s="21">
        <f>Table13[[#This Row],[Caloric Carbs to bulk]]/4</f>
        <v>0</v>
      </c>
      <c r="Q12" s="14">
        <f>Table13[[#This Row],[To cut]]-((Table13[[#This Row],[Protein]]*4)+(Table13[[#This Row],[Fat]]*9))</f>
        <v>0</v>
      </c>
      <c r="R12" s="21">
        <f>Table13[[#This Row],[to bulk]]-(Table13[[#This Row],[Protein]]*4+Table13[[#This Row],[Fat]]*9)</f>
        <v>0</v>
      </c>
      <c r="S12" s="14">
        <f>370+(21.6*Table13[[#This Row],[LEAN MASS]])</f>
        <v>370</v>
      </c>
      <c r="T12" s="21">
        <f>Table13[[#This Row],[Bmr]]*Table13[[#This Row],[Activity Rate]]</f>
        <v>0</v>
      </c>
      <c r="U12" s="21">
        <f>Table13[[#This Row],[TDE]]*(1-20%)</f>
        <v>0</v>
      </c>
      <c r="V12" s="21">
        <f>Table13[[#This Row],[TDE]]*(1+20%)</f>
        <v>0</v>
      </c>
      <c r="W12" s="14"/>
      <c r="X12" s="14"/>
      <c r="Y12" s="14"/>
    </row>
    <row r="42" spans="13:13">
      <c r="M42" t="s">
        <v>279</v>
      </c>
    </row>
  </sheetData>
  <dataValidations count="6">
    <dataValidation type="decimal" allowBlank="1" showInputMessage="1" showErrorMessage="1" sqref="I2:I12">
      <formula1>1.2</formula1>
      <formula2>2.5</formula2>
    </dataValidation>
    <dataValidation type="decimal" allowBlank="1" showInputMessage="1" showErrorMessage="1" sqref="G2:G12">
      <formula1>0</formula1>
      <formula2>1</formula2>
    </dataValidation>
    <dataValidation type="decimal" allowBlank="1" showInputMessage="1" showErrorMessage="1" sqref="F2:F12">
      <formula1>20</formula1>
      <formula2>500</formula2>
    </dataValidation>
    <dataValidation type="decimal" allowBlank="1" showInputMessage="1" showErrorMessage="1" sqref="E2:E12">
      <formula1>100</formula1>
      <formula2>250</formula2>
    </dataValidation>
    <dataValidation type="textLength" operator="greaterThanOrEqual" allowBlank="1" showInputMessage="1" showErrorMessage="1" sqref="A2:B12">
      <formula1>1</formula1>
    </dataValidation>
    <dataValidation type="whole" allowBlank="1" showInputMessage="1" showErrorMessage="1" sqref="D2:D1048576">
      <formula1>0</formula1>
      <formula2>100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DataSheet!$B$2:$B$3</xm:f>
          </x14:formula1>
          <xm:sqref>C2:C12</xm:sqref>
        </x14:dataValidation>
        <x14:dataValidation type="list" allowBlank="1" showInputMessage="1" showErrorMessage="1">
          <x14:formula1>
            <xm:f>DataSheet!$C$2:$C$3</xm:f>
          </x14:formula1>
          <xm:sqref>H2:H12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88"/>
  <sheetViews>
    <sheetView topLeftCell="B1" workbookViewId="0">
      <selection activeCell="H2" sqref="H2:H6"/>
    </sheetView>
  </sheetViews>
  <sheetFormatPr defaultColWidth="8.85546875" defaultRowHeight="15"/>
  <cols>
    <col min="1" max="1" width="99.7109375" bestFit="1" customWidth="1"/>
    <col min="2" max="2" width="10.42578125" customWidth="1"/>
    <col min="3" max="3" width="24.42578125" customWidth="1"/>
    <col min="4" max="4" width="12.28515625" bestFit="1" customWidth="1"/>
    <col min="5" max="5" width="8.85546875" bestFit="1" customWidth="1"/>
    <col min="6" max="6" width="88.7109375" bestFit="1" customWidth="1"/>
    <col min="7" max="7" width="50.85546875" bestFit="1" customWidth="1"/>
    <col min="8" max="8" width="15.140625" bestFit="1" customWidth="1"/>
  </cols>
  <sheetData>
    <row r="1" spans="1:8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289</v>
      </c>
      <c r="H1" t="s">
        <v>290</v>
      </c>
    </row>
    <row r="2" spans="1:8">
      <c r="A2" s="8" t="s">
        <v>56</v>
      </c>
      <c r="B2" s="9" t="s">
        <v>32</v>
      </c>
      <c r="C2" s="9" t="s">
        <v>33</v>
      </c>
      <c r="D2" s="9" t="s">
        <v>34</v>
      </c>
      <c r="E2" s="9">
        <v>5</v>
      </c>
      <c r="F2" s="10" t="s">
        <v>61</v>
      </c>
      <c r="G2" s="4"/>
      <c r="H2" s="4" t="s">
        <v>291</v>
      </c>
    </row>
    <row r="3" spans="1:8">
      <c r="A3" s="11" t="s">
        <v>57</v>
      </c>
      <c r="B3" s="12" t="s">
        <v>32</v>
      </c>
      <c r="C3" s="12" t="s">
        <v>33</v>
      </c>
      <c r="D3" s="12" t="s">
        <v>34</v>
      </c>
      <c r="E3" s="12">
        <v>5</v>
      </c>
      <c r="F3" s="13" t="s">
        <v>62</v>
      </c>
      <c r="G3" s="4"/>
      <c r="H3" s="4" t="s">
        <v>292</v>
      </c>
    </row>
    <row r="4" spans="1:8">
      <c r="A4" s="8" t="s">
        <v>59</v>
      </c>
      <c r="B4" s="9" t="s">
        <v>32</v>
      </c>
      <c r="C4" s="9" t="s">
        <v>33</v>
      </c>
      <c r="D4" s="9" t="s">
        <v>58</v>
      </c>
      <c r="E4" s="9">
        <v>4</v>
      </c>
      <c r="F4" s="10" t="s">
        <v>65</v>
      </c>
      <c r="G4" s="4"/>
      <c r="H4" s="4" t="s">
        <v>293</v>
      </c>
    </row>
    <row r="5" spans="1:8">
      <c r="A5" s="11" t="s">
        <v>60</v>
      </c>
      <c r="B5" s="12" t="s">
        <v>32</v>
      </c>
      <c r="C5" s="12" t="s">
        <v>33</v>
      </c>
      <c r="D5" s="12" t="s">
        <v>58</v>
      </c>
      <c r="E5" s="12">
        <v>4</v>
      </c>
      <c r="F5" s="13" t="s">
        <v>66</v>
      </c>
      <c r="G5" s="4"/>
      <c r="H5" s="4" t="s">
        <v>294</v>
      </c>
    </row>
    <row r="6" spans="1:8">
      <c r="A6" s="8" t="s">
        <v>63</v>
      </c>
      <c r="B6" s="9" t="s">
        <v>32</v>
      </c>
      <c r="C6" s="9" t="s">
        <v>33</v>
      </c>
      <c r="D6" s="9" t="s">
        <v>38</v>
      </c>
      <c r="E6" s="9">
        <v>4</v>
      </c>
      <c r="F6" s="10" t="s">
        <v>64</v>
      </c>
      <c r="G6" s="4"/>
      <c r="H6" s="4" t="s">
        <v>295</v>
      </c>
    </row>
    <row r="7" spans="1:8">
      <c r="A7" s="11" t="s">
        <v>67</v>
      </c>
      <c r="B7" s="12" t="s">
        <v>32</v>
      </c>
      <c r="C7" s="12" t="s">
        <v>33</v>
      </c>
      <c r="D7" s="12" t="s">
        <v>58</v>
      </c>
      <c r="E7" s="12">
        <v>4</v>
      </c>
      <c r="F7" s="13" t="s">
        <v>68</v>
      </c>
      <c r="G7" s="4"/>
      <c r="H7" s="4"/>
    </row>
    <row r="8" spans="1:8">
      <c r="A8" s="8" t="s">
        <v>69</v>
      </c>
      <c r="B8" s="9" t="s">
        <v>32</v>
      </c>
      <c r="C8" s="9" t="s">
        <v>33</v>
      </c>
      <c r="D8" s="9" t="s">
        <v>47</v>
      </c>
      <c r="E8" s="9">
        <v>4</v>
      </c>
      <c r="F8" s="10" t="s">
        <v>70</v>
      </c>
      <c r="G8" s="4"/>
      <c r="H8" s="4"/>
    </row>
    <row r="9" spans="1:8">
      <c r="A9" s="11" t="s">
        <v>71</v>
      </c>
      <c r="B9" s="12" t="s">
        <v>32</v>
      </c>
      <c r="C9" s="12" t="s">
        <v>33</v>
      </c>
      <c r="D9" s="12" t="s">
        <v>47</v>
      </c>
      <c r="E9" s="12">
        <v>4</v>
      </c>
      <c r="F9" s="13" t="s">
        <v>72</v>
      </c>
      <c r="G9" s="4"/>
      <c r="H9" s="4"/>
    </row>
    <row r="10" spans="1:8">
      <c r="A10" s="8" t="s">
        <v>73</v>
      </c>
      <c r="B10" s="9" t="s">
        <v>32</v>
      </c>
      <c r="C10" s="9" t="s">
        <v>33</v>
      </c>
      <c r="D10" s="9" t="s">
        <v>58</v>
      </c>
      <c r="E10" s="9">
        <v>4</v>
      </c>
      <c r="F10" s="10" t="s">
        <v>74</v>
      </c>
      <c r="G10" s="4"/>
      <c r="H10" s="4"/>
    </row>
    <row r="11" spans="1:8">
      <c r="A11" s="11" t="s">
        <v>75</v>
      </c>
      <c r="B11" s="12" t="s">
        <v>32</v>
      </c>
      <c r="C11" s="12" t="s">
        <v>33</v>
      </c>
      <c r="D11" s="12" t="s">
        <v>58</v>
      </c>
      <c r="E11" s="12">
        <v>4</v>
      </c>
      <c r="F11" s="13" t="s">
        <v>76</v>
      </c>
      <c r="G11" s="4"/>
      <c r="H11" s="4"/>
    </row>
    <row r="12" spans="1:8">
      <c r="A12" s="8" t="s">
        <v>77</v>
      </c>
      <c r="B12" s="9" t="s">
        <v>32</v>
      </c>
      <c r="C12" s="9" t="s">
        <v>43</v>
      </c>
      <c r="D12" s="9" t="s">
        <v>45</v>
      </c>
      <c r="E12" s="9">
        <v>4</v>
      </c>
      <c r="F12" s="10" t="s">
        <v>78</v>
      </c>
      <c r="G12" s="4"/>
      <c r="H12" s="4"/>
    </row>
    <row r="13" spans="1:8">
      <c r="A13" s="11" t="s">
        <v>79</v>
      </c>
      <c r="B13" s="12" t="s">
        <v>32</v>
      </c>
      <c r="C13" s="12" t="s">
        <v>43</v>
      </c>
      <c r="D13" s="12" t="s">
        <v>47</v>
      </c>
      <c r="E13" s="12">
        <v>4</v>
      </c>
      <c r="F13" s="13" t="s">
        <v>80</v>
      </c>
      <c r="G13" s="4"/>
      <c r="H13" s="4"/>
    </row>
    <row r="14" spans="1:8">
      <c r="A14" s="8" t="s">
        <v>81</v>
      </c>
      <c r="B14" s="9" t="s">
        <v>32</v>
      </c>
      <c r="C14" s="9" t="s">
        <v>43</v>
      </c>
      <c r="D14" s="9" t="s">
        <v>47</v>
      </c>
      <c r="E14" s="9">
        <v>4</v>
      </c>
      <c r="F14" s="10" t="s">
        <v>82</v>
      </c>
      <c r="G14" s="4"/>
      <c r="H14" s="4"/>
    </row>
    <row r="15" spans="1:8">
      <c r="A15" s="11" t="s">
        <v>83</v>
      </c>
      <c r="B15" s="12" t="s">
        <v>32</v>
      </c>
      <c r="C15" s="12" t="s">
        <v>43</v>
      </c>
      <c r="D15" s="12" t="s">
        <v>45</v>
      </c>
      <c r="E15" s="12">
        <v>4</v>
      </c>
      <c r="F15" s="13" t="s">
        <v>84</v>
      </c>
      <c r="G15" s="4"/>
      <c r="H15" s="4"/>
    </row>
    <row r="16" spans="1:8">
      <c r="A16" s="8" t="s">
        <v>85</v>
      </c>
      <c r="B16" s="9" t="s">
        <v>32</v>
      </c>
      <c r="C16" s="9" t="s">
        <v>43</v>
      </c>
      <c r="D16" s="9" t="s">
        <v>45</v>
      </c>
      <c r="E16" s="9">
        <v>4</v>
      </c>
      <c r="F16" s="10" t="s">
        <v>86</v>
      </c>
      <c r="G16" s="4"/>
      <c r="H16" s="4"/>
    </row>
    <row r="17" spans="1:8">
      <c r="A17" s="11" t="s">
        <v>87</v>
      </c>
      <c r="B17" s="12" t="s">
        <v>32</v>
      </c>
      <c r="C17" s="12" t="s">
        <v>43</v>
      </c>
      <c r="D17" s="12" t="s">
        <v>58</v>
      </c>
      <c r="E17" s="12">
        <v>4</v>
      </c>
      <c r="F17" s="13" t="s">
        <v>88</v>
      </c>
      <c r="G17" s="4"/>
      <c r="H17" s="4"/>
    </row>
    <row r="18" spans="1:8">
      <c r="A18" s="8" t="s">
        <v>89</v>
      </c>
      <c r="B18" s="9" t="s">
        <v>32</v>
      </c>
      <c r="C18" s="9" t="s">
        <v>43</v>
      </c>
      <c r="D18" s="9" t="s">
        <v>45</v>
      </c>
      <c r="E18" s="9">
        <v>4</v>
      </c>
      <c r="F18" s="10" t="s">
        <v>90</v>
      </c>
      <c r="G18" s="4"/>
      <c r="H18" s="4"/>
    </row>
    <row r="19" spans="1:8">
      <c r="A19" s="11" t="s">
        <v>91</v>
      </c>
      <c r="B19" s="12" t="s">
        <v>32</v>
      </c>
      <c r="C19" s="12" t="s">
        <v>43</v>
      </c>
      <c r="D19" s="12" t="s">
        <v>10</v>
      </c>
      <c r="E19" s="12">
        <v>4</v>
      </c>
      <c r="F19" s="13" t="s">
        <v>92</v>
      </c>
      <c r="G19" s="4"/>
      <c r="H19" s="4"/>
    </row>
    <row r="20" spans="1:8">
      <c r="A20" s="8" t="s">
        <v>94</v>
      </c>
      <c r="B20" s="9" t="s">
        <v>32</v>
      </c>
      <c r="C20" s="9" t="s">
        <v>43</v>
      </c>
      <c r="D20" s="9" t="s">
        <v>45</v>
      </c>
      <c r="E20" s="9">
        <v>4</v>
      </c>
      <c r="F20" s="10" t="s">
        <v>93</v>
      </c>
      <c r="G20" s="4"/>
      <c r="H20" s="4"/>
    </row>
    <row r="21" spans="1:8">
      <c r="A21" s="11" t="s">
        <v>95</v>
      </c>
      <c r="B21" s="12" t="s">
        <v>32</v>
      </c>
      <c r="C21" s="12" t="s">
        <v>43</v>
      </c>
      <c r="D21" s="12" t="s">
        <v>45</v>
      </c>
      <c r="E21" s="12">
        <v>4</v>
      </c>
      <c r="F21" s="13" t="s">
        <v>96</v>
      </c>
      <c r="G21" s="4"/>
      <c r="H21" s="4"/>
    </row>
    <row r="22" spans="1:8">
      <c r="A22" s="8" t="s">
        <v>97</v>
      </c>
      <c r="B22" s="9" t="s">
        <v>32</v>
      </c>
      <c r="C22" s="9" t="s">
        <v>43</v>
      </c>
      <c r="D22" s="9" t="s">
        <v>47</v>
      </c>
      <c r="E22" s="9">
        <v>5</v>
      </c>
      <c r="F22" s="10" t="s">
        <v>98</v>
      </c>
      <c r="G22" s="4"/>
      <c r="H22" s="4"/>
    </row>
    <row r="23" spans="1:8">
      <c r="A23" s="11" t="s">
        <v>116</v>
      </c>
      <c r="B23" s="12" t="s">
        <v>32</v>
      </c>
      <c r="C23" s="12" t="s">
        <v>35</v>
      </c>
      <c r="D23" s="12" t="s">
        <v>58</v>
      </c>
      <c r="E23" s="12">
        <v>5</v>
      </c>
      <c r="F23" s="13" t="s">
        <v>117</v>
      </c>
      <c r="G23" s="4"/>
      <c r="H23" s="4"/>
    </row>
    <row r="24" spans="1:8">
      <c r="A24" s="8" t="s">
        <v>118</v>
      </c>
      <c r="B24" s="9" t="s">
        <v>32</v>
      </c>
      <c r="C24" s="9" t="s">
        <v>35</v>
      </c>
      <c r="D24" s="9" t="s">
        <v>58</v>
      </c>
      <c r="E24" s="9">
        <v>4</v>
      </c>
      <c r="F24" s="10" t="s">
        <v>119</v>
      </c>
      <c r="G24" s="4"/>
      <c r="H24" s="4"/>
    </row>
    <row r="25" spans="1:8">
      <c r="A25" s="11" t="s">
        <v>120</v>
      </c>
      <c r="B25" s="12" t="s">
        <v>32</v>
      </c>
      <c r="C25" s="12" t="s">
        <v>35</v>
      </c>
      <c r="D25" s="12" t="s">
        <v>34</v>
      </c>
      <c r="E25" s="12">
        <v>5</v>
      </c>
      <c r="F25" s="13" t="s">
        <v>121</v>
      </c>
      <c r="G25" s="4"/>
      <c r="H25" s="4"/>
    </row>
    <row r="26" spans="1:8">
      <c r="A26" s="8" t="s">
        <v>122</v>
      </c>
      <c r="B26" s="9" t="s">
        <v>32</v>
      </c>
      <c r="C26" s="9" t="s">
        <v>35</v>
      </c>
      <c r="D26" s="9" t="s">
        <v>34</v>
      </c>
      <c r="E26" s="9">
        <v>5</v>
      </c>
      <c r="F26" s="10" t="s">
        <v>123</v>
      </c>
      <c r="G26" s="4"/>
      <c r="H26" s="4"/>
    </row>
    <row r="27" spans="1:8">
      <c r="A27" s="11" t="s">
        <v>124</v>
      </c>
      <c r="B27" s="12" t="s">
        <v>32</v>
      </c>
      <c r="C27" s="12" t="s">
        <v>35</v>
      </c>
      <c r="D27" s="12" t="s">
        <v>58</v>
      </c>
      <c r="E27" s="12">
        <v>4</v>
      </c>
      <c r="F27" s="13" t="s">
        <v>125</v>
      </c>
      <c r="G27" s="4"/>
      <c r="H27" s="4"/>
    </row>
    <row r="28" spans="1:8">
      <c r="A28" s="8" t="s">
        <v>126</v>
      </c>
      <c r="B28" s="9" t="s">
        <v>32</v>
      </c>
      <c r="C28" s="9" t="s">
        <v>35</v>
      </c>
      <c r="D28" s="9" t="s">
        <v>58</v>
      </c>
      <c r="E28" s="9">
        <v>4</v>
      </c>
      <c r="F28" s="10" t="s">
        <v>127</v>
      </c>
      <c r="G28" s="4"/>
      <c r="H28" s="4"/>
    </row>
    <row r="29" spans="1:8">
      <c r="A29" s="11" t="s">
        <v>128</v>
      </c>
      <c r="B29" s="12" t="s">
        <v>32</v>
      </c>
      <c r="C29" s="12" t="s">
        <v>35</v>
      </c>
      <c r="D29" s="12" t="s">
        <v>38</v>
      </c>
      <c r="E29" s="12">
        <v>4</v>
      </c>
      <c r="F29" s="13" t="s">
        <v>129</v>
      </c>
      <c r="G29" s="4"/>
      <c r="H29" s="4"/>
    </row>
    <row r="30" spans="1:8">
      <c r="A30" s="8" t="s">
        <v>130</v>
      </c>
      <c r="B30" s="9" t="s">
        <v>32</v>
      </c>
      <c r="C30" s="9" t="s">
        <v>35</v>
      </c>
      <c r="D30" s="9" t="s">
        <v>47</v>
      </c>
      <c r="E30" s="9">
        <v>4</v>
      </c>
      <c r="F30" s="10" t="s">
        <v>131</v>
      </c>
      <c r="G30" s="4"/>
      <c r="H30" s="4"/>
    </row>
    <row r="31" spans="1:8">
      <c r="A31" s="11" t="s">
        <v>132</v>
      </c>
      <c r="B31" s="12" t="s">
        <v>32</v>
      </c>
      <c r="C31" s="12" t="s">
        <v>35</v>
      </c>
      <c r="D31" s="12" t="s">
        <v>58</v>
      </c>
      <c r="E31" s="12">
        <v>4</v>
      </c>
      <c r="F31" s="13" t="s">
        <v>133</v>
      </c>
      <c r="G31" s="4"/>
      <c r="H31" s="4"/>
    </row>
    <row r="32" spans="1:8">
      <c r="A32" s="8" t="s">
        <v>134</v>
      </c>
      <c r="B32" s="9" t="s">
        <v>32</v>
      </c>
      <c r="C32" s="9" t="s">
        <v>35</v>
      </c>
      <c r="D32" s="9" t="s">
        <v>34</v>
      </c>
      <c r="E32" s="9">
        <v>4</v>
      </c>
      <c r="F32" s="10" t="s">
        <v>135</v>
      </c>
      <c r="G32" s="4"/>
      <c r="H32" s="4"/>
    </row>
    <row r="33" spans="1:8">
      <c r="A33" s="11" t="s">
        <v>136</v>
      </c>
      <c r="B33" s="12" t="s">
        <v>32</v>
      </c>
      <c r="C33" s="12" t="s">
        <v>46</v>
      </c>
      <c r="D33" s="12" t="s">
        <v>47</v>
      </c>
      <c r="E33" s="12">
        <v>4</v>
      </c>
      <c r="F33" s="13" t="s">
        <v>137</v>
      </c>
      <c r="G33" s="4"/>
      <c r="H33" s="4"/>
    </row>
    <row r="34" spans="1:8">
      <c r="A34" s="8" t="s">
        <v>138</v>
      </c>
      <c r="B34" s="9" t="s">
        <v>32</v>
      </c>
      <c r="C34" s="9" t="s">
        <v>46</v>
      </c>
      <c r="D34" s="9" t="s">
        <v>47</v>
      </c>
      <c r="E34" s="9">
        <v>4</v>
      </c>
      <c r="F34" s="10" t="s">
        <v>139</v>
      </c>
      <c r="G34" s="4"/>
      <c r="H34" s="4"/>
    </row>
    <row r="35" spans="1:8">
      <c r="A35" s="11" t="s">
        <v>140</v>
      </c>
      <c r="B35" s="12" t="s">
        <v>32</v>
      </c>
      <c r="C35" s="12" t="s">
        <v>46</v>
      </c>
      <c r="D35" s="12" t="s">
        <v>34</v>
      </c>
      <c r="E35" s="12">
        <v>4</v>
      </c>
      <c r="F35" s="13" t="s">
        <v>141</v>
      </c>
      <c r="G35" s="4"/>
      <c r="H35" s="4"/>
    </row>
    <row r="36" spans="1:8">
      <c r="A36" s="8" t="s">
        <v>142</v>
      </c>
      <c r="B36" s="9" t="s">
        <v>32</v>
      </c>
      <c r="C36" s="9" t="s">
        <v>46</v>
      </c>
      <c r="D36" s="9" t="s">
        <v>34</v>
      </c>
      <c r="E36" s="9">
        <v>5</v>
      </c>
      <c r="F36" s="10" t="s">
        <v>143</v>
      </c>
      <c r="G36" s="4"/>
      <c r="H36" s="4"/>
    </row>
    <row r="37" spans="1:8">
      <c r="A37" s="11" t="s">
        <v>144</v>
      </c>
      <c r="B37" s="12" t="s">
        <v>32</v>
      </c>
      <c r="C37" s="12" t="s">
        <v>46</v>
      </c>
      <c r="D37" s="12" t="s">
        <v>34</v>
      </c>
      <c r="E37" s="12">
        <v>4</v>
      </c>
      <c r="F37" s="13" t="s">
        <v>145</v>
      </c>
      <c r="G37" s="4"/>
      <c r="H37" s="4"/>
    </row>
    <row r="38" spans="1:8">
      <c r="A38" s="8" t="s">
        <v>146</v>
      </c>
      <c r="B38" s="9" t="s">
        <v>32</v>
      </c>
      <c r="C38" s="9" t="s">
        <v>46</v>
      </c>
      <c r="D38" s="9" t="s">
        <v>47</v>
      </c>
      <c r="E38" s="9">
        <v>4</v>
      </c>
      <c r="F38" s="10" t="s">
        <v>147</v>
      </c>
      <c r="G38" s="4"/>
      <c r="H38" s="4"/>
    </row>
    <row r="39" spans="1:8">
      <c r="A39" s="11" t="s">
        <v>148</v>
      </c>
      <c r="B39" s="12" t="s">
        <v>32</v>
      </c>
      <c r="C39" s="12" t="s">
        <v>46</v>
      </c>
      <c r="D39" s="12" t="s">
        <v>58</v>
      </c>
      <c r="E39" s="12">
        <v>4</v>
      </c>
      <c r="F39" s="13" t="s">
        <v>149</v>
      </c>
      <c r="G39" s="4"/>
      <c r="H39" s="4"/>
    </row>
    <row r="40" spans="1:8">
      <c r="A40" s="8" t="s">
        <v>150</v>
      </c>
      <c r="B40" s="9" t="s">
        <v>32</v>
      </c>
      <c r="C40" s="9" t="s">
        <v>46</v>
      </c>
      <c r="D40" s="9" t="s">
        <v>58</v>
      </c>
      <c r="E40" s="9">
        <v>4</v>
      </c>
      <c r="F40" s="10" t="s">
        <v>151</v>
      </c>
      <c r="G40" s="4"/>
      <c r="H40" s="4"/>
    </row>
    <row r="41" spans="1:8">
      <c r="A41" s="11" t="s">
        <v>152</v>
      </c>
      <c r="B41" s="12" t="s">
        <v>32</v>
      </c>
      <c r="C41" s="12" t="s">
        <v>46</v>
      </c>
      <c r="D41" s="12" t="s">
        <v>47</v>
      </c>
      <c r="E41" s="12">
        <v>5</v>
      </c>
      <c r="F41" s="13" t="s">
        <v>153</v>
      </c>
      <c r="G41" s="4"/>
      <c r="H41" s="4"/>
    </row>
    <row r="42" spans="1:8">
      <c r="A42" s="8" t="s">
        <v>154</v>
      </c>
      <c r="B42" s="9" t="s">
        <v>32</v>
      </c>
      <c r="C42" s="9" t="s">
        <v>46</v>
      </c>
      <c r="D42" s="9" t="s">
        <v>45</v>
      </c>
      <c r="E42" s="9">
        <v>4</v>
      </c>
      <c r="F42" s="10" t="s">
        <v>155</v>
      </c>
      <c r="G42" s="4"/>
      <c r="H42" s="4"/>
    </row>
    <row r="43" spans="1:8">
      <c r="A43" s="11" t="s">
        <v>156</v>
      </c>
      <c r="B43" s="12" t="s">
        <v>32</v>
      </c>
      <c r="C43" s="12" t="s">
        <v>54</v>
      </c>
      <c r="D43" s="12" t="s">
        <v>58</v>
      </c>
      <c r="E43" s="12">
        <v>4</v>
      </c>
      <c r="F43" s="13" t="s">
        <v>157</v>
      </c>
      <c r="G43" s="4"/>
      <c r="H43" s="4"/>
    </row>
    <row r="44" spans="1:8">
      <c r="A44" s="8" t="s">
        <v>158</v>
      </c>
      <c r="B44" s="9" t="s">
        <v>32</v>
      </c>
      <c r="C44" s="9" t="s">
        <v>54</v>
      </c>
      <c r="D44" s="9" t="s">
        <v>34</v>
      </c>
      <c r="E44" s="9">
        <v>4</v>
      </c>
      <c r="F44" s="10" t="s">
        <v>159</v>
      </c>
      <c r="G44" s="4"/>
      <c r="H44" s="4"/>
    </row>
    <row r="45" spans="1:8">
      <c r="A45" s="11" t="s">
        <v>160</v>
      </c>
      <c r="B45" s="12" t="s">
        <v>32</v>
      </c>
      <c r="C45" s="12" t="s">
        <v>54</v>
      </c>
      <c r="D45" s="12" t="s">
        <v>58</v>
      </c>
      <c r="E45" s="12">
        <v>4</v>
      </c>
      <c r="F45" s="13" t="s">
        <v>161</v>
      </c>
      <c r="G45" s="4"/>
      <c r="H45" s="4"/>
    </row>
    <row r="46" spans="1:8">
      <c r="A46" s="8" t="s">
        <v>162</v>
      </c>
      <c r="B46" s="9" t="s">
        <v>32</v>
      </c>
      <c r="C46" s="9" t="s">
        <v>54</v>
      </c>
      <c r="D46" s="9" t="s">
        <v>58</v>
      </c>
      <c r="E46" s="9">
        <v>5</v>
      </c>
      <c r="F46" s="10" t="s">
        <v>163</v>
      </c>
      <c r="G46" s="4"/>
      <c r="H46" s="4"/>
    </row>
    <row r="47" spans="1:8">
      <c r="A47" s="11" t="s">
        <v>164</v>
      </c>
      <c r="B47" s="12" t="s">
        <v>32</v>
      </c>
      <c r="C47" s="12" t="s">
        <v>54</v>
      </c>
      <c r="D47" s="12" t="s">
        <v>58</v>
      </c>
      <c r="E47" s="12">
        <v>5</v>
      </c>
      <c r="F47" s="13" t="s">
        <v>165</v>
      </c>
      <c r="G47" s="4"/>
      <c r="H47" s="4"/>
    </row>
    <row r="48" spans="1:8">
      <c r="A48" s="8" t="s">
        <v>166</v>
      </c>
      <c r="B48" s="9" t="s">
        <v>32</v>
      </c>
      <c r="C48" s="9" t="s">
        <v>54</v>
      </c>
      <c r="D48" s="9" t="s">
        <v>58</v>
      </c>
      <c r="E48" s="9">
        <v>4</v>
      </c>
      <c r="F48" s="10" t="s">
        <v>167</v>
      </c>
      <c r="G48" s="4"/>
      <c r="H48" s="4"/>
    </row>
    <row r="49" spans="1:8">
      <c r="A49" s="11" t="s">
        <v>168</v>
      </c>
      <c r="B49" s="12" t="s">
        <v>32</v>
      </c>
      <c r="C49" s="12" t="s">
        <v>54</v>
      </c>
      <c r="D49" s="12" t="s">
        <v>38</v>
      </c>
      <c r="E49" s="12">
        <v>4</v>
      </c>
      <c r="F49" s="13" t="s">
        <v>169</v>
      </c>
      <c r="G49" s="4"/>
      <c r="H49" s="4"/>
    </row>
    <row r="50" spans="1:8">
      <c r="A50" s="8" t="s">
        <v>170</v>
      </c>
      <c r="B50" s="9" t="s">
        <v>32</v>
      </c>
      <c r="C50" s="9" t="s">
        <v>54</v>
      </c>
      <c r="D50" s="9" t="s">
        <v>34</v>
      </c>
      <c r="E50" s="9">
        <v>4</v>
      </c>
      <c r="F50" s="10" t="s">
        <v>171</v>
      </c>
      <c r="G50" s="4"/>
      <c r="H50" s="4"/>
    </row>
    <row r="51" spans="1:8">
      <c r="A51" s="11" t="s">
        <v>172</v>
      </c>
      <c r="B51" s="12" t="s">
        <v>32</v>
      </c>
      <c r="C51" s="12" t="s">
        <v>54</v>
      </c>
      <c r="D51" s="12" t="s">
        <v>58</v>
      </c>
      <c r="E51" s="12">
        <v>4</v>
      </c>
      <c r="F51" s="13" t="s">
        <v>173</v>
      </c>
      <c r="G51" s="4"/>
      <c r="H51" s="4"/>
    </row>
    <row r="52" spans="1:8">
      <c r="A52" s="8" t="s">
        <v>174</v>
      </c>
      <c r="B52" s="9" t="s">
        <v>32</v>
      </c>
      <c r="C52" s="9" t="s">
        <v>54</v>
      </c>
      <c r="D52" s="9" t="s">
        <v>38</v>
      </c>
      <c r="E52" s="9">
        <v>4</v>
      </c>
      <c r="F52" s="10" t="s">
        <v>175</v>
      </c>
      <c r="G52" s="4"/>
      <c r="H52" s="4"/>
    </row>
    <row r="53" spans="1:8">
      <c r="A53" s="11" t="s">
        <v>176</v>
      </c>
      <c r="B53" s="12" t="s">
        <v>32</v>
      </c>
      <c r="C53" s="12" t="s">
        <v>49</v>
      </c>
      <c r="D53" s="12" t="s">
        <v>34</v>
      </c>
      <c r="E53" s="12">
        <v>5</v>
      </c>
      <c r="F53" s="13" t="s">
        <v>177</v>
      </c>
      <c r="G53" s="4"/>
      <c r="H53" s="4"/>
    </row>
    <row r="54" spans="1:8">
      <c r="A54" s="8" t="s">
        <v>178</v>
      </c>
      <c r="B54" s="9" t="s">
        <v>32</v>
      </c>
      <c r="C54" s="9" t="s">
        <v>49</v>
      </c>
      <c r="D54" s="9" t="s">
        <v>34</v>
      </c>
      <c r="E54" s="9">
        <v>5</v>
      </c>
      <c r="F54" s="10" t="s">
        <v>179</v>
      </c>
      <c r="G54" s="4"/>
      <c r="H54" s="4"/>
    </row>
    <row r="55" spans="1:8">
      <c r="A55" s="11" t="s">
        <v>180</v>
      </c>
      <c r="B55" s="12" t="s">
        <v>32</v>
      </c>
      <c r="C55" s="12" t="s">
        <v>49</v>
      </c>
      <c r="D55" s="12" t="s">
        <v>38</v>
      </c>
      <c r="E55" s="12">
        <v>4</v>
      </c>
      <c r="F55" s="13" t="s">
        <v>181</v>
      </c>
      <c r="G55" s="4"/>
      <c r="H55" s="4"/>
    </row>
    <row r="56" spans="1:8">
      <c r="A56" s="8" t="s">
        <v>182</v>
      </c>
      <c r="B56" s="9" t="s">
        <v>32</v>
      </c>
      <c r="C56" s="9" t="s">
        <v>49</v>
      </c>
      <c r="D56" s="9" t="s">
        <v>38</v>
      </c>
      <c r="E56" s="9">
        <v>4</v>
      </c>
      <c r="F56" s="10" t="s">
        <v>183</v>
      </c>
      <c r="G56" s="4"/>
      <c r="H56" s="4"/>
    </row>
    <row r="57" spans="1:8">
      <c r="A57" s="11" t="s">
        <v>184</v>
      </c>
      <c r="B57" s="12" t="s">
        <v>32</v>
      </c>
      <c r="C57" s="12" t="s">
        <v>49</v>
      </c>
      <c r="D57" s="12" t="s">
        <v>38</v>
      </c>
      <c r="E57" s="12">
        <v>4</v>
      </c>
      <c r="F57" s="13" t="s">
        <v>185</v>
      </c>
      <c r="G57" s="4"/>
      <c r="H57" s="4"/>
    </row>
    <row r="58" spans="1:8">
      <c r="A58" s="8" t="s">
        <v>186</v>
      </c>
      <c r="B58" s="9" t="s">
        <v>32</v>
      </c>
      <c r="C58" s="9" t="s">
        <v>49</v>
      </c>
      <c r="D58" s="9" t="s">
        <v>58</v>
      </c>
      <c r="E58" s="9">
        <v>4</v>
      </c>
      <c r="F58" s="10" t="s">
        <v>187</v>
      </c>
      <c r="G58" s="4"/>
      <c r="H58" s="4"/>
    </row>
    <row r="59" spans="1:8">
      <c r="A59" s="11" t="s">
        <v>188</v>
      </c>
      <c r="B59" s="12" t="s">
        <v>32</v>
      </c>
      <c r="C59" s="12" t="s">
        <v>49</v>
      </c>
      <c r="D59" s="12" t="s">
        <v>34</v>
      </c>
      <c r="E59" s="12">
        <v>5</v>
      </c>
      <c r="F59" s="13" t="s">
        <v>189</v>
      </c>
      <c r="G59" s="4"/>
      <c r="H59" s="4"/>
    </row>
    <row r="60" spans="1:8">
      <c r="A60" s="8" t="s">
        <v>190</v>
      </c>
      <c r="B60" s="9" t="s">
        <v>32</v>
      </c>
      <c r="C60" s="9" t="s">
        <v>49</v>
      </c>
      <c r="D60" s="9" t="s">
        <v>38</v>
      </c>
      <c r="E60" s="9">
        <v>4</v>
      </c>
      <c r="F60" s="10" t="s">
        <v>191</v>
      </c>
      <c r="G60" s="4"/>
      <c r="H60" s="4"/>
    </row>
    <row r="61" spans="1:8">
      <c r="A61" s="11" t="s">
        <v>192</v>
      </c>
      <c r="B61" s="12" t="s">
        <v>32</v>
      </c>
      <c r="C61" s="12" t="s">
        <v>49</v>
      </c>
      <c r="D61" s="12" t="s">
        <v>38</v>
      </c>
      <c r="E61" s="12">
        <v>5</v>
      </c>
      <c r="F61" s="13" t="s">
        <v>193</v>
      </c>
      <c r="G61" s="4"/>
      <c r="H61" s="4"/>
    </row>
    <row r="62" spans="1:8">
      <c r="A62" s="4" t="s">
        <v>194</v>
      </c>
      <c r="B62" s="4" t="s">
        <v>32</v>
      </c>
      <c r="C62" s="4" t="s">
        <v>51</v>
      </c>
      <c r="D62" s="4" t="s">
        <v>34</v>
      </c>
      <c r="E62" s="4">
        <v>5</v>
      </c>
      <c r="F62" s="4" t="s">
        <v>195</v>
      </c>
      <c r="G62" s="4"/>
      <c r="H62" s="4"/>
    </row>
    <row r="63" spans="1:8">
      <c r="A63" s="4" t="s">
        <v>197</v>
      </c>
      <c r="B63" s="4" t="s">
        <v>32</v>
      </c>
      <c r="C63" s="4" t="s">
        <v>51</v>
      </c>
      <c r="D63" s="4" t="s">
        <v>34</v>
      </c>
      <c r="E63" s="4">
        <v>5</v>
      </c>
      <c r="F63" s="4" t="s">
        <v>196</v>
      </c>
      <c r="G63" s="4"/>
      <c r="H63" s="4"/>
    </row>
    <row r="64" spans="1:8">
      <c r="A64" s="4" t="s">
        <v>199</v>
      </c>
      <c r="B64" s="4" t="s">
        <v>32</v>
      </c>
      <c r="C64" s="4" t="s">
        <v>51</v>
      </c>
      <c r="D64" s="4" t="s">
        <v>38</v>
      </c>
      <c r="E64" s="4">
        <v>3</v>
      </c>
      <c r="F64" s="4" t="s">
        <v>198</v>
      </c>
      <c r="G64" s="4"/>
      <c r="H64" s="4"/>
    </row>
    <row r="65" spans="1:8">
      <c r="A65" s="4" t="s">
        <v>200</v>
      </c>
      <c r="B65" s="4" t="s">
        <v>32</v>
      </c>
      <c r="C65" s="4" t="s">
        <v>51</v>
      </c>
      <c r="D65" s="4" t="s">
        <v>38</v>
      </c>
      <c r="E65" s="4">
        <v>5</v>
      </c>
      <c r="F65" s="4" t="s">
        <v>201</v>
      </c>
      <c r="G65" s="4"/>
      <c r="H65" s="4"/>
    </row>
    <row r="66" spans="1:8">
      <c r="A66" s="4" t="s">
        <v>203</v>
      </c>
      <c r="B66" s="4" t="s">
        <v>32</v>
      </c>
      <c r="C66" s="4" t="s">
        <v>51</v>
      </c>
      <c r="D66" s="4" t="s">
        <v>38</v>
      </c>
      <c r="E66" s="4">
        <v>4</v>
      </c>
      <c r="F66" s="4" t="s">
        <v>202</v>
      </c>
      <c r="G66" s="4"/>
      <c r="H66" s="4"/>
    </row>
    <row r="67" spans="1:8">
      <c r="A67" s="4" t="s">
        <v>204</v>
      </c>
      <c r="B67" s="4" t="s">
        <v>32</v>
      </c>
      <c r="C67" s="4" t="s">
        <v>51</v>
      </c>
      <c r="D67" s="4" t="s">
        <v>38</v>
      </c>
      <c r="E67" s="4">
        <v>4</v>
      </c>
      <c r="F67" s="4" t="s">
        <v>205</v>
      </c>
      <c r="G67" s="4"/>
      <c r="H67" s="4"/>
    </row>
    <row r="68" spans="1:8">
      <c r="A68" s="4" t="s">
        <v>206</v>
      </c>
      <c r="B68" s="4" t="s">
        <v>32</v>
      </c>
      <c r="C68" s="4" t="s">
        <v>51</v>
      </c>
      <c r="D68" s="4" t="s">
        <v>38</v>
      </c>
      <c r="E68" s="4">
        <v>4</v>
      </c>
      <c r="F68" s="4" t="s">
        <v>207</v>
      </c>
      <c r="G68" s="4"/>
      <c r="H68" s="4"/>
    </row>
    <row r="69" spans="1:8">
      <c r="A69" s="7" t="s">
        <v>208</v>
      </c>
      <c r="B69" s="7" t="s">
        <v>32</v>
      </c>
      <c r="C69" s="7" t="s">
        <v>51</v>
      </c>
      <c r="D69" s="7" t="s">
        <v>58</v>
      </c>
      <c r="E69" s="7">
        <v>4</v>
      </c>
      <c r="F69" s="7" t="s">
        <v>209</v>
      </c>
      <c r="G69" s="4"/>
      <c r="H69" s="4"/>
    </row>
    <row r="70" spans="1:8">
      <c r="A70" s="4" t="s">
        <v>210</v>
      </c>
      <c r="B70" s="4" t="s">
        <v>32</v>
      </c>
      <c r="C70" s="4" t="s">
        <v>53</v>
      </c>
      <c r="D70" s="4" t="s">
        <v>45</v>
      </c>
      <c r="E70" s="4">
        <v>4</v>
      </c>
      <c r="F70" s="4" t="s">
        <v>211</v>
      </c>
      <c r="G70" s="4"/>
      <c r="H70" s="4"/>
    </row>
    <row r="71" spans="1:8">
      <c r="A71" s="4" t="s">
        <v>212</v>
      </c>
      <c r="B71" s="4" t="s">
        <v>32</v>
      </c>
      <c r="C71" s="4" t="s">
        <v>53</v>
      </c>
      <c r="D71" s="4" t="s">
        <v>34</v>
      </c>
      <c r="E71" s="4">
        <v>4</v>
      </c>
      <c r="F71" s="4" t="s">
        <v>213</v>
      </c>
      <c r="G71" s="4"/>
      <c r="H71" s="4"/>
    </row>
    <row r="72" spans="1:8">
      <c r="A72" s="4" t="s">
        <v>214</v>
      </c>
      <c r="B72" s="4" t="s">
        <v>32</v>
      </c>
      <c r="C72" s="4" t="s">
        <v>53</v>
      </c>
      <c r="D72" s="4" t="s">
        <v>38</v>
      </c>
      <c r="E72" s="4">
        <v>5</v>
      </c>
      <c r="F72" s="4" t="s">
        <v>215</v>
      </c>
      <c r="G72" s="4"/>
      <c r="H72" s="4"/>
    </row>
    <row r="73" spans="1:8">
      <c r="A73" s="4" t="s">
        <v>216</v>
      </c>
      <c r="B73" s="4" t="s">
        <v>32</v>
      </c>
      <c r="C73" s="4" t="s">
        <v>53</v>
      </c>
      <c r="D73" s="4" t="s">
        <v>34</v>
      </c>
      <c r="E73" s="4">
        <v>5</v>
      </c>
      <c r="F73" s="4" t="s">
        <v>217</v>
      </c>
      <c r="G73" s="4"/>
      <c r="H73" s="4"/>
    </row>
    <row r="74" spans="1:8">
      <c r="A74" s="4" t="s">
        <v>218</v>
      </c>
      <c r="B74" s="4" t="s">
        <v>32</v>
      </c>
      <c r="C74" s="4" t="s">
        <v>53</v>
      </c>
      <c r="D74" s="4" t="s">
        <v>38</v>
      </c>
      <c r="E74" s="4">
        <v>5</v>
      </c>
      <c r="F74" s="4" t="s">
        <v>219</v>
      </c>
      <c r="G74" s="4"/>
      <c r="H74" s="4"/>
    </row>
    <row r="75" spans="1:8">
      <c r="A75" s="4" t="s">
        <v>220</v>
      </c>
      <c r="B75" s="4" t="s">
        <v>32</v>
      </c>
      <c r="C75" s="4" t="s">
        <v>53</v>
      </c>
      <c r="D75" s="4" t="s">
        <v>58</v>
      </c>
      <c r="E75" s="4">
        <v>4</v>
      </c>
      <c r="F75" s="4" t="s">
        <v>221</v>
      </c>
      <c r="G75" s="4"/>
      <c r="H75" s="4"/>
    </row>
    <row r="76" spans="1:8">
      <c r="A76" s="4" t="s">
        <v>222</v>
      </c>
      <c r="B76" s="4" t="s">
        <v>32</v>
      </c>
      <c r="C76" s="4" t="s">
        <v>48</v>
      </c>
      <c r="D76" s="4" t="s">
        <v>34</v>
      </c>
      <c r="E76" s="4">
        <v>5</v>
      </c>
      <c r="F76" s="4" t="s">
        <v>223</v>
      </c>
      <c r="G76" s="4"/>
      <c r="H76" s="4"/>
    </row>
    <row r="77" spans="1:8">
      <c r="A77" s="4" t="s">
        <v>224</v>
      </c>
      <c r="B77" s="4" t="s">
        <v>32</v>
      </c>
      <c r="C77" s="4" t="s">
        <v>48</v>
      </c>
      <c r="D77" s="4" t="s">
        <v>34</v>
      </c>
      <c r="E77" s="4">
        <v>5</v>
      </c>
      <c r="F77" s="4" t="s">
        <v>225</v>
      </c>
      <c r="G77" s="4"/>
      <c r="H77" s="4"/>
    </row>
    <row r="78" spans="1:8">
      <c r="A78" s="4" t="s">
        <v>226</v>
      </c>
      <c r="B78" s="4" t="s">
        <v>32</v>
      </c>
      <c r="C78" s="4" t="s">
        <v>48</v>
      </c>
      <c r="D78" s="4" t="s">
        <v>58</v>
      </c>
      <c r="E78" s="4">
        <v>5</v>
      </c>
      <c r="F78" s="4" t="s">
        <v>227</v>
      </c>
      <c r="G78" s="4"/>
      <c r="H78" s="4"/>
    </row>
    <row r="79" spans="1:8">
      <c r="A79" s="4" t="s">
        <v>229</v>
      </c>
      <c r="B79" s="4" t="s">
        <v>32</v>
      </c>
      <c r="C79" s="4" t="s">
        <v>48</v>
      </c>
      <c r="D79" s="4" t="s">
        <v>38</v>
      </c>
      <c r="E79" s="4">
        <v>5</v>
      </c>
      <c r="F79" s="4" t="s">
        <v>228</v>
      </c>
      <c r="G79" s="4"/>
      <c r="H79" s="4"/>
    </row>
    <row r="80" spans="1:8">
      <c r="A80" s="4" t="s">
        <v>231</v>
      </c>
      <c r="B80" s="4" t="s">
        <v>32</v>
      </c>
      <c r="C80" s="4" t="s">
        <v>48</v>
      </c>
      <c r="D80" s="4" t="s">
        <v>38</v>
      </c>
      <c r="E80" s="4">
        <v>5</v>
      </c>
      <c r="F80" s="4" t="s">
        <v>230</v>
      </c>
      <c r="G80" s="4"/>
      <c r="H80" s="4"/>
    </row>
    <row r="81" spans="1:8">
      <c r="A81" s="4" t="s">
        <v>232</v>
      </c>
      <c r="B81" s="4" t="s">
        <v>32</v>
      </c>
      <c r="C81" s="4" t="s">
        <v>50</v>
      </c>
      <c r="D81" s="4" t="s">
        <v>34</v>
      </c>
      <c r="E81" s="4">
        <v>5</v>
      </c>
      <c r="F81" s="4" t="s">
        <v>233</v>
      </c>
      <c r="G81" s="4"/>
      <c r="H81" s="4"/>
    </row>
    <row r="82" spans="1:8">
      <c r="A82" s="4" t="s">
        <v>234</v>
      </c>
      <c r="B82" s="4" t="s">
        <v>32</v>
      </c>
      <c r="C82" s="4" t="s">
        <v>50</v>
      </c>
      <c r="D82" s="4" t="s">
        <v>38</v>
      </c>
      <c r="E82" s="4">
        <v>5</v>
      </c>
      <c r="F82" s="4" t="s">
        <v>235</v>
      </c>
      <c r="G82" s="4"/>
      <c r="H82" s="4"/>
    </row>
    <row r="83" spans="1:8">
      <c r="A83" s="4" t="s">
        <v>236</v>
      </c>
      <c r="B83" s="4" t="s">
        <v>32</v>
      </c>
      <c r="C83" s="4" t="s">
        <v>50</v>
      </c>
      <c r="D83" s="4" t="s">
        <v>38</v>
      </c>
      <c r="E83" s="4">
        <v>5</v>
      </c>
      <c r="F83" s="4" t="s">
        <v>237</v>
      </c>
      <c r="G83" s="4"/>
      <c r="H83" s="4"/>
    </row>
    <row r="84" spans="1:8">
      <c r="A84" s="7" t="s">
        <v>238</v>
      </c>
      <c r="B84" s="7" t="s">
        <v>32</v>
      </c>
      <c r="C84" s="7" t="s">
        <v>50</v>
      </c>
      <c r="D84" s="7" t="s">
        <v>38</v>
      </c>
      <c r="E84" s="7">
        <v>5</v>
      </c>
      <c r="F84" s="7" t="s">
        <v>239</v>
      </c>
      <c r="G84" s="4"/>
      <c r="H84" s="4"/>
    </row>
    <row r="85" spans="1:8">
      <c r="A85" s="4" t="s">
        <v>240</v>
      </c>
      <c r="B85" s="4" t="s">
        <v>32</v>
      </c>
      <c r="C85" s="4" t="s">
        <v>50</v>
      </c>
      <c r="D85" s="4" t="s">
        <v>58</v>
      </c>
      <c r="E85" s="4">
        <v>5</v>
      </c>
      <c r="F85" s="4" t="s">
        <v>241</v>
      </c>
      <c r="G85" s="4"/>
      <c r="H85" s="4"/>
    </row>
    <row r="86" spans="1:8">
      <c r="A86" s="7" t="s">
        <v>242</v>
      </c>
      <c r="B86" s="7" t="s">
        <v>36</v>
      </c>
      <c r="C86" s="7" t="s">
        <v>37</v>
      </c>
      <c r="D86" s="7" t="s">
        <v>38</v>
      </c>
      <c r="E86" s="7">
        <v>5</v>
      </c>
      <c r="F86" s="7" t="s">
        <v>288</v>
      </c>
      <c r="G86" s="4" t="s">
        <v>288</v>
      </c>
      <c r="H86" s="4"/>
    </row>
    <row r="87" spans="1:8">
      <c r="A87" s="4"/>
      <c r="B87" s="4"/>
      <c r="C87" s="4"/>
      <c r="D87" s="4"/>
      <c r="E87" s="4"/>
      <c r="F87" s="4"/>
    </row>
    <row r="88" spans="1:8">
      <c r="A88" s="7"/>
      <c r="B88" s="7"/>
      <c r="C88" s="7"/>
      <c r="D88" s="7"/>
      <c r="E88" s="7"/>
      <c r="F88" s="7"/>
    </row>
  </sheetData>
  <dataValidations count="2">
    <dataValidation type="whole" allowBlank="1" showInputMessage="1" showErrorMessage="1" sqref="E62:E69">
      <formula1>1</formula1>
      <formula2>5</formula2>
    </dataValidation>
    <dataValidation type="textLength" allowBlank="1" showInputMessage="1" showErrorMessage="1" sqref="A62:A69">
      <formula1>1</formula1>
      <formula2>220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DataSheet!$F$2:$F$3</xm:f>
          </x14:formula1>
          <xm:sqref>B62:B1048576</xm:sqref>
        </x14:dataValidation>
        <x14:dataValidation type="list" allowBlank="1" showInputMessage="1" showErrorMessage="1">
          <x14:formula1>
            <xm:f>DataSheet!$D$2:$D$14</xm:f>
          </x14:formula1>
          <xm:sqref>C62:C1048576</xm:sqref>
        </x14:dataValidation>
        <x14:dataValidation type="list" allowBlank="1" showInputMessage="1" showErrorMessage="1">
          <x14:formula1>
            <xm:f>DataSheet!$E$2:$E$7</xm:f>
          </x14:formula1>
          <xm:sqref>D62:D1048576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D6" sqref="D6"/>
    </sheetView>
  </sheetViews>
  <sheetFormatPr defaultColWidth="8.85546875" defaultRowHeight="15"/>
  <cols>
    <col min="1" max="1" width="18.85546875" customWidth="1"/>
    <col min="2" max="2" width="13.42578125" customWidth="1"/>
    <col min="4" max="4" width="10.42578125" customWidth="1"/>
    <col min="5" max="5" width="13.7109375" customWidth="1"/>
    <col min="6" max="6" width="9.42578125" customWidth="1"/>
    <col min="7" max="7" width="16.28515625" customWidth="1"/>
    <col min="8" max="8" width="38.85546875" customWidth="1"/>
    <col min="9" max="9" width="15.42578125" customWidth="1"/>
  </cols>
  <sheetData>
    <row r="1" spans="1:9">
      <c r="A1" s="6" t="s">
        <v>39</v>
      </c>
      <c r="B1" s="6" t="s">
        <v>14</v>
      </c>
      <c r="C1" s="6" t="s">
        <v>40</v>
      </c>
      <c r="D1" s="6" t="s">
        <v>41</v>
      </c>
      <c r="E1" s="6" t="s">
        <v>42</v>
      </c>
      <c r="F1" s="6" t="s">
        <v>55</v>
      </c>
      <c r="G1" s="6" t="s">
        <v>99</v>
      </c>
      <c r="H1" s="6" t="s">
        <v>100</v>
      </c>
      <c r="I1" s="6" t="s">
        <v>110</v>
      </c>
    </row>
    <row r="2" spans="1:9">
      <c r="A2" t="s">
        <v>4</v>
      </c>
      <c r="B2" t="s">
        <v>22</v>
      </c>
      <c r="C2" t="s">
        <v>25</v>
      </c>
      <c r="D2" s="4" t="s">
        <v>43</v>
      </c>
      <c r="E2" s="5" t="s">
        <v>34</v>
      </c>
      <c r="F2" s="5" t="s">
        <v>36</v>
      </c>
      <c r="G2" s="5" t="s">
        <v>4</v>
      </c>
      <c r="H2" s="4" t="s">
        <v>109</v>
      </c>
      <c r="I2" t="s">
        <v>111</v>
      </c>
    </row>
    <row r="3" spans="1:9">
      <c r="A3" t="s">
        <v>5</v>
      </c>
      <c r="B3" t="s">
        <v>24</v>
      </c>
      <c r="C3" t="s">
        <v>23</v>
      </c>
      <c r="D3" s="4" t="s">
        <v>44</v>
      </c>
      <c r="E3" s="5" t="s">
        <v>58</v>
      </c>
      <c r="F3" s="5" t="s">
        <v>32</v>
      </c>
      <c r="G3" s="5" t="s">
        <v>114</v>
      </c>
      <c r="H3" s="4" t="s">
        <v>104</v>
      </c>
      <c r="I3" t="s">
        <v>115</v>
      </c>
    </row>
    <row r="4" spans="1:9">
      <c r="A4" t="s">
        <v>6</v>
      </c>
      <c r="D4" s="4" t="s">
        <v>35</v>
      </c>
      <c r="E4" s="5" t="s">
        <v>38</v>
      </c>
      <c r="F4" s="5"/>
      <c r="G4" s="5" t="s">
        <v>101</v>
      </c>
      <c r="H4" s="4" t="s">
        <v>102</v>
      </c>
    </row>
    <row r="5" spans="1:9">
      <c r="A5" t="s">
        <v>7</v>
      </c>
      <c r="D5" s="4" t="s">
        <v>46</v>
      </c>
      <c r="E5" s="5" t="s">
        <v>45</v>
      </c>
      <c r="F5" s="5"/>
      <c r="G5" s="5" t="s">
        <v>7</v>
      </c>
      <c r="H5" s="4" t="s">
        <v>108</v>
      </c>
    </row>
    <row r="6" spans="1:9">
      <c r="A6" t="s">
        <v>8</v>
      </c>
      <c r="D6" s="4" t="s">
        <v>48</v>
      </c>
      <c r="E6" s="5" t="s">
        <v>47</v>
      </c>
      <c r="F6" s="5"/>
      <c r="G6" s="5" t="s">
        <v>8</v>
      </c>
      <c r="H6" s="4" t="s">
        <v>103</v>
      </c>
    </row>
    <row r="7" spans="1:9">
      <c r="A7" t="s">
        <v>9</v>
      </c>
      <c r="D7" s="4" t="s">
        <v>49</v>
      </c>
      <c r="E7" s="5" t="s">
        <v>10</v>
      </c>
      <c r="F7" s="5"/>
      <c r="G7" s="5" t="s">
        <v>5</v>
      </c>
      <c r="H7" s="4" t="s">
        <v>5</v>
      </c>
    </row>
    <row r="8" spans="1:9">
      <c r="A8" t="s">
        <v>10</v>
      </c>
      <c r="D8" s="4" t="s">
        <v>50</v>
      </c>
      <c r="E8" s="5"/>
      <c r="F8" s="5"/>
      <c r="G8" s="5" t="s">
        <v>6</v>
      </c>
      <c r="H8" s="4" t="s">
        <v>6</v>
      </c>
    </row>
    <row r="9" spans="1:9">
      <c r="D9" s="4" t="s">
        <v>51</v>
      </c>
      <c r="E9" s="5"/>
      <c r="F9" s="5"/>
      <c r="G9" s="5" t="s">
        <v>105</v>
      </c>
      <c r="H9" s="4" t="s">
        <v>107</v>
      </c>
    </row>
    <row r="10" spans="1:9">
      <c r="D10" s="4" t="s">
        <v>52</v>
      </c>
      <c r="E10" s="5"/>
      <c r="F10" s="5"/>
      <c r="G10" s="5" t="s">
        <v>112</v>
      </c>
      <c r="H10" s="4" t="s">
        <v>113</v>
      </c>
    </row>
    <row r="11" spans="1:9">
      <c r="D11" s="4" t="s">
        <v>53</v>
      </c>
      <c r="E11" s="5"/>
      <c r="F11" s="5"/>
      <c r="G11" s="5" t="s">
        <v>10</v>
      </c>
      <c r="H11" s="4" t="s">
        <v>106</v>
      </c>
    </row>
    <row r="12" spans="1:9">
      <c r="D12" s="4" t="s">
        <v>33</v>
      </c>
      <c r="E12" s="5"/>
      <c r="F12" s="5"/>
      <c r="G12" s="5"/>
      <c r="H12" s="4"/>
    </row>
    <row r="13" spans="1:9">
      <c r="D13" s="4" t="s">
        <v>54</v>
      </c>
      <c r="E13" s="5"/>
      <c r="F13" s="5"/>
      <c r="G13" s="5"/>
      <c r="H13" s="4"/>
    </row>
    <row r="14" spans="1:9">
      <c r="D14" s="4" t="s">
        <v>37</v>
      </c>
      <c r="E14" s="5"/>
      <c r="F14" s="5"/>
      <c r="G14" s="5"/>
      <c r="H14" s="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IngredientsSheet</vt:lpstr>
      <vt:lpstr>Preferences</vt:lpstr>
      <vt:lpstr>ClientSheet</vt:lpstr>
      <vt:lpstr>WorkoutSheet</vt:lpstr>
      <vt:lpstr>DataSheet</vt:lpstr>
    </vt:vector>
  </TitlesOfParts>
  <Company>The American University in Cairo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Abdulilah Azzazi</dc:creator>
  <cp:lastModifiedBy>user</cp:lastModifiedBy>
  <dcterms:created xsi:type="dcterms:W3CDTF">2015-08-08T13:10:59Z</dcterms:created>
  <dcterms:modified xsi:type="dcterms:W3CDTF">2015-11-20T10:35:24Z</dcterms:modified>
</cp:coreProperties>
</file>