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F120" i="1"/>
  <c r="F121" i="1"/>
  <c r="F122" i="1"/>
  <c r="F123" i="1"/>
  <c r="F124" i="1"/>
  <c r="F125" i="1"/>
  <c r="F126" i="1"/>
  <c r="F127" i="1"/>
  <c r="F128" i="1"/>
  <c r="F129" i="1"/>
  <c r="F118" i="1"/>
  <c r="F106" i="1"/>
  <c r="F107" i="1"/>
  <c r="F108" i="1"/>
  <c r="F109" i="1"/>
  <c r="F110" i="1"/>
  <c r="F111" i="1"/>
  <c r="F112" i="1"/>
  <c r="F113" i="1"/>
  <c r="F114" i="1"/>
  <c r="F115" i="1"/>
  <c r="F116" i="1"/>
  <c r="F105" i="1"/>
  <c r="F93" i="1"/>
  <c r="F94" i="1"/>
  <c r="F95" i="1"/>
  <c r="F96" i="1"/>
  <c r="F97" i="1"/>
  <c r="F98" i="1"/>
  <c r="F99" i="1"/>
  <c r="F100" i="1"/>
  <c r="F101" i="1"/>
  <c r="F102" i="1"/>
  <c r="F103" i="1"/>
  <c r="F92" i="1"/>
  <c r="C119" i="1"/>
  <c r="C120" i="1"/>
  <c r="C121" i="1"/>
  <c r="C122" i="1"/>
  <c r="C123" i="1"/>
  <c r="C124" i="1"/>
  <c r="C125" i="1"/>
  <c r="C126" i="1"/>
  <c r="C127" i="1"/>
  <c r="C128" i="1"/>
  <c r="C129" i="1"/>
  <c r="C118" i="1"/>
  <c r="C107" i="1"/>
  <c r="C108" i="1"/>
  <c r="C109" i="1"/>
  <c r="C110" i="1"/>
  <c r="C111" i="1"/>
  <c r="C112" i="1"/>
  <c r="C113" i="1"/>
  <c r="C114" i="1"/>
  <c r="C115" i="1"/>
  <c r="C116" i="1"/>
  <c r="C105" i="1"/>
  <c r="C106" i="1"/>
  <c r="C93" i="1"/>
  <c r="C94" i="1"/>
  <c r="C95" i="1"/>
  <c r="C96" i="1"/>
  <c r="C97" i="1"/>
  <c r="C98" i="1"/>
  <c r="C99" i="1"/>
  <c r="C100" i="1"/>
  <c r="C101" i="1"/>
  <c r="C102" i="1"/>
  <c r="C103" i="1"/>
  <c r="C92" i="1"/>
  <c r="B119" i="1"/>
  <c r="B120" i="1"/>
  <c r="B121" i="1"/>
  <c r="B122" i="1"/>
  <c r="B123" i="1"/>
  <c r="B124" i="1"/>
  <c r="B125" i="1"/>
  <c r="B126" i="1"/>
  <c r="B127" i="1"/>
  <c r="B128" i="1"/>
  <c r="B129" i="1"/>
  <c r="B118" i="1"/>
  <c r="B106" i="1"/>
  <c r="B107" i="1"/>
  <c r="B108" i="1"/>
  <c r="B109" i="1"/>
  <c r="B110" i="1"/>
  <c r="B111" i="1"/>
  <c r="B112" i="1"/>
  <c r="B113" i="1"/>
  <c r="B114" i="1"/>
  <c r="B115" i="1"/>
  <c r="B116" i="1"/>
  <c r="B105" i="1"/>
  <c r="B100" i="1"/>
  <c r="B101" i="1"/>
  <c r="B102" i="1"/>
  <c r="B103" i="1"/>
  <c r="B93" i="1"/>
  <c r="B94" i="1"/>
  <c r="B95" i="1"/>
  <c r="B96" i="1"/>
  <c r="B97" i="1"/>
  <c r="B98" i="1"/>
  <c r="B99" i="1"/>
  <c r="B92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L18" i="1"/>
  <c r="M18" i="1"/>
  <c r="K18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C19" i="1"/>
  <c r="C20" i="1"/>
  <c r="C21" i="1"/>
  <c r="C22" i="1"/>
  <c r="C23" i="1"/>
  <c r="C24" i="1"/>
  <c r="C25" i="1"/>
  <c r="C26" i="1"/>
  <c r="C27" i="1"/>
  <c r="C28" i="1"/>
  <c r="C29" i="1"/>
  <c r="C18" i="1"/>
  <c r="G19" i="1" l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H18" i="1"/>
  <c r="I18" i="1"/>
  <c r="G18" i="1"/>
  <c r="K4" i="1"/>
  <c r="O4" i="1" s="1"/>
  <c r="L4" i="1"/>
  <c r="P4" i="1" s="1"/>
  <c r="M4" i="1"/>
  <c r="Q4" i="1" s="1"/>
  <c r="K5" i="1"/>
  <c r="O5" i="1" s="1"/>
  <c r="L5" i="1"/>
  <c r="P5" i="1" s="1"/>
  <c r="M5" i="1"/>
  <c r="Q5" i="1" s="1"/>
  <c r="K6" i="1"/>
  <c r="O6" i="1" s="1"/>
  <c r="L6" i="1"/>
  <c r="P6" i="1" s="1"/>
  <c r="M6" i="1"/>
  <c r="Q6" i="1" s="1"/>
  <c r="K7" i="1"/>
  <c r="O7" i="1" s="1"/>
  <c r="L7" i="1"/>
  <c r="P7" i="1" s="1"/>
  <c r="M7" i="1"/>
  <c r="Q7" i="1" s="1"/>
  <c r="K8" i="1"/>
  <c r="O8" i="1" s="1"/>
  <c r="L8" i="1"/>
  <c r="P8" i="1" s="1"/>
  <c r="M8" i="1"/>
  <c r="Q8" i="1" s="1"/>
  <c r="K9" i="1"/>
  <c r="O9" i="1" s="1"/>
  <c r="L9" i="1"/>
  <c r="P9" i="1" s="1"/>
  <c r="M9" i="1"/>
  <c r="Q9" i="1" s="1"/>
  <c r="K10" i="1"/>
  <c r="O10" i="1" s="1"/>
  <c r="L10" i="1"/>
  <c r="P10" i="1" s="1"/>
  <c r="M10" i="1"/>
  <c r="Q10" i="1" s="1"/>
  <c r="K11" i="1"/>
  <c r="O11" i="1" s="1"/>
  <c r="L11" i="1"/>
  <c r="P11" i="1" s="1"/>
  <c r="M11" i="1"/>
  <c r="Q11" i="1" s="1"/>
  <c r="K12" i="1"/>
  <c r="O12" i="1" s="1"/>
  <c r="L12" i="1"/>
  <c r="P12" i="1" s="1"/>
  <c r="M12" i="1"/>
  <c r="Q12" i="1" s="1"/>
  <c r="K13" i="1"/>
  <c r="O13" i="1" s="1"/>
  <c r="L13" i="1"/>
  <c r="P13" i="1" s="1"/>
  <c r="M13" i="1"/>
  <c r="Q13" i="1" s="1"/>
  <c r="K14" i="1"/>
  <c r="O14" i="1" s="1"/>
  <c r="L14" i="1"/>
  <c r="P14" i="1" s="1"/>
  <c r="M14" i="1"/>
  <c r="Q14" i="1" s="1"/>
  <c r="L3" i="1"/>
  <c r="P3" i="1" s="1"/>
  <c r="M3" i="1"/>
  <c r="Q3" i="1" s="1"/>
  <c r="K3" i="1"/>
  <c r="O3" i="1" s="1"/>
  <c r="Q17" i="1" l="1"/>
  <c r="P17" i="1"/>
  <c r="O17" i="1"/>
  <c r="R17" i="1" l="1"/>
</calcChain>
</file>

<file path=xl/sharedStrings.xml><?xml version="1.0" encoding="utf-8"?>
<sst xmlns="http://schemas.openxmlformats.org/spreadsheetml/2006/main" count="58" uniqueCount="22">
  <si>
    <t>growthParameters[0,:]</t>
  </si>
  <si>
    <t>=</t>
  </si>
  <si>
    <t>growthParameters[1,:]</t>
  </si>
  <si>
    <t>growthParameters[2,:]</t>
  </si>
  <si>
    <t>growthParameters[3,:]</t>
  </si>
  <si>
    <t>growthParameters[4,:]</t>
  </si>
  <si>
    <t>growthParameters[5,:]</t>
  </si>
  <si>
    <t>1/n(sum(Error^2)^0.5)</t>
  </si>
  <si>
    <t>Analysis</t>
  </si>
  <si>
    <t>growthParameters[0</t>
  </si>
  <si>
    <t>:]</t>
  </si>
  <si>
    <t>growthParameters[1</t>
  </si>
  <si>
    <t>growthParameters[2</t>
  </si>
  <si>
    <t>growthParameters[3</t>
  </si>
  <si>
    <t>growthParameters[4</t>
  </si>
  <si>
    <t>growthParameters[5</t>
  </si>
  <si>
    <t>growthParameters[6</t>
  </si>
  <si>
    <t>growthParameters[7</t>
  </si>
  <si>
    <t>growthParameters[8</t>
  </si>
  <si>
    <t>growthParameters[9</t>
  </si>
  <si>
    <t>growthParameters[10</t>
  </si>
  <si>
    <t>growthParameters[11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</si>
</sst>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Sheet1!$G$18:$G$29</c:f>
              <c:numCache>
                <c:formatCode>General</c:formatCode>
                <c:ptCount val="12"/>
                <c:pt idx="0">
                  <c:v>-4.8383302699999998E-2</c:v>
                </c:pt>
                <c:pt idx="1">
                  <c:v>5.6339724899999999E-2</c:v>
                </c:pt>
                <c:pt idx="2">
                  <c:v>7.47681964E-2</c:v>
                </c:pt>
                <c:pt idx="3">
                  <c:v>-2.33264917E-2</c:v>
                </c:pt>
                <c:pt idx="4">
                  <c:v>-1.03626619E-2</c:v>
                </c:pt>
                <c:pt idx="5">
                  <c:v>7.2296678500000003E-2</c:v>
                </c:pt>
                <c:pt idx="6">
                  <c:v>9.0576882400000003E-2</c:v>
                </c:pt>
                <c:pt idx="7">
                  <c:v>-4.06390373E-2</c:v>
                </c:pt>
                <c:pt idx="8">
                  <c:v>-8.2791932900000004E-2</c:v>
                </c:pt>
                <c:pt idx="9">
                  <c:v>9.6465893100000005E-2</c:v>
                </c:pt>
                <c:pt idx="10">
                  <c:v>5.1383089800000004E-2</c:v>
                </c:pt>
                <c:pt idx="11">
                  <c:v>-3.1247596800000003E-2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F64-B64B-444714784C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Sheet1!$K$18:$K$29</c:f>
              <c:numCache>
                <c:formatCode>General</c:formatCode>
                <c:ptCount val="12"/>
                <c:pt idx="0">
                  <c:v>-0.04</c:v>
                </c:pt>
                <c:pt idx="1">
                  <c:v>0.05</c:v>
                </c:pt>
                <c:pt idx="2">
                  <c:v>0.08</c:v>
                </c:pt>
                <c:pt idx="3">
                  <c:v>-0.03</c:v>
                </c:pt>
                <c:pt idx="4">
                  <c:v>-0.02</c:v>
                </c:pt>
                <c:pt idx="5">
                  <c:v>0.08</c:v>
                </c:pt>
                <c:pt idx="6">
                  <c:v>0.09</c:v>
                </c:pt>
                <c:pt idx="7">
                  <c:v>-0.03</c:v>
                </c:pt>
                <c:pt idx="8">
                  <c:v>-0.08</c:v>
                </c:pt>
                <c:pt idx="9">
                  <c:v>0.09</c:v>
                </c:pt>
                <c:pt idx="10">
                  <c:v>0.06</c:v>
                </c:pt>
                <c:pt idx="11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A-4F64-B64B-44471478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668111"/>
        <c:axId val="336675183"/>
        <c:axId val="0"/>
      </c:bar3DChart>
      <c:catAx>
        <c:axId val="3366681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183"/>
        <c:crosses val="autoZero"/>
        <c:auto val="1"/>
        <c:lblAlgn val="ctr"/>
        <c:lblOffset val="100"/>
        <c:noMultiLvlLbl val="0"/>
      </c:catAx>
      <c:valAx>
        <c:axId val="3366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Sheet1!$H$18:$H$29</c:f>
              <c:numCache>
                <c:formatCode>General</c:formatCode>
                <c:ptCount val="12"/>
                <c:pt idx="0">
                  <c:v>-1.5893983699999999E-2</c:v>
                </c:pt>
                <c:pt idx="1">
                  <c:v>4.5306190199999999E-2</c:v>
                </c:pt>
                <c:pt idx="2">
                  <c:v>6.8341660299999996E-2</c:v>
                </c:pt>
                <c:pt idx="3">
                  <c:v>-3.54516348E-2</c:v>
                </c:pt>
                <c:pt idx="4">
                  <c:v>-1.466654E-2</c:v>
                </c:pt>
                <c:pt idx="5">
                  <c:v>0.13777451239999999</c:v>
                </c:pt>
                <c:pt idx="6">
                  <c:v>0.14334516150000001</c:v>
                </c:pt>
                <c:pt idx="7">
                  <c:v>-4.6217987000000002E-2</c:v>
                </c:pt>
                <c:pt idx="8">
                  <c:v>-6.3255960999999999E-2</c:v>
                </c:pt>
                <c:pt idx="9">
                  <c:v>-4.1499605E-3</c:v>
                </c:pt>
                <c:pt idx="10">
                  <c:v>3.3563300900000002E-2</c:v>
                </c:pt>
                <c:pt idx="11">
                  <c:v>-5.7526074E-3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2-40F0-BA14-E09A48848D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Sheet1!$L$18:$L$29</c:f>
              <c:numCache>
                <c:formatCode>General</c:formatCode>
                <c:ptCount val="12"/>
                <c:pt idx="0">
                  <c:v>-0.03</c:v>
                </c:pt>
                <c:pt idx="1">
                  <c:v>0.08</c:v>
                </c:pt>
                <c:pt idx="2">
                  <c:v>0.06</c:v>
                </c:pt>
                <c:pt idx="3">
                  <c:v>-0.04</c:v>
                </c:pt>
                <c:pt idx="4">
                  <c:v>-0.02</c:v>
                </c:pt>
                <c:pt idx="5">
                  <c:v>0.13</c:v>
                </c:pt>
                <c:pt idx="6">
                  <c:v>0.14000000000000001</c:v>
                </c:pt>
                <c:pt idx="7">
                  <c:v>-0.03</c:v>
                </c:pt>
                <c:pt idx="8">
                  <c:v>-0.06</c:v>
                </c:pt>
                <c:pt idx="9">
                  <c:v>0.01</c:v>
                </c:pt>
                <c:pt idx="10">
                  <c:v>0.03</c:v>
                </c:pt>
                <c:pt idx="11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2-40F0-BA14-E09A4884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671023"/>
        <c:axId val="336663951"/>
      </c:barChart>
      <c:catAx>
        <c:axId val="336671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951"/>
        <c:crosses val="autoZero"/>
        <c:auto val="1"/>
        <c:lblAlgn val="ctr"/>
        <c:lblOffset val="100"/>
        <c:noMultiLvlLbl val="0"/>
      </c:catAx>
      <c:valAx>
        <c:axId val="3366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Sheet1!$I$18:$I$29</c:f>
              <c:numCache>
                <c:formatCode>General</c:formatCode>
                <c:ptCount val="12"/>
                <c:pt idx="0">
                  <c:v>7.3081567900000005E-2</c:v>
                </c:pt>
                <c:pt idx="1">
                  <c:v>9.3874308000000007E-3</c:v>
                </c:pt>
                <c:pt idx="2">
                  <c:v>5.9590447800000002E-2</c:v>
                </c:pt>
                <c:pt idx="3">
                  <c:v>9.5021346399999998E-2</c:v>
                </c:pt>
                <c:pt idx="4">
                  <c:v>2.03958484E-2</c:v>
                </c:pt>
                <c:pt idx="5">
                  <c:v>0.129201861</c:v>
                </c:pt>
                <c:pt idx="6">
                  <c:v>7.7354953700000006E-2</c:v>
                </c:pt>
                <c:pt idx="7">
                  <c:v>4.8356611999999998E-3</c:v>
                </c:pt>
                <c:pt idx="8">
                  <c:v>7.7784177800000007E-2</c:v>
                </c:pt>
                <c:pt idx="9">
                  <c:v>-5.3166633599999999E-2</c:v>
                </c:pt>
                <c:pt idx="10">
                  <c:v>-8.8121080300000001E-2</c:v>
                </c:pt>
                <c:pt idx="11">
                  <c:v>4.0594971300000005E-2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D14-876A-87F741D62C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Sheet1!$M$18:$M$29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-0.06</c:v>
                </c:pt>
                <c:pt idx="10">
                  <c:v>-0.05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8-4D14-876A-87F741D6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456735"/>
        <c:axId val="340458815"/>
        <c:axId val="0"/>
      </c:bar3DChart>
      <c:catAx>
        <c:axId val="340456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8815"/>
        <c:crosses val="autoZero"/>
        <c:auto val="1"/>
        <c:lblAlgn val="ctr"/>
        <c:lblOffset val="100"/>
        <c:noMultiLvlLbl val="0"/>
      </c:catAx>
      <c:valAx>
        <c:axId val="3404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Sheet1!$C$92:$C$129</c:f>
              <c:numCache>
                <c:formatCode>General</c:formatCode>
                <c:ptCount val="38"/>
                <c:pt idx="0">
                  <c:v>4.8383302699999998E-2</c:v>
                </c:pt>
                <c:pt idx="1">
                  <c:v>5.6339724899999999E-2</c:v>
                </c:pt>
                <c:pt idx="2">
                  <c:v>7.47681964E-2</c:v>
                </c:pt>
                <c:pt idx="3">
                  <c:v>2.33264917E-2</c:v>
                </c:pt>
                <c:pt idx="4">
                  <c:v>1.03626619E-2</c:v>
                </c:pt>
                <c:pt idx="5">
                  <c:v>7.2296678500000003E-2</c:v>
                </c:pt>
                <c:pt idx="6">
                  <c:v>9.0576882400000003E-2</c:v>
                </c:pt>
                <c:pt idx="7">
                  <c:v>4.06390373E-2</c:v>
                </c:pt>
                <c:pt idx="8">
                  <c:v>8.2791932900000004E-2</c:v>
                </c:pt>
                <c:pt idx="9">
                  <c:v>9.6465893100000005E-2</c:v>
                </c:pt>
                <c:pt idx="10">
                  <c:v>5.1383089800000004E-2</c:v>
                </c:pt>
                <c:pt idx="11">
                  <c:v>3.1247596800000003E-2</c:v>
                </c:pt>
                <c:pt idx="13">
                  <c:v>1.5893983699999999E-2</c:v>
                </c:pt>
                <c:pt idx="14">
                  <c:v>4.5306190199999999E-2</c:v>
                </c:pt>
                <c:pt idx="15">
                  <c:v>6.8341660299999996E-2</c:v>
                </c:pt>
                <c:pt idx="16">
                  <c:v>3.54516348E-2</c:v>
                </c:pt>
                <c:pt idx="17">
                  <c:v>1.466654E-2</c:v>
                </c:pt>
                <c:pt idx="18">
                  <c:v>0.13777451239999999</c:v>
                </c:pt>
                <c:pt idx="19">
                  <c:v>0.14334516150000001</c:v>
                </c:pt>
                <c:pt idx="20">
                  <c:v>4.6217987000000002E-2</c:v>
                </c:pt>
                <c:pt idx="21">
                  <c:v>6.3255960999999999E-2</c:v>
                </c:pt>
                <c:pt idx="22">
                  <c:v>4.1499605E-3</c:v>
                </c:pt>
                <c:pt idx="23">
                  <c:v>3.3563300900000002E-2</c:v>
                </c:pt>
                <c:pt idx="24">
                  <c:v>5.7526074E-3</c:v>
                </c:pt>
                <c:pt idx="26">
                  <c:v>7.3081567900000005E-2</c:v>
                </c:pt>
                <c:pt idx="27">
                  <c:v>9.3874308000000007E-3</c:v>
                </c:pt>
                <c:pt idx="28">
                  <c:v>5.9590447800000002E-2</c:v>
                </c:pt>
                <c:pt idx="29">
                  <c:v>9.5021346399999998E-2</c:v>
                </c:pt>
                <c:pt idx="30">
                  <c:v>2.03958484E-2</c:v>
                </c:pt>
                <c:pt idx="31">
                  <c:v>0.129201861</c:v>
                </c:pt>
                <c:pt idx="32">
                  <c:v>7.7354953700000006E-2</c:v>
                </c:pt>
                <c:pt idx="33">
                  <c:v>4.8356611999999998E-3</c:v>
                </c:pt>
                <c:pt idx="34">
                  <c:v>7.7784177800000007E-2</c:v>
                </c:pt>
                <c:pt idx="35">
                  <c:v>5.3166633599999999E-2</c:v>
                </c:pt>
                <c:pt idx="36">
                  <c:v>8.8121080300000001E-2</c:v>
                </c:pt>
                <c:pt idx="37">
                  <c:v>4.0594971300000005E-2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4DA7-8509-2E9ECD13A6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Sheet1!$F$92:$F$129</c:f>
              <c:numCache>
                <c:formatCode>General</c:formatCode>
                <c:ptCount val="38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4">
                  <c:v>0.02</c:v>
                </c:pt>
                <c:pt idx="5">
                  <c:v>0.08</c:v>
                </c:pt>
                <c:pt idx="6">
                  <c:v>0.09</c:v>
                </c:pt>
                <c:pt idx="7">
                  <c:v>0.03</c:v>
                </c:pt>
                <c:pt idx="8">
                  <c:v>0.08</c:v>
                </c:pt>
                <c:pt idx="9">
                  <c:v>0.09</c:v>
                </c:pt>
                <c:pt idx="10">
                  <c:v>0.06</c:v>
                </c:pt>
                <c:pt idx="11">
                  <c:v>0.03</c:v>
                </c:pt>
                <c:pt idx="13">
                  <c:v>0.03</c:v>
                </c:pt>
                <c:pt idx="14">
                  <c:v>0.08</c:v>
                </c:pt>
                <c:pt idx="15">
                  <c:v>0.06</c:v>
                </c:pt>
                <c:pt idx="16">
                  <c:v>0.04</c:v>
                </c:pt>
                <c:pt idx="17">
                  <c:v>0.02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0.03</c:v>
                </c:pt>
                <c:pt idx="21">
                  <c:v>0.06</c:v>
                </c:pt>
                <c:pt idx="22">
                  <c:v>0.01</c:v>
                </c:pt>
                <c:pt idx="23">
                  <c:v>0.03</c:v>
                </c:pt>
                <c:pt idx="24">
                  <c:v>0.02</c:v>
                </c:pt>
                <c:pt idx="26">
                  <c:v>7.0000000000000007E-2</c:v>
                </c:pt>
                <c:pt idx="27">
                  <c:v>0.04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4DA7-8509-2E9ECD13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99471"/>
        <c:axId val="2106907791"/>
        <c:axId val="0"/>
      </c:bar3DChart>
      <c:catAx>
        <c:axId val="21068994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7791"/>
        <c:crosses val="autoZero"/>
        <c:auto val="1"/>
        <c:lblAlgn val="ctr"/>
        <c:lblOffset val="100"/>
        <c:noMultiLvlLbl val="0"/>
      </c:catAx>
      <c:valAx>
        <c:axId val="21069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261257</xdr:colOff>
      <xdr:row>32</xdr:row>
      <xdr:rowOff>169272</xdr:rowOff>
    </xdr:from>
    <xdr:to>
      <xdr:col>20</xdr:col>
      <xdr:colOff>279762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308065</xdr:colOff>
      <xdr:row>32</xdr:row>
      <xdr:rowOff>161652</xdr:rowOff>
    </xdr:from>
    <xdr:to>
      <xdr:col>30</xdr:col>
      <xdr:colOff>359228</xdr:colOff>
      <xdr:row>49</xdr:row>
      <xdr:rowOff>141514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555173</xdr:colOff>
      <xdr:row>33</xdr:row>
      <xdr:rowOff>12518</xdr:rowOff>
    </xdr:from>
    <xdr:to>
      <xdr:col>11</xdr:col>
      <xdr:colOff>240576</xdr:colOff>
      <xdr:row>49</xdr:row>
      <xdr:rowOff>174171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404750</xdr:colOff>
      <xdr:row>62</xdr:row>
      <xdr:rowOff>130628</xdr:rowOff>
    </xdr:from>
    <xdr:to>
      <xdr:col>24</xdr:col>
      <xdr:colOff>587830</xdr:colOff>
      <xdr:row>88</xdr:row>
      <xdr:rowOff>87086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9"/>
  <sheetViews>
    <sheetView tabSelected="1" topLeftCell="A21" zoomScale="70" zoomScaleNormal="70" workbookViewId="0">
      <selection activeCell="R53" sqref="R53"/>
    </sheetView>
  </sheetViews>
  <sheetFormatPr defaultRowHeight="14.4" x14ac:dyDescent="0.3"/>
  <cols>
    <col min="2" max="2" width="12.109375" bestFit="1" customWidth="1"/>
    <col min="3" max="3" width="11.6640625" bestFit="1" customWidth="1"/>
  </cols>
  <sheetData>
    <row r="3" spans="1:17" x14ac:dyDescent="0.3">
      <c r="A3" t="s">
        <v>0</v>
      </c>
      <c r="B3" t="s">
        <v>1</v>
      </c>
      <c r="C3">
        <v>-483833027</v>
      </c>
      <c r="D3">
        <v>-158939837</v>
      </c>
      <c r="E3">
        <v>730815679</v>
      </c>
      <c r="G3">
        <v>-0.04</v>
      </c>
      <c r="H3">
        <v>-0.03</v>
      </c>
      <c r="I3">
        <v>7.0000000000000007E-2</v>
      </c>
      <c r="K3">
        <f xml:space="preserve"> C3*0.0000000001-G3</f>
        <v>-8.3833026999999977E-3</v>
      </c>
      <c r="L3">
        <f t="shared" ref="L3:M3" si="0" xml:space="preserve"> D3*0.0000000001-H3</f>
        <v>1.41060163E-2</v>
      </c>
      <c r="M3">
        <f t="shared" si="0"/>
        <v>3.0815678999999985E-3</v>
      </c>
      <c r="O3">
        <f>POWER(ABS(K3/G3),2)</f>
        <v>4.3924852599892025E-2</v>
      </c>
      <c r="P3">
        <f t="shared" ref="P3:Q3" si="1">POWER(ABS(L3/H3),2)</f>
        <v>0.22108855095096189</v>
      </c>
      <c r="Q3">
        <f t="shared" si="1"/>
        <v>1.9379715759817143E-3</v>
      </c>
    </row>
    <row r="4" spans="1:17" x14ac:dyDescent="0.3">
      <c r="A4" t="s">
        <v>2</v>
      </c>
      <c r="B4" t="s">
        <v>1</v>
      </c>
      <c r="C4">
        <v>563397249</v>
      </c>
      <c r="D4">
        <v>453061902</v>
      </c>
      <c r="E4">
        <v>93874308</v>
      </c>
      <c r="G4">
        <v>0.05</v>
      </c>
      <c r="H4">
        <v>0.08</v>
      </c>
      <c r="I4">
        <v>0.04</v>
      </c>
      <c r="K4">
        <f t="shared" ref="K4:K14" si="2" xml:space="preserve"> C4*0.0000000001-G4</f>
        <v>6.3397248999999961E-3</v>
      </c>
      <c r="L4">
        <f t="shared" ref="L4:L14" si="3" xml:space="preserve"> D4*0.0000000001-H4</f>
        <v>-3.4693809800000003E-2</v>
      </c>
      <c r="M4">
        <f t="shared" ref="M4:M14" si="4" xml:space="preserve"> E4*0.0000000001-I4</f>
        <v>-3.0612569200000002E-2</v>
      </c>
      <c r="O4">
        <f t="shared" ref="O4:O14" si="5">POWER(ABS(K4/G4),2)</f>
        <v>1.6076844723071984E-2</v>
      </c>
      <c r="P4">
        <f t="shared" ref="P4:P14" si="6">POWER(ABS(L4/H4),2)</f>
        <v>0.18807194350602754</v>
      </c>
      <c r="Q4">
        <f t="shared" ref="Q4:Q14" si="7">POWER(ABS(M4/I4),2)</f>
        <v>0.58570587064049284</v>
      </c>
    </row>
    <row r="5" spans="1:17" x14ac:dyDescent="0.3">
      <c r="A5" t="s">
        <v>3</v>
      </c>
      <c r="B5" t="s">
        <v>1</v>
      </c>
      <c r="C5">
        <v>747681964</v>
      </c>
      <c r="D5">
        <v>683416603</v>
      </c>
      <c r="E5">
        <v>595904478</v>
      </c>
      <c r="G5">
        <v>0.08</v>
      </c>
      <c r="H5">
        <v>0.06</v>
      </c>
      <c r="I5">
        <v>0.08</v>
      </c>
      <c r="K5">
        <f t="shared" si="2"/>
        <v>-5.2318036000000012E-3</v>
      </c>
      <c r="L5">
        <f t="shared" si="3"/>
        <v>8.3416602999999978E-3</v>
      </c>
      <c r="M5">
        <f t="shared" si="4"/>
        <v>-2.04095522E-2</v>
      </c>
      <c r="O5">
        <f t="shared" si="5"/>
        <v>4.2768388920270267E-3</v>
      </c>
      <c r="P5">
        <f t="shared" si="6"/>
        <v>1.9328693489054458E-2</v>
      </c>
      <c r="Q5">
        <f t="shared" si="7"/>
        <v>6.508590953195699E-2</v>
      </c>
    </row>
    <row r="6" spans="1:17" x14ac:dyDescent="0.3">
      <c r="A6" t="s">
        <v>4</v>
      </c>
      <c r="B6" t="s">
        <v>1</v>
      </c>
      <c r="C6">
        <v>-233264917</v>
      </c>
      <c r="D6">
        <v>-354516348</v>
      </c>
      <c r="E6">
        <v>950213464</v>
      </c>
      <c r="G6">
        <v>-0.03</v>
      </c>
      <c r="H6">
        <v>-0.04</v>
      </c>
      <c r="I6">
        <v>7.0000000000000007E-2</v>
      </c>
      <c r="K6">
        <f t="shared" si="2"/>
        <v>6.6735082999999987E-3</v>
      </c>
      <c r="L6">
        <f t="shared" si="3"/>
        <v>4.5483652000000013E-3</v>
      </c>
      <c r="M6">
        <f t="shared" si="4"/>
        <v>2.5021346399999991E-2</v>
      </c>
      <c r="O6">
        <f t="shared" si="5"/>
        <v>4.9484125589076534E-2</v>
      </c>
      <c r="P6">
        <f t="shared" si="6"/>
        <v>1.2929766245356907E-2</v>
      </c>
      <c r="Q6">
        <f t="shared" si="7"/>
        <v>0.12776893380995766</v>
      </c>
    </row>
    <row r="7" spans="1:17" x14ac:dyDescent="0.3">
      <c r="C7">
        <v>-103626619</v>
      </c>
      <c r="D7">
        <v>-146665400</v>
      </c>
      <c r="E7">
        <v>203958484</v>
      </c>
      <c r="G7">
        <v>-0.02</v>
      </c>
      <c r="H7">
        <v>-0.02</v>
      </c>
      <c r="I7">
        <v>0.06</v>
      </c>
      <c r="K7">
        <f t="shared" si="2"/>
        <v>9.6373381000000001E-3</v>
      </c>
      <c r="L7">
        <f t="shared" si="3"/>
        <v>5.3334599999999999E-3</v>
      </c>
      <c r="M7">
        <f t="shared" si="4"/>
        <v>-3.9604151599999998E-2</v>
      </c>
      <c r="O7">
        <f t="shared" si="5"/>
        <v>0.23219571413427903</v>
      </c>
      <c r="P7">
        <f t="shared" si="6"/>
        <v>7.1114488928999992E-2</v>
      </c>
      <c r="Q7">
        <f t="shared" si="7"/>
        <v>0.43569133998771742</v>
      </c>
    </row>
    <row r="8" spans="1:17" x14ac:dyDescent="0.3">
      <c r="A8" t="s">
        <v>0</v>
      </c>
      <c r="B8" t="s">
        <v>1</v>
      </c>
      <c r="C8">
        <v>722966785</v>
      </c>
      <c r="D8">
        <v>1377745124</v>
      </c>
      <c r="E8">
        <v>1292018610</v>
      </c>
      <c r="G8">
        <v>0.08</v>
      </c>
      <c r="H8">
        <v>0.13</v>
      </c>
      <c r="I8">
        <v>0.06</v>
      </c>
      <c r="K8">
        <f t="shared" si="2"/>
        <v>-7.7033214999999988E-3</v>
      </c>
      <c r="L8">
        <f t="shared" si="3"/>
        <v>7.7745123999999888E-3</v>
      </c>
      <c r="M8">
        <f t="shared" si="4"/>
        <v>6.9201861000000003E-2</v>
      </c>
      <c r="O8">
        <f t="shared" si="5"/>
        <v>9.2720565831815992E-3</v>
      </c>
      <c r="P8">
        <f t="shared" si="6"/>
        <v>3.5765114235357148E-3</v>
      </c>
      <c r="Q8">
        <f t="shared" si="7"/>
        <v>1.3302493238509228</v>
      </c>
    </row>
    <row r="9" spans="1:17" x14ac:dyDescent="0.3">
      <c r="A9" t="s">
        <v>2</v>
      </c>
      <c r="B9" t="s">
        <v>1</v>
      </c>
      <c r="C9">
        <v>905768824</v>
      </c>
      <c r="D9">
        <v>1433451615</v>
      </c>
      <c r="E9">
        <v>773549537</v>
      </c>
      <c r="G9">
        <v>0.09</v>
      </c>
      <c r="H9">
        <v>0.14000000000000001</v>
      </c>
      <c r="I9">
        <v>0.05</v>
      </c>
      <c r="K9">
        <f t="shared" si="2"/>
        <v>5.7688240000000612E-4</v>
      </c>
      <c r="L9">
        <f t="shared" si="3"/>
        <v>3.345161499999999E-3</v>
      </c>
      <c r="M9">
        <f t="shared" si="4"/>
        <v>2.7354953700000004E-2</v>
      </c>
      <c r="O9">
        <f t="shared" si="5"/>
        <v>4.1085593016020625E-5</v>
      </c>
      <c r="P9">
        <f t="shared" si="6"/>
        <v>5.7092374801439997E-4</v>
      </c>
      <c r="Q9">
        <f t="shared" si="7"/>
        <v>0.29931739677165747</v>
      </c>
    </row>
    <row r="10" spans="1:17" x14ac:dyDescent="0.3">
      <c r="A10" t="s">
        <v>3</v>
      </c>
      <c r="B10" t="s">
        <v>1</v>
      </c>
      <c r="C10">
        <v>-406390373</v>
      </c>
      <c r="D10">
        <v>-462179870</v>
      </c>
      <c r="E10">
        <v>48356612</v>
      </c>
      <c r="G10">
        <v>-0.03</v>
      </c>
      <c r="H10">
        <v>-0.03</v>
      </c>
      <c r="I10">
        <v>0.04</v>
      </c>
      <c r="K10">
        <f t="shared" si="2"/>
        <v>-1.0639037300000001E-2</v>
      </c>
      <c r="L10">
        <f t="shared" si="3"/>
        <v>-1.6217987000000003E-2</v>
      </c>
      <c r="M10">
        <f t="shared" si="4"/>
        <v>-3.51643388E-2</v>
      </c>
      <c r="O10">
        <f t="shared" si="5"/>
        <v>0.12576568296754589</v>
      </c>
      <c r="P10">
        <f t="shared" si="6"/>
        <v>0.29224789148018787</v>
      </c>
      <c r="Q10">
        <f t="shared" si="7"/>
        <v>0.77283170202574092</v>
      </c>
    </row>
    <row r="11" spans="1:17" x14ac:dyDescent="0.3">
      <c r="A11" t="s">
        <v>4</v>
      </c>
      <c r="B11" t="s">
        <v>1</v>
      </c>
      <c r="C11">
        <v>-827919329</v>
      </c>
      <c r="D11">
        <v>-632559610</v>
      </c>
      <c r="E11">
        <v>777841778</v>
      </c>
      <c r="G11">
        <v>-0.08</v>
      </c>
      <c r="H11">
        <v>-0.06</v>
      </c>
      <c r="I11">
        <v>0.06</v>
      </c>
      <c r="K11">
        <f t="shared" si="2"/>
        <v>-2.791932900000002E-3</v>
      </c>
      <c r="L11">
        <f t="shared" si="3"/>
        <v>-3.2559610000000017E-3</v>
      </c>
      <c r="M11">
        <f t="shared" si="4"/>
        <v>1.7784177800000009E-2</v>
      </c>
      <c r="O11">
        <f t="shared" si="5"/>
        <v>1.2179514559535034E-3</v>
      </c>
      <c r="P11">
        <f t="shared" si="6"/>
        <v>2.9448005648669475E-3</v>
      </c>
      <c r="Q11">
        <f t="shared" si="7"/>
        <v>8.7854716672781441E-2</v>
      </c>
    </row>
    <row r="12" spans="1:17" x14ac:dyDescent="0.3">
      <c r="C12">
        <v>964658931</v>
      </c>
      <c r="D12">
        <v>-41499605</v>
      </c>
      <c r="E12">
        <v>-531666336</v>
      </c>
      <c r="G12">
        <v>0.09</v>
      </c>
      <c r="H12">
        <v>0.01</v>
      </c>
      <c r="I12">
        <v>-0.06</v>
      </c>
      <c r="K12">
        <f t="shared" si="2"/>
        <v>6.4658931000000086E-3</v>
      </c>
      <c r="L12">
        <f t="shared" si="3"/>
        <v>-1.4149960499999999E-2</v>
      </c>
      <c r="M12">
        <f t="shared" si="4"/>
        <v>6.8333663999999988E-3</v>
      </c>
      <c r="O12">
        <f t="shared" si="5"/>
        <v>5.1614535284725599E-3</v>
      </c>
      <c r="P12">
        <f t="shared" si="6"/>
        <v>2.002213821515602</v>
      </c>
      <c r="Q12">
        <f t="shared" si="7"/>
        <v>1.2970804543513596E-2</v>
      </c>
    </row>
    <row r="13" spans="1:17" x14ac:dyDescent="0.3">
      <c r="A13" t="s">
        <v>5</v>
      </c>
      <c r="B13" t="s">
        <v>1</v>
      </c>
      <c r="C13">
        <v>513830898</v>
      </c>
      <c r="D13">
        <v>335633009</v>
      </c>
      <c r="E13">
        <v>-881210803</v>
      </c>
      <c r="G13">
        <v>0.06</v>
      </c>
      <c r="H13">
        <v>0.03</v>
      </c>
      <c r="I13">
        <v>-0.05</v>
      </c>
      <c r="K13">
        <f t="shared" si="2"/>
        <v>-8.6169101999999942E-3</v>
      </c>
      <c r="L13">
        <f t="shared" si="3"/>
        <v>3.5633009000000035E-3</v>
      </c>
      <c r="M13">
        <f t="shared" si="4"/>
        <v>-3.8121080299999999E-2</v>
      </c>
      <c r="O13">
        <f t="shared" si="5"/>
        <v>2.0625317054128872E-2</v>
      </c>
      <c r="P13">
        <f t="shared" si="6"/>
        <v>1.4107903671045374E-2</v>
      </c>
      <c r="Q13">
        <f t="shared" si="7"/>
        <v>0.58128670529561921</v>
      </c>
    </row>
    <row r="14" spans="1:17" x14ac:dyDescent="0.3">
      <c r="A14" t="s">
        <v>6</v>
      </c>
      <c r="B14" t="s">
        <v>1</v>
      </c>
      <c r="C14">
        <v>-312475968</v>
      </c>
      <c r="D14">
        <v>-57526074</v>
      </c>
      <c r="E14">
        <v>405949713</v>
      </c>
      <c r="G14">
        <v>-0.03</v>
      </c>
      <c r="H14">
        <v>-0.02</v>
      </c>
      <c r="I14">
        <v>0.04</v>
      </c>
      <c r="K14">
        <f t="shared" si="2"/>
        <v>-1.2475968000000039E-3</v>
      </c>
      <c r="L14">
        <f t="shared" si="3"/>
        <v>1.42473926E-2</v>
      </c>
      <c r="M14">
        <f t="shared" si="4"/>
        <v>5.949713000000037E-4</v>
      </c>
      <c r="O14">
        <f t="shared" si="5"/>
        <v>1.7294419726336112E-3</v>
      </c>
      <c r="P14">
        <f t="shared" si="6"/>
        <v>0.50747048974633691</v>
      </c>
      <c r="Q14">
        <f t="shared" si="7"/>
        <v>2.21244279889809E-4</v>
      </c>
    </row>
    <row r="16" spans="1:17" x14ac:dyDescent="0.3">
      <c r="D16" s="1" t="s">
        <v>8</v>
      </c>
      <c r="E16" s="2"/>
      <c r="F16" s="2"/>
      <c r="G16" s="2"/>
      <c r="H16" s="3"/>
    </row>
    <row r="17" spans="1:20" x14ac:dyDescent="0.3">
      <c r="D17" s="4"/>
      <c r="E17" s="5"/>
      <c r="F17" s="5"/>
      <c r="G17" s="5"/>
      <c r="H17" s="6"/>
      <c r="O17">
        <f>SUM(O3:O16)</f>
        <v>0.50977136509327869</v>
      </c>
      <c r="P17">
        <f>SUM(P3:P16)</f>
        <v>3.33566578526999</v>
      </c>
      <c r="Q17">
        <f>SUM(Q3:Q16)</f>
        <v>4.3009219189862327</v>
      </c>
      <c r="R17">
        <f xml:space="preserve"> POWER(SUM(O17:Q17),0.5)/24</f>
        <v>0.11892428051242705</v>
      </c>
      <c r="T17" t="s">
        <v>7</v>
      </c>
    </row>
    <row r="18" spans="1:20" x14ac:dyDescent="0.3">
      <c r="A18">
        <v>1</v>
      </c>
      <c r="C18">
        <f>C3</f>
        <v>-483833027</v>
      </c>
      <c r="D18">
        <f t="shared" ref="D18:E18" si="8">D3</f>
        <v>-158939837</v>
      </c>
      <c r="E18">
        <f t="shared" si="8"/>
        <v>730815679</v>
      </c>
      <c r="G18">
        <f>C18*0.0000000001</f>
        <v>-4.8383302699999998E-2</v>
      </c>
      <c r="H18">
        <f t="shared" ref="H18:I18" si="9">D18*0.0000000001</f>
        <v>-1.5893983699999999E-2</v>
      </c>
      <c r="I18">
        <f t="shared" si="9"/>
        <v>7.3081567900000005E-2</v>
      </c>
      <c r="K18">
        <f>G3</f>
        <v>-0.04</v>
      </c>
      <c r="L18">
        <f t="shared" ref="L18:M18" si="10">H3</f>
        <v>-0.03</v>
      </c>
      <c r="M18">
        <f t="shared" si="10"/>
        <v>7.0000000000000007E-2</v>
      </c>
    </row>
    <row r="19" spans="1:20" x14ac:dyDescent="0.3">
      <c r="A19">
        <v>2</v>
      </c>
      <c r="C19">
        <f t="shared" ref="C19:E29" si="11">C4</f>
        <v>563397249</v>
      </c>
      <c r="D19">
        <f t="shared" si="11"/>
        <v>453061902</v>
      </c>
      <c r="E19">
        <f t="shared" si="11"/>
        <v>93874308</v>
      </c>
      <c r="G19">
        <f t="shared" ref="G19:G29" si="12">C19*0.0000000001</f>
        <v>5.6339724899999999E-2</v>
      </c>
      <c r="H19">
        <f t="shared" ref="H19:H29" si="13">D19*0.0000000001</f>
        <v>4.5306190199999999E-2</v>
      </c>
      <c r="I19">
        <f t="shared" ref="I19:I29" si="14">E19*0.0000000001</f>
        <v>9.3874308000000007E-3</v>
      </c>
      <c r="K19">
        <f t="shared" ref="K19:K29" si="15">G4</f>
        <v>0.05</v>
      </c>
      <c r="L19">
        <f t="shared" ref="L19:L29" si="16">H4</f>
        <v>0.08</v>
      </c>
      <c r="M19">
        <f t="shared" ref="M19:M29" si="17">I4</f>
        <v>0.04</v>
      </c>
    </row>
    <row r="20" spans="1:20" x14ac:dyDescent="0.3">
      <c r="A20">
        <v>3</v>
      </c>
      <c r="C20">
        <f t="shared" si="11"/>
        <v>747681964</v>
      </c>
      <c r="D20">
        <f t="shared" si="11"/>
        <v>683416603</v>
      </c>
      <c r="E20">
        <f t="shared" si="11"/>
        <v>595904478</v>
      </c>
      <c r="G20">
        <f t="shared" si="12"/>
        <v>7.47681964E-2</v>
      </c>
      <c r="H20">
        <f t="shared" si="13"/>
        <v>6.8341660299999996E-2</v>
      </c>
      <c r="I20">
        <f t="shared" si="14"/>
        <v>5.9590447800000002E-2</v>
      </c>
      <c r="K20">
        <f t="shared" si="15"/>
        <v>0.08</v>
      </c>
      <c r="L20">
        <f t="shared" si="16"/>
        <v>0.06</v>
      </c>
      <c r="M20">
        <f t="shared" si="17"/>
        <v>0.08</v>
      </c>
    </row>
    <row r="21" spans="1:20" x14ac:dyDescent="0.3">
      <c r="A21">
        <v>4</v>
      </c>
      <c r="C21">
        <f t="shared" si="11"/>
        <v>-233264917</v>
      </c>
      <c r="D21">
        <f t="shared" si="11"/>
        <v>-354516348</v>
      </c>
      <c r="E21">
        <f t="shared" si="11"/>
        <v>950213464</v>
      </c>
      <c r="G21">
        <f t="shared" si="12"/>
        <v>-2.33264917E-2</v>
      </c>
      <c r="H21">
        <f t="shared" si="13"/>
        <v>-3.54516348E-2</v>
      </c>
      <c r="I21">
        <f t="shared" si="14"/>
        <v>9.5021346399999998E-2</v>
      </c>
      <c r="K21">
        <f t="shared" si="15"/>
        <v>-0.03</v>
      </c>
      <c r="L21">
        <f t="shared" si="16"/>
        <v>-0.04</v>
      </c>
      <c r="M21">
        <f t="shared" si="17"/>
        <v>7.0000000000000007E-2</v>
      </c>
    </row>
    <row r="22" spans="1:20" x14ac:dyDescent="0.3">
      <c r="A22">
        <v>5</v>
      </c>
      <c r="C22">
        <f t="shared" si="11"/>
        <v>-103626619</v>
      </c>
      <c r="D22">
        <f t="shared" si="11"/>
        <v>-146665400</v>
      </c>
      <c r="E22">
        <f t="shared" si="11"/>
        <v>203958484</v>
      </c>
      <c r="G22">
        <f t="shared" si="12"/>
        <v>-1.03626619E-2</v>
      </c>
      <c r="H22">
        <f t="shared" si="13"/>
        <v>-1.466654E-2</v>
      </c>
      <c r="I22">
        <f t="shared" si="14"/>
        <v>2.03958484E-2</v>
      </c>
      <c r="K22">
        <f t="shared" si="15"/>
        <v>-0.02</v>
      </c>
      <c r="L22">
        <f t="shared" si="16"/>
        <v>-0.02</v>
      </c>
      <c r="M22">
        <f t="shared" si="17"/>
        <v>0.06</v>
      </c>
    </row>
    <row r="23" spans="1:20" x14ac:dyDescent="0.3">
      <c r="A23">
        <v>6</v>
      </c>
      <c r="C23">
        <f t="shared" si="11"/>
        <v>722966785</v>
      </c>
      <c r="D23">
        <f t="shared" si="11"/>
        <v>1377745124</v>
      </c>
      <c r="E23">
        <f t="shared" si="11"/>
        <v>1292018610</v>
      </c>
      <c r="G23">
        <f t="shared" si="12"/>
        <v>7.2296678500000003E-2</v>
      </c>
      <c r="H23">
        <f t="shared" si="13"/>
        <v>0.13777451239999999</v>
      </c>
      <c r="I23">
        <f t="shared" si="14"/>
        <v>0.129201861</v>
      </c>
      <c r="K23">
        <f t="shared" si="15"/>
        <v>0.08</v>
      </c>
      <c r="L23">
        <f t="shared" si="16"/>
        <v>0.13</v>
      </c>
      <c r="M23">
        <f t="shared" si="17"/>
        <v>0.06</v>
      </c>
    </row>
    <row r="24" spans="1:20" x14ac:dyDescent="0.3">
      <c r="A24">
        <v>7</v>
      </c>
      <c r="C24">
        <f t="shared" si="11"/>
        <v>905768824</v>
      </c>
      <c r="D24">
        <f t="shared" si="11"/>
        <v>1433451615</v>
      </c>
      <c r="E24">
        <f t="shared" si="11"/>
        <v>773549537</v>
      </c>
      <c r="G24">
        <f t="shared" si="12"/>
        <v>9.0576882400000003E-2</v>
      </c>
      <c r="H24">
        <f t="shared" si="13"/>
        <v>0.14334516150000001</v>
      </c>
      <c r="I24">
        <f t="shared" si="14"/>
        <v>7.7354953700000006E-2</v>
      </c>
      <c r="K24">
        <f t="shared" si="15"/>
        <v>0.09</v>
      </c>
      <c r="L24">
        <f t="shared" si="16"/>
        <v>0.14000000000000001</v>
      </c>
      <c r="M24">
        <f t="shared" si="17"/>
        <v>0.05</v>
      </c>
    </row>
    <row r="25" spans="1:20" x14ac:dyDescent="0.3">
      <c r="A25">
        <v>8</v>
      </c>
      <c r="C25">
        <f t="shared" si="11"/>
        <v>-406390373</v>
      </c>
      <c r="D25">
        <f t="shared" si="11"/>
        <v>-462179870</v>
      </c>
      <c r="E25">
        <f t="shared" si="11"/>
        <v>48356612</v>
      </c>
      <c r="G25">
        <f t="shared" si="12"/>
        <v>-4.06390373E-2</v>
      </c>
      <c r="H25">
        <f t="shared" si="13"/>
        <v>-4.6217987000000002E-2</v>
      </c>
      <c r="I25">
        <f t="shared" si="14"/>
        <v>4.8356611999999998E-3</v>
      </c>
      <c r="K25">
        <f t="shared" si="15"/>
        <v>-0.03</v>
      </c>
      <c r="L25">
        <f t="shared" si="16"/>
        <v>-0.03</v>
      </c>
      <c r="M25">
        <f t="shared" si="17"/>
        <v>0.04</v>
      </c>
    </row>
    <row r="26" spans="1:20" x14ac:dyDescent="0.3">
      <c r="A26">
        <v>9</v>
      </c>
      <c r="C26">
        <f t="shared" si="11"/>
        <v>-827919329</v>
      </c>
      <c r="D26">
        <f t="shared" si="11"/>
        <v>-632559610</v>
      </c>
      <c r="E26">
        <f t="shared" si="11"/>
        <v>777841778</v>
      </c>
      <c r="G26">
        <f t="shared" si="12"/>
        <v>-8.2791932900000004E-2</v>
      </c>
      <c r="H26">
        <f t="shared" si="13"/>
        <v>-6.3255960999999999E-2</v>
      </c>
      <c r="I26">
        <f t="shared" si="14"/>
        <v>7.7784177800000007E-2</v>
      </c>
      <c r="K26">
        <f t="shared" si="15"/>
        <v>-0.08</v>
      </c>
      <c r="L26">
        <f t="shared" si="16"/>
        <v>-0.06</v>
      </c>
      <c r="M26">
        <f t="shared" si="17"/>
        <v>0.06</v>
      </c>
    </row>
    <row r="27" spans="1:20" x14ac:dyDescent="0.3">
      <c r="A27">
        <v>10</v>
      </c>
      <c r="C27">
        <f t="shared" si="11"/>
        <v>964658931</v>
      </c>
      <c r="D27">
        <f t="shared" si="11"/>
        <v>-41499605</v>
      </c>
      <c r="E27">
        <f t="shared" si="11"/>
        <v>-531666336</v>
      </c>
      <c r="G27">
        <f t="shared" si="12"/>
        <v>9.6465893100000005E-2</v>
      </c>
      <c r="H27">
        <f t="shared" si="13"/>
        <v>-4.1499605E-3</v>
      </c>
      <c r="I27">
        <f t="shared" si="14"/>
        <v>-5.3166633599999999E-2</v>
      </c>
      <c r="K27">
        <f t="shared" si="15"/>
        <v>0.09</v>
      </c>
      <c r="L27">
        <f t="shared" si="16"/>
        <v>0.01</v>
      </c>
      <c r="M27">
        <f t="shared" si="17"/>
        <v>-0.06</v>
      </c>
    </row>
    <row r="28" spans="1:20" x14ac:dyDescent="0.3">
      <c r="A28">
        <v>11</v>
      </c>
      <c r="C28">
        <f t="shared" si="11"/>
        <v>513830898</v>
      </c>
      <c r="D28">
        <f t="shared" si="11"/>
        <v>335633009</v>
      </c>
      <c r="E28">
        <f t="shared" si="11"/>
        <v>-881210803</v>
      </c>
      <c r="G28">
        <f t="shared" si="12"/>
        <v>5.1383089800000004E-2</v>
      </c>
      <c r="H28">
        <f t="shared" si="13"/>
        <v>3.3563300900000002E-2</v>
      </c>
      <c r="I28">
        <f t="shared" si="14"/>
        <v>-8.8121080300000001E-2</v>
      </c>
      <c r="K28">
        <f t="shared" si="15"/>
        <v>0.06</v>
      </c>
      <c r="L28">
        <f t="shared" si="16"/>
        <v>0.03</v>
      </c>
      <c r="M28">
        <f t="shared" si="17"/>
        <v>-0.05</v>
      </c>
    </row>
    <row r="29" spans="1:20" x14ac:dyDescent="0.3">
      <c r="A29">
        <v>12</v>
      </c>
      <c r="C29">
        <f t="shared" si="11"/>
        <v>-312475968</v>
      </c>
      <c r="D29">
        <f t="shared" si="11"/>
        <v>-57526074</v>
      </c>
      <c r="E29">
        <f t="shared" si="11"/>
        <v>405949713</v>
      </c>
      <c r="G29">
        <f t="shared" si="12"/>
        <v>-3.1247596800000003E-2</v>
      </c>
      <c r="H29">
        <f t="shared" si="13"/>
        <v>-5.7526074E-3</v>
      </c>
      <c r="I29">
        <f t="shared" si="14"/>
        <v>4.0594971300000005E-2</v>
      </c>
      <c r="K29">
        <f t="shared" si="15"/>
        <v>-0.03</v>
      </c>
      <c r="L29">
        <f t="shared" si="16"/>
        <v>-0.02</v>
      </c>
      <c r="M29">
        <f t="shared" si="17"/>
        <v>0.04</v>
      </c>
    </row>
    <row r="92" spans="2:6" x14ac:dyDescent="0.3">
      <c r="B92">
        <f>C18</f>
        <v>-483833027</v>
      </c>
      <c r="C92">
        <f>ABS(B92*0.0000000001)</f>
        <v>4.8383302699999998E-2</v>
      </c>
      <c r="F92">
        <f>ABS(K18)</f>
        <v>0.04</v>
      </c>
    </row>
    <row r="93" spans="2:6" x14ac:dyDescent="0.3">
      <c r="B93">
        <f t="shared" ref="B93:B103" si="18">C19</f>
        <v>563397249</v>
      </c>
      <c r="C93">
        <f t="shared" ref="C93:C103" si="19">ABS(B93*0.0000000001)</f>
        <v>5.6339724899999999E-2</v>
      </c>
      <c r="F93">
        <f t="shared" ref="F93:F103" si="20">ABS(K19)</f>
        <v>0.05</v>
      </c>
    </row>
    <row r="94" spans="2:6" x14ac:dyDescent="0.3">
      <c r="B94">
        <f t="shared" si="18"/>
        <v>747681964</v>
      </c>
      <c r="C94">
        <f t="shared" si="19"/>
        <v>7.47681964E-2</v>
      </c>
      <c r="F94">
        <f t="shared" si="20"/>
        <v>0.08</v>
      </c>
    </row>
    <row r="95" spans="2:6" x14ac:dyDescent="0.3">
      <c r="B95">
        <f t="shared" si="18"/>
        <v>-233264917</v>
      </c>
      <c r="C95">
        <f t="shared" si="19"/>
        <v>2.33264917E-2</v>
      </c>
      <c r="F95">
        <f t="shared" si="20"/>
        <v>0.03</v>
      </c>
    </row>
    <row r="96" spans="2:6" x14ac:dyDescent="0.3">
      <c r="B96">
        <f t="shared" si="18"/>
        <v>-103626619</v>
      </c>
      <c r="C96">
        <f t="shared" si="19"/>
        <v>1.03626619E-2</v>
      </c>
      <c r="F96">
        <f t="shared" si="20"/>
        <v>0.02</v>
      </c>
    </row>
    <row r="97" spans="2:6" x14ac:dyDescent="0.3">
      <c r="B97">
        <f t="shared" si="18"/>
        <v>722966785</v>
      </c>
      <c r="C97">
        <f t="shared" si="19"/>
        <v>7.2296678500000003E-2</v>
      </c>
      <c r="F97">
        <f t="shared" si="20"/>
        <v>0.08</v>
      </c>
    </row>
    <row r="98" spans="2:6" x14ac:dyDescent="0.3">
      <c r="B98">
        <f t="shared" si="18"/>
        <v>905768824</v>
      </c>
      <c r="C98">
        <f t="shared" si="19"/>
        <v>9.0576882400000003E-2</v>
      </c>
      <c r="F98">
        <f t="shared" si="20"/>
        <v>0.09</v>
      </c>
    </row>
    <row r="99" spans="2:6" x14ac:dyDescent="0.3">
      <c r="B99">
        <f t="shared" si="18"/>
        <v>-406390373</v>
      </c>
      <c r="C99">
        <f t="shared" si="19"/>
        <v>4.06390373E-2</v>
      </c>
      <c r="F99">
        <f t="shared" si="20"/>
        <v>0.03</v>
      </c>
    </row>
    <row r="100" spans="2:6" x14ac:dyDescent="0.3">
      <c r="B100">
        <f>C26</f>
        <v>-827919329</v>
      </c>
      <c r="C100">
        <f t="shared" si="19"/>
        <v>8.2791932900000004E-2</v>
      </c>
      <c r="F100">
        <f t="shared" si="20"/>
        <v>0.08</v>
      </c>
    </row>
    <row r="101" spans="2:6" x14ac:dyDescent="0.3">
      <c r="B101">
        <f t="shared" si="18"/>
        <v>964658931</v>
      </c>
      <c r="C101">
        <f t="shared" si="19"/>
        <v>9.6465893100000005E-2</v>
      </c>
      <c r="F101">
        <f t="shared" si="20"/>
        <v>0.09</v>
      </c>
    </row>
    <row r="102" spans="2:6" x14ac:dyDescent="0.3">
      <c r="B102">
        <f t="shared" si="18"/>
        <v>513830898</v>
      </c>
      <c r="C102">
        <f t="shared" si="19"/>
        <v>5.1383089800000004E-2</v>
      </c>
      <c r="F102">
        <f t="shared" si="20"/>
        <v>0.06</v>
      </c>
    </row>
    <row r="103" spans="2:6" x14ac:dyDescent="0.3">
      <c r="B103">
        <f t="shared" si="18"/>
        <v>-312475968</v>
      </c>
      <c r="C103">
        <f t="shared" si="19"/>
        <v>3.1247596800000003E-2</v>
      </c>
      <c r="F103">
        <f t="shared" si="20"/>
        <v>0.03</v>
      </c>
    </row>
    <row r="105" spans="2:6" x14ac:dyDescent="0.3">
      <c r="B105">
        <f>D18</f>
        <v>-158939837</v>
      </c>
      <c r="C105">
        <f>ABS(B105*0.0000000001)</f>
        <v>1.5893983699999999E-2</v>
      </c>
      <c r="F105">
        <f>ABS(L18)</f>
        <v>0.03</v>
      </c>
    </row>
    <row r="106" spans="2:6" x14ac:dyDescent="0.3">
      <c r="B106">
        <f t="shared" ref="B106:B116" si="21">D19</f>
        <v>453061902</v>
      </c>
      <c r="C106">
        <f>ABS(B106*0.0000000001)</f>
        <v>4.5306190199999999E-2</v>
      </c>
      <c r="F106">
        <f t="shared" ref="F106:F116" si="22">ABS(L19)</f>
        <v>0.08</v>
      </c>
    </row>
    <row r="107" spans="2:6" x14ac:dyDescent="0.3">
      <c r="B107">
        <f t="shared" si="21"/>
        <v>683416603</v>
      </c>
      <c r="C107">
        <f t="shared" ref="C107:C116" si="23">ABS(B107*0.0000000001)</f>
        <v>6.8341660299999996E-2</v>
      </c>
      <c r="F107">
        <f t="shared" si="22"/>
        <v>0.06</v>
      </c>
    </row>
    <row r="108" spans="2:6" x14ac:dyDescent="0.3">
      <c r="B108">
        <f t="shared" si="21"/>
        <v>-354516348</v>
      </c>
      <c r="C108">
        <f t="shared" si="23"/>
        <v>3.54516348E-2</v>
      </c>
      <c r="F108">
        <f t="shared" si="22"/>
        <v>0.04</v>
      </c>
    </row>
    <row r="109" spans="2:6" x14ac:dyDescent="0.3">
      <c r="B109">
        <f t="shared" si="21"/>
        <v>-146665400</v>
      </c>
      <c r="C109">
        <f t="shared" si="23"/>
        <v>1.466654E-2</v>
      </c>
      <c r="F109">
        <f t="shared" si="22"/>
        <v>0.02</v>
      </c>
    </row>
    <row r="110" spans="2:6" x14ac:dyDescent="0.3">
      <c r="B110">
        <f t="shared" si="21"/>
        <v>1377745124</v>
      </c>
      <c r="C110">
        <f t="shared" si="23"/>
        <v>0.13777451239999999</v>
      </c>
      <c r="F110">
        <f t="shared" si="22"/>
        <v>0.13</v>
      </c>
    </row>
    <row r="111" spans="2:6" x14ac:dyDescent="0.3">
      <c r="B111">
        <f t="shared" si="21"/>
        <v>1433451615</v>
      </c>
      <c r="C111">
        <f t="shared" si="23"/>
        <v>0.14334516150000001</v>
      </c>
      <c r="F111">
        <f t="shared" si="22"/>
        <v>0.14000000000000001</v>
      </c>
    </row>
    <row r="112" spans="2:6" x14ac:dyDescent="0.3">
      <c r="B112">
        <f t="shared" si="21"/>
        <v>-462179870</v>
      </c>
      <c r="C112">
        <f t="shared" si="23"/>
        <v>4.6217987000000002E-2</v>
      </c>
      <c r="F112">
        <f t="shared" si="22"/>
        <v>0.03</v>
      </c>
    </row>
    <row r="113" spans="2:6" x14ac:dyDescent="0.3">
      <c r="B113">
        <f t="shared" si="21"/>
        <v>-632559610</v>
      </c>
      <c r="C113">
        <f t="shared" si="23"/>
        <v>6.3255960999999999E-2</v>
      </c>
      <c r="F113">
        <f t="shared" si="22"/>
        <v>0.06</v>
      </c>
    </row>
    <row r="114" spans="2:6" x14ac:dyDescent="0.3">
      <c r="B114">
        <f t="shared" si="21"/>
        <v>-41499605</v>
      </c>
      <c r="C114">
        <f t="shared" si="23"/>
        <v>4.1499605E-3</v>
      </c>
      <c r="F114">
        <f t="shared" si="22"/>
        <v>0.01</v>
      </c>
    </row>
    <row r="115" spans="2:6" x14ac:dyDescent="0.3">
      <c r="B115">
        <f t="shared" si="21"/>
        <v>335633009</v>
      </c>
      <c r="C115">
        <f t="shared" si="23"/>
        <v>3.3563300900000002E-2</v>
      </c>
      <c r="F115">
        <f t="shared" si="22"/>
        <v>0.03</v>
      </c>
    </row>
    <row r="116" spans="2:6" x14ac:dyDescent="0.3">
      <c r="B116">
        <f t="shared" si="21"/>
        <v>-57526074</v>
      </c>
      <c r="C116">
        <f t="shared" si="23"/>
        <v>5.7526074E-3</v>
      </c>
      <c r="F116">
        <f t="shared" si="22"/>
        <v>0.02</v>
      </c>
    </row>
    <row r="118" spans="2:6" x14ac:dyDescent="0.3">
      <c r="B118">
        <f>E18</f>
        <v>730815679</v>
      </c>
      <c r="C118">
        <f>ABS(B118*0.0000000001)</f>
        <v>7.3081567900000005E-2</v>
      </c>
      <c r="F118">
        <f>ABS(M18)</f>
        <v>7.0000000000000007E-2</v>
      </c>
    </row>
    <row r="119" spans="2:6" x14ac:dyDescent="0.3">
      <c r="B119">
        <f t="shared" ref="B119:B129" si="24">E19</f>
        <v>93874308</v>
      </c>
      <c r="C119">
        <f t="shared" ref="C119:C129" si="25">ABS(B119*0.0000000001)</f>
        <v>9.3874308000000007E-3</v>
      </c>
      <c r="F119">
        <f t="shared" ref="F119:F129" si="26">ABS(M19)</f>
        <v>0.04</v>
      </c>
    </row>
    <row r="120" spans="2:6" x14ac:dyDescent="0.3">
      <c r="B120">
        <f t="shared" si="24"/>
        <v>595904478</v>
      </c>
      <c r="C120">
        <f t="shared" si="25"/>
        <v>5.9590447800000002E-2</v>
      </c>
      <c r="F120">
        <f t="shared" si="26"/>
        <v>0.08</v>
      </c>
    </row>
    <row r="121" spans="2:6" x14ac:dyDescent="0.3">
      <c r="B121">
        <f t="shared" si="24"/>
        <v>950213464</v>
      </c>
      <c r="C121">
        <f t="shared" si="25"/>
        <v>9.5021346399999998E-2</v>
      </c>
      <c r="F121">
        <f t="shared" si="26"/>
        <v>7.0000000000000007E-2</v>
      </c>
    </row>
    <row r="122" spans="2:6" x14ac:dyDescent="0.3">
      <c r="B122">
        <f t="shared" si="24"/>
        <v>203958484</v>
      </c>
      <c r="C122">
        <f t="shared" si="25"/>
        <v>2.03958484E-2</v>
      </c>
      <c r="F122">
        <f t="shared" si="26"/>
        <v>0.06</v>
      </c>
    </row>
    <row r="123" spans="2:6" x14ac:dyDescent="0.3">
      <c r="B123">
        <f t="shared" si="24"/>
        <v>1292018610</v>
      </c>
      <c r="C123">
        <f t="shared" si="25"/>
        <v>0.129201861</v>
      </c>
      <c r="F123">
        <f t="shared" si="26"/>
        <v>0.06</v>
      </c>
    </row>
    <row r="124" spans="2:6" x14ac:dyDescent="0.3">
      <c r="B124">
        <f t="shared" si="24"/>
        <v>773549537</v>
      </c>
      <c r="C124">
        <f t="shared" si="25"/>
        <v>7.7354953700000006E-2</v>
      </c>
      <c r="F124">
        <f t="shared" si="26"/>
        <v>0.05</v>
      </c>
    </row>
    <row r="125" spans="2:6" x14ac:dyDescent="0.3">
      <c r="B125">
        <f t="shared" si="24"/>
        <v>48356612</v>
      </c>
      <c r="C125">
        <f t="shared" si="25"/>
        <v>4.8356611999999998E-3</v>
      </c>
      <c r="F125">
        <f t="shared" si="26"/>
        <v>0.04</v>
      </c>
    </row>
    <row r="126" spans="2:6" x14ac:dyDescent="0.3">
      <c r="B126">
        <f t="shared" si="24"/>
        <v>777841778</v>
      </c>
      <c r="C126">
        <f t="shared" si="25"/>
        <v>7.7784177800000007E-2</v>
      </c>
      <c r="F126">
        <f t="shared" si="26"/>
        <v>0.06</v>
      </c>
    </row>
    <row r="127" spans="2:6" x14ac:dyDescent="0.3">
      <c r="B127">
        <f t="shared" si="24"/>
        <v>-531666336</v>
      </c>
      <c r="C127">
        <f t="shared" si="25"/>
        <v>5.3166633599999999E-2</v>
      </c>
      <c r="F127">
        <f t="shared" si="26"/>
        <v>0.06</v>
      </c>
    </row>
    <row r="128" spans="2:6" x14ac:dyDescent="0.3">
      <c r="B128">
        <f t="shared" si="24"/>
        <v>-881210803</v>
      </c>
      <c r="C128">
        <f t="shared" si="25"/>
        <v>8.8121080300000001E-2</v>
      </c>
      <c r="F128">
        <f t="shared" si="26"/>
        <v>0.05</v>
      </c>
    </row>
    <row r="129" spans="2:6" x14ac:dyDescent="0.3">
      <c r="B129">
        <f t="shared" si="24"/>
        <v>405949713</v>
      </c>
      <c r="C129">
        <f t="shared" si="25"/>
        <v>4.0594971300000005E-2</v>
      </c>
      <c r="F129">
        <f t="shared" si="26"/>
        <v>0.04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29"/>
  <sheetViews>
    <sheetView workbookViewId="0">
      <selection activeCell="T29" sqref="R18:T29"/>
    </sheetView>
  </sheetViews>
  <sheetFormatPr defaultRowHeight="14.4" x14ac:dyDescent="0.3"/>
  <sheetData>
    <row r="2" spans="4:19" x14ac:dyDescent="0.3">
      <c r="N2" t="s">
        <v>9</v>
      </c>
      <c r="O2" t="s">
        <v>10</v>
      </c>
      <c r="P2" t="s">
        <v>1</v>
      </c>
    </row>
    <row r="3" spans="4:19" x14ac:dyDescent="0.3">
      <c r="N3" t="s">
        <v>11</v>
      </c>
      <c r="O3" t="s">
        <v>10</v>
      </c>
      <c r="P3" t="s">
        <v>1</v>
      </c>
      <c r="Q3">
        <v>-0.04</v>
      </c>
      <c r="R3">
        <v>-0.03</v>
      </c>
      <c r="S3">
        <v>7.0000000000000007E-2</v>
      </c>
    </row>
    <row r="4" spans="4:19" x14ac:dyDescent="0.3">
      <c r="N4" t="s">
        <v>12</v>
      </c>
      <c r="O4" t="s">
        <v>10</v>
      </c>
      <c r="P4" t="s">
        <v>1</v>
      </c>
      <c r="Q4">
        <v>0.05</v>
      </c>
      <c r="R4">
        <v>0.08</v>
      </c>
      <c r="S4">
        <v>0.04</v>
      </c>
    </row>
    <row r="5" spans="4:19" x14ac:dyDescent="0.3">
      <c r="N5" t="s">
        <v>13</v>
      </c>
      <c r="O5" t="s">
        <v>10</v>
      </c>
      <c r="P5" t="s">
        <v>1</v>
      </c>
      <c r="Q5">
        <v>0.08</v>
      </c>
      <c r="R5">
        <v>0.06</v>
      </c>
      <c r="S5">
        <v>0.08</v>
      </c>
    </row>
    <row r="6" spans="4:19" x14ac:dyDescent="0.3">
      <c r="Q6">
        <v>-0.03</v>
      </c>
      <c r="R6">
        <v>-0.04</v>
      </c>
      <c r="S6">
        <v>7.0000000000000007E-2</v>
      </c>
    </row>
    <row r="7" spans="4:19" x14ac:dyDescent="0.3">
      <c r="N7" t="s">
        <v>14</v>
      </c>
      <c r="O7" t="s">
        <v>10</v>
      </c>
      <c r="P7" t="s">
        <v>1</v>
      </c>
      <c r="Q7">
        <v>-0.02</v>
      </c>
      <c r="R7">
        <v>-0.02</v>
      </c>
      <c r="S7">
        <v>0.06</v>
      </c>
    </row>
    <row r="8" spans="4:19" x14ac:dyDescent="0.3">
      <c r="N8" t="s">
        <v>15</v>
      </c>
      <c r="O8" t="s">
        <v>10</v>
      </c>
      <c r="P8" t="s">
        <v>1</v>
      </c>
      <c r="Q8">
        <v>0.08</v>
      </c>
      <c r="R8">
        <v>0.13</v>
      </c>
      <c r="S8">
        <v>0.06</v>
      </c>
    </row>
    <row r="9" spans="4:19" x14ac:dyDescent="0.3">
      <c r="N9" t="s">
        <v>16</v>
      </c>
      <c r="O9" t="s">
        <v>10</v>
      </c>
      <c r="P9" t="s">
        <v>1</v>
      </c>
      <c r="Q9">
        <v>0.09</v>
      </c>
      <c r="R9">
        <v>0.14000000000000001</v>
      </c>
      <c r="S9">
        <v>0.05</v>
      </c>
    </row>
    <row r="10" spans="4:19" x14ac:dyDescent="0.3">
      <c r="N10" t="s">
        <v>17</v>
      </c>
      <c r="O10" t="s">
        <v>10</v>
      </c>
      <c r="P10" t="s">
        <v>1</v>
      </c>
      <c r="Q10">
        <v>-0.03</v>
      </c>
      <c r="R10">
        <v>-0.03</v>
      </c>
      <c r="S10">
        <v>0.04</v>
      </c>
    </row>
    <row r="11" spans="4:19" x14ac:dyDescent="0.3">
      <c r="Q11">
        <v>-0.08</v>
      </c>
      <c r="R11">
        <v>-0.06</v>
      </c>
      <c r="S11">
        <v>0.06</v>
      </c>
    </row>
    <row r="12" spans="4:19" x14ac:dyDescent="0.3">
      <c r="N12" t="s">
        <v>18</v>
      </c>
      <c r="O12" t="s">
        <v>10</v>
      </c>
      <c r="P12" t="s">
        <v>1</v>
      </c>
      <c r="Q12">
        <v>0.09</v>
      </c>
      <c r="R12">
        <v>0.01</v>
      </c>
      <c r="S12">
        <v>-0.06</v>
      </c>
    </row>
    <row r="13" spans="4:19" x14ac:dyDescent="0.3">
      <c r="N13" t="s">
        <v>19</v>
      </c>
      <c r="O13" t="s">
        <v>10</v>
      </c>
      <c r="P13" t="s">
        <v>1</v>
      </c>
      <c r="Q13">
        <v>0.06</v>
      </c>
      <c r="R13">
        <v>0.03</v>
      </c>
      <c r="S13">
        <v>-0.05</v>
      </c>
    </row>
    <row r="14" spans="4:19" x14ac:dyDescent="0.3">
      <c r="N14" t="s">
        <v>20</v>
      </c>
      <c r="O14" t="s">
        <v>10</v>
      </c>
      <c r="P14" t="s">
        <v>1</v>
      </c>
      <c r="Q14">
        <v>-0.03</v>
      </c>
      <c r="R14">
        <v>-0.02</v>
      </c>
      <c r="S14">
        <v>0.04</v>
      </c>
    </row>
    <row r="15" spans="4:19" x14ac:dyDescent="0.3">
      <c r="N15" t="s">
        <v>21</v>
      </c>
      <c r="O15" t="s">
        <v>10</v>
      </c>
      <c r="P15" t="s">
        <v>1</v>
      </c>
    </row>
    <row r="16" spans="4:19" x14ac:dyDescent="0.3">
      <c r="D16" s="1"/>
      <c r="E16" s="2"/>
      <c r="F16" s="2"/>
      <c r="G16" s="2"/>
      <c r="H16" s="3"/>
    </row>
    <row r="17" spans="4:20" x14ac:dyDescent="0.3">
      <c r="D17" s="4"/>
      <c r="E17" s="5"/>
      <c r="F17" s="5"/>
      <c r="G17" s="5"/>
      <c r="H17" s="6"/>
    </row>
    <row r="18" spans="4:20" x14ac:dyDescent="0.3">
      <c r="R18">
        <v>-483833027</v>
      </c>
      <c r="S18">
        <v>-158939837</v>
      </c>
      <c r="T18">
        <v>730815679</v>
      </c>
    </row>
    <row r="19" spans="4:20" x14ac:dyDescent="0.3">
      <c r="R19">
        <v>563397249</v>
      </c>
      <c r="S19">
        <v>453061902</v>
      </c>
      <c r="T19">
        <v>93874308</v>
      </c>
    </row>
    <row r="20" spans="4:20" x14ac:dyDescent="0.3">
      <c r="R20">
        <v>747681964</v>
      </c>
      <c r="S20">
        <v>683416603</v>
      </c>
      <c r="T20">
        <v>595904478</v>
      </c>
    </row>
    <row r="21" spans="4:20" x14ac:dyDescent="0.3">
      <c r="R21">
        <v>-233264917</v>
      </c>
      <c r="S21">
        <v>-354516348</v>
      </c>
      <c r="T21">
        <v>950213464</v>
      </c>
    </row>
    <row r="22" spans="4:20" x14ac:dyDescent="0.3">
      <c r="R22">
        <v>-103626619</v>
      </c>
      <c r="S22">
        <v>-146665400</v>
      </c>
      <c r="T22">
        <v>203958484</v>
      </c>
    </row>
    <row r="23" spans="4:20" x14ac:dyDescent="0.3">
      <c r="R23">
        <v>722966785</v>
      </c>
      <c r="S23">
        <v>1377745124</v>
      </c>
      <c r="T23">
        <v>1292018610</v>
      </c>
    </row>
    <row r="24" spans="4:20" x14ac:dyDescent="0.3">
      <c r="R24">
        <v>905768824</v>
      </c>
      <c r="S24">
        <v>1433451615</v>
      </c>
      <c r="T24">
        <v>773549537</v>
      </c>
    </row>
    <row r="25" spans="4:20" x14ac:dyDescent="0.3">
      <c r="R25">
        <v>-406390373</v>
      </c>
      <c r="S25">
        <v>-462179870</v>
      </c>
      <c r="T25">
        <v>48356612</v>
      </c>
    </row>
    <row r="26" spans="4:20" x14ac:dyDescent="0.3">
      <c r="R26">
        <v>-827919329</v>
      </c>
      <c r="S26">
        <v>-632559610</v>
      </c>
      <c r="T26">
        <v>777841778</v>
      </c>
    </row>
    <row r="27" spans="4:20" x14ac:dyDescent="0.3">
      <c r="R27">
        <v>964658931</v>
      </c>
      <c r="S27">
        <v>-41499605</v>
      </c>
      <c r="T27">
        <v>-531666336</v>
      </c>
    </row>
    <row r="28" spans="4:20" x14ac:dyDescent="0.3">
      <c r="R28">
        <v>513830898</v>
      </c>
      <c r="S28">
        <v>335633009</v>
      </c>
      <c r="T28">
        <v>-881210803</v>
      </c>
    </row>
    <row r="29" spans="4:20" x14ac:dyDescent="0.3">
      <c r="R29">
        <v>-312475968</v>
      </c>
      <c r="S29">
        <v>-57526074</v>
      </c>
      <c r="T29">
        <v>405949713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2018-08-12T22:55:50Z</dcterms:modified>
</cp:coreProperties>
</file>