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82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P12" i="1"/>
  <c r="Q12" i="1"/>
  <c r="O12" i="1"/>
  <c r="Q3" i="1"/>
  <c r="Q4" i="1"/>
  <c r="Q5" i="1"/>
  <c r="Q6" i="1"/>
  <c r="P3" i="1"/>
  <c r="P4" i="1"/>
  <c r="P5" i="1"/>
  <c r="P6" i="1"/>
  <c r="O3" i="1"/>
  <c r="O4" i="1"/>
  <c r="O5" i="1"/>
  <c r="O6" i="1"/>
  <c r="M3" i="1"/>
  <c r="M4" i="1"/>
  <c r="M5" i="1"/>
  <c r="M6" i="1"/>
  <c r="L3" i="1"/>
  <c r="L4" i="1"/>
  <c r="L5" i="1"/>
  <c r="L6" i="1"/>
  <c r="K3" i="1"/>
  <c r="K4" i="1"/>
  <c r="K5" i="1"/>
  <c r="K6" i="1"/>
</calcChain>
</file>

<file path=xl/sharedStrings.xml><?xml version="1.0" encoding="utf-8"?>
<sst xmlns="http://schemas.openxmlformats.org/spreadsheetml/2006/main" count="17" uniqueCount="7">
  <si>
    <t>growthParameters[0,:]</t>
  </si>
  <si>
    <t>=</t>
  </si>
  <si>
    <t>growthParameters[1,:]</t>
  </si>
  <si>
    <t>growthParameters[2,:]</t>
  </si>
  <si>
    <t>growthParameters[3,:]</t>
  </si>
  <si>
    <t>,</t>
  </si>
  <si>
    <t>1/n((sum(Error^2))^0.5)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</si>
</sst>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fibre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Sheet1!$C$3:$C$6</c:f>
              <c:numCache>
                <c:formatCode>General</c:formatCode>
                <c:ptCount val="4"/>
                <c:pt idx="0">
                  <c:v>4.3423429999999999E-2</c:v>
                </c:pt>
                <c:pt idx="1">
                  <c:v>4.5389529999999997E-2</c:v>
                </c:pt>
                <c:pt idx="2">
                  <c:v>8.4419910000000001E-2</c:v>
                </c:pt>
                <c:pt idx="3">
                  <c:v>2.6100100000000001E-2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3-4C7A-A9E5-2C6C47E2FA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Sheet1!$G$3:$G$6</c:f>
              <c:numCache>
                <c:formatCode>General</c:formatCode>
                <c:ptCount val="4"/>
                <c:pt idx="0">
                  <c:v>0.04</c:v>
                </c:pt>
                <c:pt idx="1">
                  <c:v>0.05</c:v>
                </c:pt>
                <c:pt idx="2">
                  <c:v>0.08</c:v>
                </c:pt>
                <c:pt idx="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3-4C7A-A9E5-2C6C47E2F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4259599"/>
        <c:axId val="1474244623"/>
      </c:barChart>
      <c:catAx>
        <c:axId val="147425959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44623"/>
        <c:crosses val="autoZero"/>
        <c:auto val="1"/>
        <c:lblAlgn val="ctr"/>
        <c:lblOffset val="100"/>
        <c:noMultiLvlLbl val="0"/>
      </c:catAx>
      <c:valAx>
        <c:axId val="14742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5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sheet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Sheet1!$D$3:$D$6</c:f>
              <c:numCache>
                <c:formatCode>General</c:formatCode>
                <c:ptCount val="4"/>
                <c:pt idx="0">
                  <c:v>-3.2339510000000002E-2</c:v>
                </c:pt>
                <c:pt idx="1">
                  <c:v>8.2578890000000002E-2</c:v>
                </c:pt>
                <c:pt idx="2">
                  <c:v>1.6827970000000001E-2</c:v>
                </c:pt>
                <c:pt idx="3">
                  <c:v>-3.7377750000000001E-2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0-4BB7-976B-4977186FEC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Sheet1!$H$3:$H$6</c:f>
              <c:numCache>
                <c:formatCode>General</c:formatCode>
                <c:ptCount val="4"/>
                <c:pt idx="0">
                  <c:v>-0.03</c:v>
                </c:pt>
                <c:pt idx="1">
                  <c:v>0.08</c:v>
                </c:pt>
                <c:pt idx="2">
                  <c:v>0.02</c:v>
                </c:pt>
                <c:pt idx="3">
                  <c:v>-0.04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0-4BB7-976B-4977186FE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6875231"/>
        <c:axId val="1466880223"/>
      </c:barChart>
      <c:catAx>
        <c:axId val="146687523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80223"/>
        <c:crosses val="autoZero"/>
        <c:auto val="1"/>
        <c:lblAlgn val="ctr"/>
        <c:lblOffset val="100"/>
        <c:noMultiLvlLbl val="0"/>
      </c:catAx>
      <c:valAx>
        <c:axId val="146688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7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Sheet1!$E$3:$E$6</c:f>
              <c:numCache>
                <c:formatCode>General</c:formatCode>
                <c:ptCount val="4"/>
                <c:pt idx="0">
                  <c:v>9.0896270000000001E-2</c:v>
                </c:pt>
                <c:pt idx="1">
                  <c:v>7.7087929999999999E-2</c:v>
                </c:pt>
                <c:pt idx="2">
                  <c:v>8.9260560000000003E-2</c:v>
                </c:pt>
                <c:pt idx="3">
                  <c:v>5.9373219999999997E-2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7-4392-8C6F-E14330CDEC3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Sheet1!$I$3:$I$6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0.09</c:v>
                </c:pt>
                <c:pt idx="2">
                  <c:v>0.08</c:v>
                </c:pt>
                <c:pt idx="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7-4392-8C6F-E14330CDE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4255439"/>
        <c:axId val="1474257935"/>
      </c:barChart>
      <c:catAx>
        <c:axId val="147425543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57935"/>
        <c:crosses val="autoZero"/>
        <c:auto val="1"/>
        <c:lblAlgn val="ctr"/>
        <c:lblOffset val="100"/>
        <c:noMultiLvlLbl val="0"/>
      </c:catAx>
      <c:valAx>
        <c:axId val="147425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5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Deviation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Sheet1!$B$33:$B$48</c:f>
              <c:numCache>
                <c:formatCode>General</c:formatCode>
                <c:ptCount val="16"/>
                <c:pt idx="0">
                  <c:v>4.3423429999999999E-2</c:v>
                </c:pt>
                <c:pt idx="1">
                  <c:v>4.5389529999999997E-2</c:v>
                </c:pt>
                <c:pt idx="2">
                  <c:v>8.4419910000000001E-2</c:v>
                </c:pt>
                <c:pt idx="3">
                  <c:v>2.6100100000000001E-2</c:v>
                </c:pt>
                <c:pt idx="6">
                  <c:v>3.2339510000000002E-2</c:v>
                </c:pt>
                <c:pt idx="7">
                  <c:v>8.2578890000000002E-2</c:v>
                </c:pt>
                <c:pt idx="8">
                  <c:v>1.6827970000000001E-2</c:v>
                </c:pt>
                <c:pt idx="9">
                  <c:v>3.7377750000000001E-2</c:v>
                </c:pt>
                <c:pt idx="12">
                  <c:v>9.0896270000000001E-2</c:v>
                </c:pt>
                <c:pt idx="13">
                  <c:v>7.7087929999999999E-2</c:v>
                </c:pt>
                <c:pt idx="14">
                  <c:v>8.9260560000000003E-2</c:v>
                </c:pt>
                <c:pt idx="15">
                  <c:v>5.9373219999999997E-2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8-4026-BCD9-3FBACBF0940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Sheet1!$F$33:$F$48</c:f>
              <c:numCache>
                <c:formatCode>General</c:formatCode>
                <c:ptCount val="16"/>
                <c:pt idx="0">
                  <c:v>0.04</c:v>
                </c:pt>
                <c:pt idx="1">
                  <c:v>0.05</c:v>
                </c:pt>
                <c:pt idx="2">
                  <c:v>0.08</c:v>
                </c:pt>
                <c:pt idx="3">
                  <c:v>0.03</c:v>
                </c:pt>
                <c:pt idx="6">
                  <c:v>0.03</c:v>
                </c:pt>
                <c:pt idx="7">
                  <c:v>0.08</c:v>
                </c:pt>
                <c:pt idx="8">
                  <c:v>0.02</c:v>
                </c:pt>
                <c:pt idx="9">
                  <c:v>0.04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0.08</c:v>
                </c:pt>
                <c:pt idx="15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8-4026-BCD9-3FBACBF09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66871071"/>
        <c:axId val="1466872319"/>
      </c:barChart>
      <c:catAx>
        <c:axId val="146687107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72319"/>
        <c:crosses val="autoZero"/>
        <c:auto val="1"/>
        <c:lblAlgn val="ctr"/>
        <c:lblOffset val="100"/>
        <c:noMultiLvlLbl val="0"/>
      </c:catAx>
      <c:valAx>
        <c:axId val="146687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71071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14</xdr:row>
      <xdr:rowOff>19050</xdr:rowOff>
    </xdr:from>
    <xdr:to>
      <xdr:col>7</xdr:col>
      <xdr:colOff>426720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14</xdr:row>
      <xdr:rowOff>11430</xdr:rowOff>
    </xdr:from>
    <xdr:to>
      <xdr:col>15</xdr:col>
      <xdr:colOff>175260</xdr:colOff>
      <xdr:row>29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236220</xdr:colOff>
      <xdr:row>14</xdr:row>
      <xdr:rowOff>3810</xdr:rowOff>
    </xdr:from>
    <xdr:to>
      <xdr:col>22</xdr:col>
      <xdr:colOff>541020</xdr:colOff>
      <xdr:row>29</xdr:row>
      <xdr:rowOff>3810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114300</xdr:colOff>
      <xdr:row>29</xdr:row>
      <xdr:rowOff>129540</xdr:rowOff>
    </xdr:from>
    <xdr:to>
      <xdr:col>18</xdr:col>
      <xdr:colOff>91440</xdr:colOff>
      <xdr:row>51</xdr:row>
      <xdr:rowOff>125730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8"/>
  <sheetViews>
    <sheetView tabSelected="1" topLeftCell="A18" zoomScale="70" zoomScaleNormal="70" workbookViewId="0">
      <selection activeCell="V50" sqref="V50"/>
    </sheetView>
  </sheetViews>
  <sheetFormatPr defaultRowHeight="14.4" x14ac:dyDescent="0.3"/>
  <sheetData>
    <row r="3" spans="1:20" x14ac:dyDescent="0.3">
      <c r="A3" t="s">
        <v>0</v>
      </c>
      <c r="B3" t="s">
        <v>1</v>
      </c>
      <c r="C3">
        <v>4.3423429999999999E-2</v>
      </c>
      <c r="D3">
        <v>-3.2339510000000002E-2</v>
      </c>
      <c r="E3">
        <v>9.0896270000000001E-2</v>
      </c>
      <c r="F3" t="s">
        <v>5</v>
      </c>
      <c r="G3">
        <v>0.04</v>
      </c>
      <c r="H3">
        <v>-0.03</v>
      </c>
      <c r="I3">
        <v>7.0000000000000007E-2</v>
      </c>
      <c r="K3">
        <f t="shared" ref="K3:K6" si="0" xml:space="preserve"> C3-G3</f>
        <v>3.4234299999999981E-3</v>
      </c>
      <c r="L3">
        <f t="shared" ref="L3:L6" si="1" xml:space="preserve"> D3-H3</f>
        <v>-2.339510000000003E-3</v>
      </c>
      <c r="M3">
        <f t="shared" ref="M3:M6" si="2" xml:space="preserve"> E3-I3</f>
        <v>2.0896269999999995E-2</v>
      </c>
      <c r="O3">
        <f t="shared" ref="O3:O6" si="3">POWER(ABS(K3/G3),2)</f>
        <v>7.324920603062491E-3</v>
      </c>
      <c r="P3">
        <f t="shared" ref="P3:Q6" si="4">POWER(ABS(L3/H3),2)</f>
        <v>6.0814522667777936E-3</v>
      </c>
      <c r="Q3">
        <f t="shared" si="4"/>
        <v>8.9113081614877479E-2</v>
      </c>
    </row>
    <row r="4" spans="1:20" x14ac:dyDescent="0.3">
      <c r="A4" t="s">
        <v>2</v>
      </c>
      <c r="B4" t="s">
        <v>1</v>
      </c>
      <c r="C4">
        <v>4.5389529999999997E-2</v>
      </c>
      <c r="D4">
        <v>8.2578890000000002E-2</v>
      </c>
      <c r="E4">
        <v>7.7087929999999999E-2</v>
      </c>
      <c r="F4" t="s">
        <v>5</v>
      </c>
      <c r="G4">
        <v>0.05</v>
      </c>
      <c r="H4">
        <v>0.08</v>
      </c>
      <c r="I4">
        <v>0.09</v>
      </c>
      <c r="K4">
        <f t="shared" si="0"/>
        <v>-4.6104700000000054E-3</v>
      </c>
      <c r="L4">
        <f t="shared" si="1"/>
        <v>2.5788900000000003E-3</v>
      </c>
      <c r="M4">
        <f t="shared" si="2"/>
        <v>-1.2912069999999998E-2</v>
      </c>
      <c r="O4">
        <f t="shared" si="3"/>
        <v>8.5025734483600204E-3</v>
      </c>
      <c r="P4">
        <f t="shared" si="4"/>
        <v>1.0391677550156252E-3</v>
      </c>
      <c r="Q4">
        <f t="shared" si="4"/>
        <v>2.0582907615419747E-2</v>
      </c>
    </row>
    <row r="5" spans="1:20" x14ac:dyDescent="0.3">
      <c r="A5" t="s">
        <v>3</v>
      </c>
      <c r="B5" t="s">
        <v>1</v>
      </c>
      <c r="C5">
        <v>8.4419910000000001E-2</v>
      </c>
      <c r="D5">
        <v>1.6827970000000001E-2</v>
      </c>
      <c r="E5">
        <v>8.9260560000000003E-2</v>
      </c>
      <c r="F5" t="s">
        <v>5</v>
      </c>
      <c r="G5">
        <v>0.08</v>
      </c>
      <c r="H5">
        <v>0.02</v>
      </c>
      <c r="I5">
        <v>0.08</v>
      </c>
      <c r="K5">
        <f t="shared" si="0"/>
        <v>4.4199099999999991E-3</v>
      </c>
      <c r="L5">
        <f t="shared" si="1"/>
        <v>-3.1720299999999993E-3</v>
      </c>
      <c r="M5">
        <f t="shared" si="2"/>
        <v>9.260560000000001E-3</v>
      </c>
      <c r="O5">
        <f t="shared" si="3"/>
        <v>3.052438188765624E-3</v>
      </c>
      <c r="P5">
        <f t="shared" si="4"/>
        <v>2.5154435802249984E-2</v>
      </c>
      <c r="Q5">
        <f t="shared" si="4"/>
        <v>1.3399683049000003E-2</v>
      </c>
    </row>
    <row r="6" spans="1:20" x14ac:dyDescent="0.3">
      <c r="A6" t="s">
        <v>4</v>
      </c>
      <c r="B6" t="s">
        <v>1</v>
      </c>
      <c r="C6">
        <v>2.6100100000000001E-2</v>
      </c>
      <c r="D6">
        <v>-3.7377750000000001E-2</v>
      </c>
      <c r="E6">
        <v>5.9373219999999997E-2</v>
      </c>
      <c r="F6" t="s">
        <v>5</v>
      </c>
      <c r="G6">
        <v>0.03</v>
      </c>
      <c r="H6">
        <v>-0.04</v>
      </c>
      <c r="I6">
        <v>7.0000000000000007E-2</v>
      </c>
      <c r="K6">
        <f t="shared" si="0"/>
        <v>-3.8998999999999978E-3</v>
      </c>
      <c r="L6">
        <f t="shared" si="1"/>
        <v>2.6222499999999996E-3</v>
      </c>
      <c r="M6">
        <f t="shared" si="2"/>
        <v>-1.0626780000000009E-2</v>
      </c>
      <c r="O6">
        <f t="shared" si="3"/>
        <v>1.6899133344444425E-2</v>
      </c>
      <c r="P6">
        <f t="shared" si="4"/>
        <v>4.2976219140624973E-3</v>
      </c>
      <c r="Q6">
        <f t="shared" si="4"/>
        <v>2.3046623095591873E-2</v>
      </c>
    </row>
    <row r="12" spans="1:20" x14ac:dyDescent="0.3">
      <c r="O12">
        <f>SUM(O3:O6)</f>
        <v>3.5779065584632563E-2</v>
      </c>
      <c r="P12">
        <f t="shared" ref="P12:Q12" si="5">SUM(P3:P6)</f>
        <v>3.6572677738105894E-2</v>
      </c>
      <c r="Q12">
        <f t="shared" si="5"/>
        <v>0.1461422953748891</v>
      </c>
      <c r="R12">
        <f xml:space="preserve"> POWER(SUM(O12:Q12),0.5)/12</f>
        <v>3.8952788259352743E-2</v>
      </c>
      <c r="T12" t="s">
        <v>6</v>
      </c>
    </row>
    <row r="33" spans="2:6" x14ac:dyDescent="0.3">
      <c r="B33">
        <v>4.3423429999999999E-2</v>
      </c>
      <c r="E33" t="s">
        <v>5</v>
      </c>
      <c r="F33">
        <v>0.04</v>
      </c>
    </row>
    <row r="34" spans="2:6" x14ac:dyDescent="0.3">
      <c r="B34">
        <v>4.5389529999999997E-2</v>
      </c>
      <c r="E34" t="s">
        <v>5</v>
      </c>
      <c r="F34">
        <v>0.05</v>
      </c>
    </row>
    <row r="35" spans="2:6" x14ac:dyDescent="0.3">
      <c r="B35">
        <v>8.4419910000000001E-2</v>
      </c>
      <c r="E35" t="s">
        <v>5</v>
      </c>
      <c r="F35">
        <v>0.08</v>
      </c>
    </row>
    <row r="36" spans="2:6" x14ac:dyDescent="0.3">
      <c r="B36">
        <v>2.6100100000000001E-2</v>
      </c>
      <c r="E36" t="s">
        <v>5</v>
      </c>
      <c r="F36">
        <v>0.03</v>
      </c>
    </row>
    <row r="39" spans="2:6" x14ac:dyDescent="0.3">
      <c r="B39">
        <v>3.2339510000000002E-2</v>
      </c>
      <c r="F39">
        <v>0.03</v>
      </c>
    </row>
    <row r="40" spans="2:6" x14ac:dyDescent="0.3">
      <c r="B40">
        <v>8.2578890000000002E-2</v>
      </c>
      <c r="F40">
        <v>0.08</v>
      </c>
    </row>
    <row r="41" spans="2:6" x14ac:dyDescent="0.3">
      <c r="B41">
        <v>1.6827970000000001E-2</v>
      </c>
      <c r="F41">
        <v>0.02</v>
      </c>
    </row>
    <row r="42" spans="2:6" x14ac:dyDescent="0.3">
      <c r="B42">
        <v>3.7377750000000001E-2</v>
      </c>
      <c r="F42">
        <v>0.04</v>
      </c>
    </row>
    <row r="45" spans="2:6" x14ac:dyDescent="0.3">
      <c r="B45">
        <v>9.0896270000000001E-2</v>
      </c>
      <c r="F45">
        <v>7.0000000000000007E-2</v>
      </c>
    </row>
    <row r="46" spans="2:6" x14ac:dyDescent="0.3">
      <c r="B46">
        <v>7.7087929999999999E-2</v>
      </c>
      <c r="F46">
        <v>0.09</v>
      </c>
    </row>
    <row r="47" spans="2:6" x14ac:dyDescent="0.3">
      <c r="B47">
        <v>8.9260560000000003E-2</v>
      </c>
      <c r="F47">
        <v>0.08</v>
      </c>
    </row>
    <row r="48" spans="2:6" x14ac:dyDescent="0.3">
      <c r="B48">
        <v>5.9373219999999997E-2</v>
      </c>
      <c r="F48">
        <v>7.0000000000000007E-2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2018-08-06T00:37:43Z</dcterms:modified>
</cp:coreProperties>
</file>