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S-III.Z- Project Info" sheetId="1" r:id="rId4"/>
    <sheet state="visible" name="Project description" sheetId="2" r:id="rId5"/>
    <sheet state="visible" name="Monitoring report" sheetId="3" r:id="rId6"/>
    <sheet state="visible" name="VVB" sheetId="4" r:id="rId7"/>
    <sheet state="visible" name="Baseline emissions" sheetId="5" r:id="rId8"/>
    <sheet state="visible" name="Project emissions" sheetId="6" r:id="rId9"/>
    <sheet state="visible" name="Net emissions" sheetId="7" r:id="rId10"/>
  </sheets>
  <definedNames/>
  <calcPr/>
</workbook>
</file>

<file path=xl/sharedStrings.xml><?xml version="1.0" encoding="utf-8"?>
<sst xmlns="http://schemas.openxmlformats.org/spreadsheetml/2006/main" count="639" uniqueCount="75">
  <si>
    <t>Schema name</t>
  </si>
  <si>
    <t>Description</t>
  </si>
  <si>
    <t>AMS-III.Z. : Fuel Switch, process improvement and
energy efficiency in brick manufacture</t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</si>
  <si>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</si>
  <si>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</si>
  <si>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</si>
  <si>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</si>
  <si>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</si>
  <si>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</si>
  <si>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</si>
  <si>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</si>
  <si>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</si>
  <si>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Yes</t>
  </si>
  <si>
    <t>String</t>
  </si>
  <si>
    <t>N/A</t>
  </si>
  <si>
    <t>Summary Description of the Project</t>
  </si>
  <si>
    <t>No</t>
  </si>
  <si>
    <t>Project Type</t>
  </si>
  <si>
    <t>Type of Activity</t>
  </si>
  <si>
    <t>Project Scale</t>
  </si>
  <si>
    <t>Project Location Latitude</t>
  </si>
  <si>
    <t>Project Location Longitude</t>
  </si>
  <si>
    <t>GeoJSON</t>
  </si>
  <si>
    <t>Project Location GeoJSON (GeoJSON supports the following geometry types: Point, LineString, Polygon, MultiPoint, MultiLineString, MultiPolygon.)</t>
  </si>
  <si>
    <t>Project Eligibility</t>
  </si>
  <si>
    <t>Project Participant Organization Name</t>
  </si>
  <si>
    <t>Project Participant Contact Person</t>
  </si>
  <si>
    <t xml:space="preserve">Project Participant Title </t>
  </si>
  <si>
    <t xml:space="preserve">Project Participant Address </t>
  </si>
  <si>
    <t>Number</t>
  </si>
  <si>
    <t xml:space="preserve">Project Participant Telephone </t>
  </si>
  <si>
    <t>Email</t>
  </si>
  <si>
    <t>Project Participant Email</t>
  </si>
  <si>
    <t>Project Ownership</t>
  </si>
  <si>
    <t>Title and Reference of Methodologies</t>
  </si>
  <si>
    <t>Date</t>
  </si>
  <si>
    <t>Project Start Date</t>
  </si>
  <si>
    <t>Project Crediting Period</t>
  </si>
  <si>
    <t>Project Monitoring Period</t>
  </si>
  <si>
    <t>Project Monitoring Plan</t>
  </si>
  <si>
    <t>Compliance with Laws, Statutes and Other Regulatory Frameworks</t>
  </si>
  <si>
    <t>Sustainable development</t>
  </si>
  <si>
    <t>Further Information</t>
  </si>
  <si>
    <t>Source of fuel for baseline emission</t>
  </si>
  <si>
    <t>NRB</t>
  </si>
  <si>
    <t xml:space="preserve">Average annual baseline fossil fuel or NRB consumption value for
fuel type j combusted in the process i, using volume or weight
units7 (kg or m3). </t>
  </si>
  <si>
    <t>Average net calorific value of fuel type j combusted, TJ per unit
volume or mass unit (kg or m3).</t>
  </si>
  <si>
    <t>CO2 emission factor of fuel type j combusted in the process i in
t CO2/TJ9.</t>
  </si>
  <si>
    <t>Average annual historical baseline brick production rate (kg or m3).</t>
  </si>
  <si>
    <t>Emission factor of the baseline fuel</t>
  </si>
  <si>
    <t>Specific energy consumption of the baseline fuel</t>
  </si>
  <si>
    <t>Baseline emissions</t>
  </si>
  <si>
    <t>Project emissions due to electricity consumption in year y (t CO2)</t>
  </si>
  <si>
    <t>Project emissions due to fossil fuel or NRB consumption in year y
(t CO2)</t>
  </si>
  <si>
    <t>Project emissions from cultivation of biomass in a dedicated
plantation in year y (t CO2e)</t>
  </si>
  <si>
    <t>Project emissions due to the production of charcoal in kilns not
equipped with a methane recovery and destruction facility in year y
(t CO2e)</t>
  </si>
  <si>
    <t>Net Project emissions</t>
  </si>
  <si>
    <t>Baseline emissions in year y (t CO2e)</t>
  </si>
  <si>
    <t>Project emissions in year y (t CO2)</t>
  </si>
  <si>
    <t xml:space="preserve">Net emissions </t>
  </si>
  <si>
    <t>VVB</t>
  </si>
  <si>
    <t>VVB Name</t>
  </si>
  <si>
    <t>example</t>
  </si>
  <si>
    <t>Sub-Schema</t>
  </si>
  <si>
    <t xml:space="preserve">Baseline emissions by using conventionak methods in brick manufacture </t>
  </si>
  <si>
    <t>AutoCalculate</t>
  </si>
  <si>
    <t>Project emissions</t>
  </si>
  <si>
    <t xml:space="preserve">Project emissions for using Fuel Switch, process improvement and energy efficiency in brick manufacture </t>
  </si>
  <si>
    <t>yes</t>
  </si>
  <si>
    <t>AutoComplete</t>
  </si>
  <si>
    <t>Net baseline emission factor</t>
  </si>
  <si>
    <t>Minimum value of emission factor</t>
  </si>
  <si>
    <t>Net emissions reduced by Hydrogen production from electrolysis of water</t>
  </si>
  <si>
    <t>Leakage emissions in year y (t CO2)</t>
  </si>
  <si>
    <t>Emission reductions in year y (t CO2e)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</si>
</sst>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&quot;TRUE&quot;;&quot;TRUE&quot;;&quot;FALSE&quot;"/>
  </numFmts>
  <fonts count="8">
    <font>
      <sz val="11.0"/>
      <color rgb="FF000000"/>
      <name val="Calibri"/>
      <scheme val="minor"/>
    </font>
    <font>
      <b/>
      <sz val="14.0"/>
      <color rgb="FF000000"/>
      <name val="Calibri"/>
    </font>
    <font/>
    <font>
      <sz val="11.0"/>
      <color rgb="FF000000"/>
      <name val="Calibri"/>
    </font>
    <font>
      <sz val="11.0"/>
      <color rgb="FF467886"/>
      <name val="Aptos narrow"/>
    </font>
    <font>
      <b/>
      <sz val="14.0"/>
      <color theme="1"/>
      <name val="Cambria"/>
    </font>
    <font>
      <sz val="8.0"/>
      <color theme="1"/>
      <name val="Cambria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E4BC"/>
        <bgColor rgb="FFD8E4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DE9D9"/>
        <bgColor rgb="FFFDE9D9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BBBBBB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BBBBBB"/>
      </bottom>
    </border>
    <border>
      <right style="thin">
        <color rgb="FF000000"/>
      </right>
      <bottom style="thin">
        <color rgb="FFBBBBBB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shrinkToFit="0" vertical="bottom" wrapText="0"/>
    </xf>
    <xf borderId="1" fillId="3" fontId="3" numFmtId="0" xfId="0" applyAlignment="1" applyBorder="1" applyFill="1" applyFont="1">
      <alignment shrinkToFit="0" vertical="bottom" wrapText="1"/>
    </xf>
    <xf borderId="4" fillId="4" fontId="1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3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3" numFmtId="164" xfId="0" applyAlignment="1" applyFont="1" applyNumberFormat="1">
      <alignment horizontal="left" shrinkToFit="0" vertical="bottom" wrapText="1"/>
    </xf>
    <xf borderId="5" fillId="3" fontId="3" numFmtId="165" xfId="0" applyAlignment="1" applyBorder="1" applyFont="1" applyNumberFormat="1">
      <alignment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readingOrder="0" shrinkToFit="0" vertical="bottom" wrapText="0"/>
    </xf>
    <xf borderId="6" fillId="3" fontId="3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center" vertical="bottom"/>
    </xf>
    <xf borderId="7" fillId="2" fontId="5" numFmtId="0" xfId="0" applyAlignment="1" applyBorder="1" applyFont="1">
      <alignment vertical="bottom"/>
    </xf>
    <xf borderId="8" fillId="3" fontId="6" numFmtId="0" xfId="0" applyAlignment="1" applyBorder="1" applyFont="1">
      <alignment vertical="bottom"/>
    </xf>
    <xf borderId="8" fillId="0" fontId="2" numFmtId="0" xfId="0" applyBorder="1" applyFont="1"/>
    <xf borderId="9" fillId="0" fontId="2" numFmtId="0" xfId="0" applyBorder="1" applyFont="1"/>
    <xf borderId="7" fillId="4" fontId="5" numFmtId="0" xfId="0" applyAlignment="1" applyBorder="1" applyFont="1">
      <alignment vertical="bottom"/>
    </xf>
    <xf borderId="9" fillId="4" fontId="5" numFmtId="0" xfId="0" applyAlignment="1" applyBorder="1" applyFont="1">
      <alignment vertical="bottom"/>
    </xf>
    <xf borderId="10" fillId="5" fontId="6" numFmtId="0" xfId="0" applyAlignment="1" applyBorder="1" applyFill="1" applyFont="1">
      <alignment vertical="bottom"/>
    </xf>
    <xf borderId="11" fillId="5" fontId="6" numFmtId="0" xfId="0" applyAlignment="1" applyBorder="1" applyFont="1">
      <alignment vertical="bottom"/>
    </xf>
    <xf borderId="11" fillId="5" fontId="7" numFmtId="0" xfId="0" applyAlignment="1" applyBorder="1" applyFont="1">
      <alignment vertical="bottom"/>
    </xf>
    <xf borderId="6" fillId="3" fontId="3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20.0"/>
    <col customWidth="1" min="2" max="2" width="40.0"/>
    <col customWidth="1" min="3" max="4" width="20.0"/>
    <col customWidth="1" min="5" max="5" width="70.0"/>
    <col customWidth="1" min="6" max="6" width="30.0"/>
    <col customWidth="1" min="7" max="7" width="50.0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7.25" customHeight="1">
      <c r="A2" s="4" t="s">
        <v>1</v>
      </c>
      <c r="B2" s="5" t="s">
        <v>2</v>
      </c>
      <c r="C2" s="2"/>
      <c r="D2" s="2"/>
      <c r="E2" s="2"/>
      <c r="F2" s="2"/>
      <c r="G2" s="3"/>
    </row>
    <row r="3" ht="17.25" customHeight="1">
      <c r="A3" s="4" t="s">
        <v>3</v>
      </c>
      <c r="B3" s="5" t="s">
        <v>4</v>
      </c>
      <c r="C3" s="2"/>
      <c r="D3" s="2"/>
      <c r="E3" s="2"/>
      <c r="F3" s="2"/>
      <c r="G3" s="3"/>
    </row>
    <row r="4" ht="14.25" customHeight="1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</row>
    <row r="5" ht="14.25" customHeight="1">
      <c r="A5" s="7" t="s">
        <v>12</v>
      </c>
      <c r="B5" s="7" t="s">
        <v>13</v>
      </c>
      <c r="C5" s="7" t="s">
        <v>14</v>
      </c>
      <c r="D5" s="8"/>
      <c r="E5" s="7" t="s">
        <v>15</v>
      </c>
      <c r="F5" s="7" t="s">
        <v>16</v>
      </c>
      <c r="G5" s="9"/>
    </row>
    <row r="6" ht="14.25" customHeight="1">
      <c r="A6" s="7" t="s">
        <v>12</v>
      </c>
      <c r="B6" s="7" t="s">
        <v>13</v>
      </c>
      <c r="C6" s="7" t="s">
        <v>14</v>
      </c>
      <c r="D6" s="8"/>
      <c r="E6" s="7" t="s">
        <v>17</v>
      </c>
      <c r="F6" s="7" t="s">
        <v>12</v>
      </c>
      <c r="G6" s="9"/>
    </row>
    <row r="7" ht="14.25" customHeight="1">
      <c r="A7" s="7" t="s">
        <v>12</v>
      </c>
      <c r="B7" s="7" t="s">
        <v>13</v>
      </c>
      <c r="C7" s="7" t="s">
        <v>14</v>
      </c>
      <c r="D7" s="8"/>
      <c r="E7" s="7" t="s">
        <v>18</v>
      </c>
      <c r="F7" s="7" t="s">
        <v>12</v>
      </c>
      <c r="G7" s="9"/>
    </row>
    <row r="8" ht="14.25" customHeight="1">
      <c r="A8" s="7" t="s">
        <v>12</v>
      </c>
      <c r="B8" s="7" t="s">
        <v>13</v>
      </c>
      <c r="C8" s="7" t="s">
        <v>14</v>
      </c>
      <c r="D8" s="8"/>
      <c r="E8" s="7" t="s">
        <v>19</v>
      </c>
      <c r="F8" s="7" t="s">
        <v>12</v>
      </c>
      <c r="G8" s="9"/>
    </row>
    <row r="9" ht="14.25" customHeight="1">
      <c r="A9" s="7" t="s">
        <v>12</v>
      </c>
      <c r="B9" s="7" t="s">
        <v>13</v>
      </c>
      <c r="C9" s="7" t="s">
        <v>14</v>
      </c>
      <c r="D9" s="8"/>
      <c r="E9" s="7" t="s">
        <v>20</v>
      </c>
      <c r="F9" s="7" t="s">
        <v>12</v>
      </c>
      <c r="G9" s="7"/>
    </row>
    <row r="10" ht="14.25" customHeight="1">
      <c r="A10" s="7" t="s">
        <v>12</v>
      </c>
      <c r="B10" s="7" t="s">
        <v>13</v>
      </c>
      <c r="C10" s="7" t="s">
        <v>14</v>
      </c>
      <c r="D10" s="8"/>
      <c r="E10" s="7" t="s">
        <v>21</v>
      </c>
      <c r="F10" s="7" t="s">
        <v>12</v>
      </c>
      <c r="G10" s="7"/>
    </row>
    <row r="11" ht="14.25" customHeight="1">
      <c r="A11" s="7" t="s">
        <v>12</v>
      </c>
      <c r="B11" s="7" t="s">
        <v>22</v>
      </c>
      <c r="C11" s="7" t="s">
        <v>14</v>
      </c>
      <c r="D11" s="8"/>
      <c r="E11" s="9" t="s">
        <v>23</v>
      </c>
      <c r="F11" s="7" t="s">
        <v>12</v>
      </c>
      <c r="G11" s="7"/>
    </row>
    <row r="12" ht="14.25" customHeight="1">
      <c r="A12" s="7" t="s">
        <v>12</v>
      </c>
      <c r="B12" s="7" t="s">
        <v>13</v>
      </c>
      <c r="C12" s="7" t="s">
        <v>14</v>
      </c>
      <c r="D12" s="8"/>
      <c r="E12" s="7" t="s">
        <v>24</v>
      </c>
      <c r="F12" s="7" t="s">
        <v>12</v>
      </c>
      <c r="G12" s="9"/>
    </row>
    <row r="13" ht="14.25" customHeight="1">
      <c r="A13" s="7" t="s">
        <v>12</v>
      </c>
      <c r="B13" s="7" t="s">
        <v>13</v>
      </c>
      <c r="C13" s="7" t="s">
        <v>14</v>
      </c>
      <c r="D13" s="8"/>
      <c r="E13" s="7" t="s">
        <v>25</v>
      </c>
      <c r="F13" s="7" t="s">
        <v>12</v>
      </c>
      <c r="G13" s="10"/>
    </row>
    <row r="14" ht="14.25" customHeight="1">
      <c r="A14" s="7" t="s">
        <v>12</v>
      </c>
      <c r="B14" s="7" t="s">
        <v>13</v>
      </c>
      <c r="C14" s="7" t="s">
        <v>14</v>
      </c>
      <c r="D14" s="8"/>
      <c r="E14" s="7" t="s">
        <v>26</v>
      </c>
      <c r="F14" s="7" t="s">
        <v>12</v>
      </c>
      <c r="G14" s="10"/>
    </row>
    <row r="15" ht="14.25" customHeight="1">
      <c r="A15" s="7" t="s">
        <v>12</v>
      </c>
      <c r="B15" s="7" t="s">
        <v>13</v>
      </c>
      <c r="C15" s="7" t="s">
        <v>14</v>
      </c>
      <c r="D15" s="8"/>
      <c r="E15" s="7" t="s">
        <v>27</v>
      </c>
      <c r="F15" s="7" t="s">
        <v>12</v>
      </c>
      <c r="G15" s="10"/>
    </row>
    <row r="16" ht="14.25" customHeight="1">
      <c r="A16" s="7" t="s">
        <v>12</v>
      </c>
      <c r="B16" s="7" t="s">
        <v>13</v>
      </c>
      <c r="C16" s="7" t="s">
        <v>14</v>
      </c>
      <c r="D16" s="8"/>
      <c r="E16" s="7" t="s">
        <v>28</v>
      </c>
      <c r="F16" s="7" t="s">
        <v>12</v>
      </c>
      <c r="G16" s="10"/>
    </row>
    <row r="17" ht="14.25" customHeight="1">
      <c r="A17" s="7" t="s">
        <v>12</v>
      </c>
      <c r="B17" s="7" t="s">
        <v>29</v>
      </c>
      <c r="C17" s="7" t="s">
        <v>14</v>
      </c>
      <c r="D17" s="8"/>
      <c r="E17" s="7" t="s">
        <v>30</v>
      </c>
      <c r="F17" s="7" t="s">
        <v>12</v>
      </c>
      <c r="G17" s="10"/>
    </row>
    <row r="18" ht="14.25" customHeight="1">
      <c r="A18" s="7" t="s">
        <v>12</v>
      </c>
      <c r="B18" s="7" t="s">
        <v>31</v>
      </c>
      <c r="C18" s="7" t="s">
        <v>14</v>
      </c>
      <c r="D18" s="8"/>
      <c r="E18" s="7" t="s">
        <v>32</v>
      </c>
      <c r="F18" s="7" t="s">
        <v>12</v>
      </c>
      <c r="G18" s="11"/>
    </row>
    <row r="19" ht="14.25" customHeight="1">
      <c r="A19" s="7" t="s">
        <v>12</v>
      </c>
      <c r="B19" s="7" t="s">
        <v>13</v>
      </c>
      <c r="C19" s="7" t="s">
        <v>14</v>
      </c>
      <c r="D19" s="8"/>
      <c r="E19" s="7" t="s">
        <v>33</v>
      </c>
      <c r="F19" s="7" t="s">
        <v>12</v>
      </c>
      <c r="G19" s="9"/>
    </row>
    <row r="20" ht="14.25" customHeight="1">
      <c r="A20" s="7" t="s">
        <v>12</v>
      </c>
      <c r="B20" s="9" t="s">
        <v>13</v>
      </c>
      <c r="C20" s="7" t="s">
        <v>14</v>
      </c>
      <c r="D20" s="8"/>
      <c r="E20" s="7" t="s">
        <v>34</v>
      </c>
      <c r="F20" s="7" t="s">
        <v>12</v>
      </c>
      <c r="G20" s="7"/>
    </row>
    <row r="21" ht="14.25" customHeight="1">
      <c r="A21" s="7" t="s">
        <v>12</v>
      </c>
      <c r="B21" s="7" t="s">
        <v>35</v>
      </c>
      <c r="C21" s="7" t="s">
        <v>14</v>
      </c>
      <c r="D21" s="8"/>
      <c r="E21" s="7" t="s">
        <v>36</v>
      </c>
      <c r="F21" s="7" t="s">
        <v>12</v>
      </c>
      <c r="G21" s="12"/>
    </row>
    <row r="22" ht="14.25" customHeight="1">
      <c r="A22" s="7" t="s">
        <v>12</v>
      </c>
      <c r="B22" s="7" t="s">
        <v>35</v>
      </c>
      <c r="C22" s="7" t="s">
        <v>14</v>
      </c>
      <c r="D22" s="8"/>
      <c r="E22" s="7" t="s">
        <v>37</v>
      </c>
      <c r="F22" s="10" t="s">
        <v>12</v>
      </c>
      <c r="G22" s="10"/>
    </row>
    <row r="23" ht="14.25" customHeight="1">
      <c r="A23" s="7" t="s">
        <v>12</v>
      </c>
      <c r="B23" s="7" t="s">
        <v>35</v>
      </c>
      <c r="C23" s="7" t="s">
        <v>14</v>
      </c>
      <c r="D23" s="8"/>
      <c r="E23" s="10" t="s">
        <v>38</v>
      </c>
      <c r="F23" s="10" t="s">
        <v>12</v>
      </c>
      <c r="G23" s="10"/>
    </row>
    <row r="24" ht="14.25" customHeight="1">
      <c r="A24" s="7" t="s">
        <v>12</v>
      </c>
      <c r="B24" s="7" t="s">
        <v>13</v>
      </c>
      <c r="C24" s="7" t="s">
        <v>14</v>
      </c>
      <c r="D24" s="13"/>
      <c r="E24" s="10" t="s">
        <v>39</v>
      </c>
      <c r="F24" s="10" t="s">
        <v>16</v>
      </c>
      <c r="G24" s="14"/>
    </row>
    <row r="25" ht="14.25" customHeight="1">
      <c r="A25" s="7" t="s">
        <v>12</v>
      </c>
      <c r="B25" s="7" t="s">
        <v>13</v>
      </c>
      <c r="C25" s="7" t="s">
        <v>14</v>
      </c>
      <c r="D25" s="13"/>
      <c r="E25" s="9" t="s">
        <v>40</v>
      </c>
      <c r="F25" s="10" t="s">
        <v>12</v>
      </c>
      <c r="G25" s="9"/>
    </row>
    <row r="26" ht="14.25" customHeight="1">
      <c r="A26" s="7" t="s">
        <v>12</v>
      </c>
      <c r="B26" s="7" t="s">
        <v>13</v>
      </c>
      <c r="C26" s="7" t="s">
        <v>14</v>
      </c>
      <c r="D26" s="8"/>
      <c r="E26" s="7" t="s">
        <v>41</v>
      </c>
      <c r="F26" s="10" t="s">
        <v>12</v>
      </c>
      <c r="G26" s="9"/>
    </row>
    <row r="27" ht="12.75" customHeight="1">
      <c r="A27" s="7" t="s">
        <v>12</v>
      </c>
      <c r="B27" s="7" t="s">
        <v>13</v>
      </c>
      <c r="C27" s="7" t="s">
        <v>14</v>
      </c>
      <c r="D27" s="8"/>
      <c r="E27" s="7" t="s">
        <v>42</v>
      </c>
      <c r="F27" s="10" t="s">
        <v>12</v>
      </c>
      <c r="G27" s="7"/>
    </row>
    <row r="28" ht="14.25" customHeight="1">
      <c r="A28" s="7"/>
      <c r="B28" s="7"/>
      <c r="C28" s="7"/>
    </row>
    <row r="29" ht="14.25" customHeight="1">
      <c r="A29" s="7"/>
      <c r="B29" s="7"/>
      <c r="C29" s="7"/>
    </row>
    <row r="30" ht="14.25" customHeight="1" outlineLevel="1"/>
    <row r="31" ht="14.25" customHeight="1" outlineLevel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G1"/>
    <mergeCell ref="B2:G2"/>
    <mergeCell ref="B3:G3"/>
  </mergeCells>
  <dataValidations>
    <dataValidation type="list" allowBlank="1" showErrorMessage="1" sqref="B3">
      <formula1>"Verifiable Credentials,Encrypted Verifiable Credential,Sub-Schema"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20.0"/>
    <col customWidth="1" min="2" max="2" width="40.0"/>
    <col customWidth="1" min="3" max="4" width="20.0"/>
    <col customWidth="1" min="5" max="5" width="70.0"/>
    <col customWidth="1" min="6" max="6" width="30.0"/>
    <col customWidth="1" min="7" max="7" width="50.0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7.25" customHeight="1">
      <c r="A2" s="4" t="s">
        <v>1</v>
      </c>
      <c r="B2" s="5" t="s">
        <v>2</v>
      </c>
      <c r="C2" s="2"/>
      <c r="D2" s="2"/>
      <c r="E2" s="2"/>
      <c r="F2" s="2"/>
      <c r="G2" s="3"/>
    </row>
    <row r="3" ht="17.25" customHeight="1">
      <c r="A3" s="4" t="s">
        <v>3</v>
      </c>
      <c r="B3" s="5" t="s">
        <v>4</v>
      </c>
      <c r="C3" s="2"/>
      <c r="D3" s="2"/>
      <c r="E3" s="2"/>
      <c r="F3" s="2"/>
      <c r="G3" s="3"/>
    </row>
    <row r="4" ht="14.25" customHeight="1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</row>
    <row r="5" ht="14.25" customHeight="1">
      <c r="A5" s="7" t="s">
        <v>12</v>
      </c>
      <c r="B5" s="7" t="s">
        <v>13</v>
      </c>
      <c r="C5" s="7" t="s">
        <v>14</v>
      </c>
      <c r="D5" s="8"/>
      <c r="E5" s="7" t="s">
        <v>15</v>
      </c>
      <c r="F5" s="7" t="s">
        <v>16</v>
      </c>
      <c r="G5" s="9"/>
    </row>
    <row r="6" ht="14.25" customHeight="1">
      <c r="A6" s="7" t="s">
        <v>12</v>
      </c>
      <c r="B6" s="7" t="s">
        <v>13</v>
      </c>
      <c r="C6" s="7" t="s">
        <v>14</v>
      </c>
      <c r="D6" s="8"/>
      <c r="E6" s="7" t="s">
        <v>17</v>
      </c>
      <c r="F6" s="7" t="s">
        <v>12</v>
      </c>
      <c r="G6" s="9"/>
    </row>
    <row r="7" ht="14.25" customHeight="1">
      <c r="A7" s="7" t="s">
        <v>12</v>
      </c>
      <c r="B7" s="7" t="s">
        <v>13</v>
      </c>
      <c r="C7" s="7" t="s">
        <v>14</v>
      </c>
      <c r="D7" s="8"/>
      <c r="E7" s="7" t="s">
        <v>18</v>
      </c>
      <c r="F7" s="7" t="s">
        <v>12</v>
      </c>
      <c r="G7" s="9"/>
    </row>
    <row r="8" ht="14.25" customHeight="1">
      <c r="A8" s="7" t="s">
        <v>12</v>
      </c>
      <c r="B8" s="7" t="s">
        <v>13</v>
      </c>
      <c r="C8" s="7" t="s">
        <v>14</v>
      </c>
      <c r="D8" s="8"/>
      <c r="E8" s="7" t="s">
        <v>19</v>
      </c>
      <c r="F8" s="7" t="s">
        <v>12</v>
      </c>
      <c r="G8" s="9"/>
    </row>
    <row r="9" ht="14.25" customHeight="1">
      <c r="A9" s="7" t="s">
        <v>12</v>
      </c>
      <c r="B9" s="7" t="s">
        <v>13</v>
      </c>
      <c r="C9" s="7" t="s">
        <v>14</v>
      </c>
      <c r="D9" s="8"/>
      <c r="E9" s="7" t="s">
        <v>20</v>
      </c>
      <c r="F9" s="7" t="s">
        <v>12</v>
      </c>
      <c r="G9" s="7"/>
    </row>
    <row r="10" ht="14.25" customHeight="1">
      <c r="A10" s="7" t="s">
        <v>12</v>
      </c>
      <c r="B10" s="7" t="s">
        <v>13</v>
      </c>
      <c r="C10" s="7" t="s">
        <v>14</v>
      </c>
      <c r="D10" s="8"/>
      <c r="E10" s="7" t="s">
        <v>21</v>
      </c>
      <c r="F10" s="7" t="s">
        <v>12</v>
      </c>
      <c r="G10" s="7"/>
    </row>
    <row r="11" ht="14.25" customHeight="1">
      <c r="A11" s="7" t="s">
        <v>12</v>
      </c>
      <c r="B11" s="7" t="s">
        <v>22</v>
      </c>
      <c r="C11" s="7" t="s">
        <v>14</v>
      </c>
      <c r="D11" s="8"/>
      <c r="E11" s="9" t="s">
        <v>23</v>
      </c>
      <c r="F11" s="7" t="s">
        <v>12</v>
      </c>
      <c r="G11" s="7"/>
    </row>
    <row r="12" ht="14.25" customHeight="1">
      <c r="A12" s="7" t="s">
        <v>12</v>
      </c>
      <c r="B12" s="7" t="s">
        <v>13</v>
      </c>
      <c r="C12" s="7" t="s">
        <v>14</v>
      </c>
      <c r="D12" s="8"/>
      <c r="E12" s="7" t="s">
        <v>24</v>
      </c>
      <c r="F12" s="7" t="s">
        <v>12</v>
      </c>
      <c r="G12" s="9"/>
    </row>
    <row r="13" ht="14.25" customHeight="1">
      <c r="A13" s="7" t="s">
        <v>12</v>
      </c>
      <c r="B13" s="7" t="s">
        <v>13</v>
      </c>
      <c r="C13" s="7" t="s">
        <v>14</v>
      </c>
      <c r="D13" s="8"/>
      <c r="E13" s="7" t="s">
        <v>25</v>
      </c>
      <c r="F13" s="7" t="s">
        <v>12</v>
      </c>
      <c r="G13" s="10"/>
    </row>
    <row r="14" ht="14.25" customHeight="1">
      <c r="A14" s="7" t="s">
        <v>12</v>
      </c>
      <c r="B14" s="7" t="s">
        <v>13</v>
      </c>
      <c r="C14" s="7" t="s">
        <v>14</v>
      </c>
      <c r="D14" s="8"/>
      <c r="E14" s="7" t="s">
        <v>26</v>
      </c>
      <c r="F14" s="7" t="s">
        <v>12</v>
      </c>
      <c r="G14" s="10"/>
    </row>
    <row r="15" ht="14.25" customHeight="1">
      <c r="A15" s="7" t="s">
        <v>12</v>
      </c>
      <c r="B15" s="7" t="s">
        <v>13</v>
      </c>
      <c r="C15" s="7" t="s">
        <v>14</v>
      </c>
      <c r="D15" s="8"/>
      <c r="E15" s="7" t="s">
        <v>27</v>
      </c>
      <c r="F15" s="7" t="s">
        <v>12</v>
      </c>
      <c r="G15" s="10"/>
    </row>
    <row r="16" ht="14.25" customHeight="1">
      <c r="A16" s="7" t="s">
        <v>12</v>
      </c>
      <c r="B16" s="7" t="s">
        <v>13</v>
      </c>
      <c r="C16" s="7" t="s">
        <v>14</v>
      </c>
      <c r="D16" s="8"/>
      <c r="E16" s="7" t="s">
        <v>28</v>
      </c>
      <c r="F16" s="7" t="s">
        <v>12</v>
      </c>
      <c r="G16" s="10"/>
    </row>
    <row r="17" ht="14.25" customHeight="1">
      <c r="A17" s="7" t="s">
        <v>12</v>
      </c>
      <c r="B17" s="7" t="s">
        <v>29</v>
      </c>
      <c r="C17" s="7" t="s">
        <v>14</v>
      </c>
      <c r="D17" s="8"/>
      <c r="E17" s="7" t="s">
        <v>30</v>
      </c>
      <c r="F17" s="7" t="s">
        <v>12</v>
      </c>
      <c r="G17" s="10"/>
    </row>
    <row r="18" ht="14.25" customHeight="1">
      <c r="A18" s="7" t="s">
        <v>12</v>
      </c>
      <c r="B18" s="7" t="s">
        <v>31</v>
      </c>
      <c r="C18" s="7" t="s">
        <v>14</v>
      </c>
      <c r="D18" s="8"/>
      <c r="E18" s="7" t="s">
        <v>32</v>
      </c>
      <c r="F18" s="7" t="s">
        <v>12</v>
      </c>
      <c r="G18" s="11"/>
    </row>
    <row r="19" ht="14.25" customHeight="1">
      <c r="A19" s="7" t="s">
        <v>12</v>
      </c>
      <c r="B19" s="7" t="s">
        <v>13</v>
      </c>
      <c r="C19" s="7" t="s">
        <v>14</v>
      </c>
      <c r="D19" s="8"/>
      <c r="E19" s="7" t="s">
        <v>33</v>
      </c>
      <c r="F19" s="7" t="s">
        <v>12</v>
      </c>
      <c r="G19" s="9"/>
    </row>
    <row r="20" ht="14.25" customHeight="1">
      <c r="A20" s="7" t="s">
        <v>12</v>
      </c>
      <c r="B20" s="9" t="s">
        <v>13</v>
      </c>
      <c r="C20" s="7" t="s">
        <v>14</v>
      </c>
      <c r="D20" s="8"/>
      <c r="E20" s="7" t="s">
        <v>34</v>
      </c>
      <c r="F20" s="7" t="s">
        <v>12</v>
      </c>
      <c r="G20" s="7"/>
    </row>
    <row r="21" ht="14.25" customHeight="1">
      <c r="A21" s="7" t="s">
        <v>12</v>
      </c>
      <c r="B21" s="7" t="s">
        <v>35</v>
      </c>
      <c r="C21" s="7" t="s">
        <v>14</v>
      </c>
      <c r="D21" s="8"/>
      <c r="E21" s="7" t="s">
        <v>36</v>
      </c>
      <c r="F21" s="7" t="s">
        <v>12</v>
      </c>
      <c r="G21" s="12"/>
    </row>
    <row r="22" ht="14.25" customHeight="1">
      <c r="A22" s="7" t="s">
        <v>12</v>
      </c>
      <c r="B22" s="7" t="s">
        <v>35</v>
      </c>
      <c r="C22" s="7" t="s">
        <v>14</v>
      </c>
      <c r="D22" s="8"/>
      <c r="E22" s="7" t="s">
        <v>37</v>
      </c>
      <c r="F22" s="10" t="s">
        <v>12</v>
      </c>
      <c r="G22" s="10"/>
    </row>
    <row r="23" ht="14.25" customHeight="1">
      <c r="A23" s="7" t="s">
        <v>12</v>
      </c>
      <c r="B23" s="7" t="s">
        <v>35</v>
      </c>
      <c r="C23" s="7" t="s">
        <v>14</v>
      </c>
      <c r="D23" s="8"/>
      <c r="E23" s="10" t="s">
        <v>38</v>
      </c>
      <c r="F23" s="10" t="s">
        <v>12</v>
      </c>
      <c r="G23" s="10"/>
    </row>
    <row r="24" ht="14.25" customHeight="1">
      <c r="A24" s="7" t="s">
        <v>12</v>
      </c>
      <c r="B24" s="7" t="s">
        <v>13</v>
      </c>
      <c r="C24" s="7" t="s">
        <v>14</v>
      </c>
      <c r="D24" s="13"/>
      <c r="E24" s="10" t="s">
        <v>39</v>
      </c>
      <c r="F24" s="10" t="s">
        <v>16</v>
      </c>
      <c r="G24" s="14"/>
    </row>
    <row r="25" ht="14.25" customHeight="1">
      <c r="A25" s="7" t="s">
        <v>12</v>
      </c>
      <c r="B25" s="7" t="s">
        <v>13</v>
      </c>
      <c r="C25" s="7" t="s">
        <v>14</v>
      </c>
      <c r="D25" s="13"/>
      <c r="E25" s="9" t="s">
        <v>40</v>
      </c>
      <c r="F25" s="10" t="s">
        <v>12</v>
      </c>
      <c r="G25" s="9"/>
    </row>
    <row r="26" ht="14.25" customHeight="1">
      <c r="A26" s="7" t="s">
        <v>12</v>
      </c>
      <c r="B26" s="7" t="s">
        <v>13</v>
      </c>
      <c r="C26" s="7" t="s">
        <v>14</v>
      </c>
      <c r="D26" s="8"/>
      <c r="E26" s="7" t="s">
        <v>41</v>
      </c>
      <c r="F26" s="10" t="s">
        <v>12</v>
      </c>
      <c r="G26" s="9"/>
    </row>
    <row r="27" ht="12.75" customHeight="1">
      <c r="A27" s="7" t="s">
        <v>12</v>
      </c>
      <c r="B27" s="7" t="s">
        <v>13</v>
      </c>
      <c r="C27" s="7" t="s">
        <v>14</v>
      </c>
      <c r="D27" s="8"/>
      <c r="E27" s="7" t="s">
        <v>42</v>
      </c>
      <c r="F27" s="10" t="s">
        <v>12</v>
      </c>
      <c r="G27" s="7"/>
    </row>
    <row r="28" ht="14.25" customHeight="1">
      <c r="A28" s="7"/>
      <c r="B28" s="7"/>
      <c r="C28" s="7"/>
    </row>
    <row r="29" ht="14.25" customHeight="1">
      <c r="A29" s="7" t="s">
        <v>12</v>
      </c>
      <c r="B29" s="7" t="s">
        <v>13</v>
      </c>
      <c r="D29" s="7"/>
      <c r="E29" s="7" t="s">
        <v>43</v>
      </c>
      <c r="F29" s="7" t="s">
        <v>16</v>
      </c>
      <c r="G29" s="7" t="s">
        <v>44</v>
      </c>
    </row>
    <row r="30" ht="14.25" customHeight="1" outlineLevel="1">
      <c r="A30" s="7" t="s">
        <v>12</v>
      </c>
      <c r="B30" s="7" t="s">
        <v>29</v>
      </c>
      <c r="D30" s="7"/>
      <c r="E30" s="9" t="s">
        <v>45</v>
      </c>
      <c r="F30" s="7" t="s">
        <v>16</v>
      </c>
      <c r="G30" s="7">
        <v>218.0</v>
      </c>
    </row>
    <row r="31" ht="14.25" customHeight="1" outlineLevel="1">
      <c r="A31" s="7" t="s">
        <v>12</v>
      </c>
      <c r="B31" s="7" t="s">
        <v>29</v>
      </c>
      <c r="E31" s="9" t="s">
        <v>46</v>
      </c>
      <c r="F31" s="7" t="s">
        <v>16</v>
      </c>
      <c r="G31" s="7">
        <f>ifs(G29="NRB", 0.000015, TRUE(), "")</f>
        <v>0.000015</v>
      </c>
    </row>
    <row r="32" ht="14.25" customHeight="1">
      <c r="A32" s="7" t="s">
        <v>12</v>
      </c>
      <c r="B32" s="7" t="s">
        <v>29</v>
      </c>
      <c r="E32" s="9" t="s">
        <v>47</v>
      </c>
      <c r="F32" s="7" t="s">
        <v>16</v>
      </c>
      <c r="G32" s="7">
        <f>ifs(G29="NRB", 81.6, TRUE(), "")</f>
        <v>81.6</v>
      </c>
    </row>
    <row r="33" ht="14.25" customHeight="1">
      <c r="A33" s="7" t="s">
        <v>12</v>
      </c>
      <c r="B33" s="7" t="s">
        <v>29</v>
      </c>
      <c r="E33" s="7" t="s">
        <v>48</v>
      </c>
      <c r="F33" s="7" t="s">
        <v>16</v>
      </c>
      <c r="G33" s="7">
        <v>12.0</v>
      </c>
    </row>
    <row r="34" ht="14.25" customHeight="1">
      <c r="A34" s="7" t="s">
        <v>16</v>
      </c>
      <c r="B34" s="7" t="s">
        <v>29</v>
      </c>
      <c r="E34" s="7" t="s">
        <v>49</v>
      </c>
      <c r="F34" s="7" t="s">
        <v>16</v>
      </c>
      <c r="G34" s="7">
        <f>(G30*G31*G32)/G31*G32</f>
        <v>1451566.08</v>
      </c>
    </row>
    <row r="35" ht="14.25" customHeight="1">
      <c r="A35" s="7" t="s">
        <v>16</v>
      </c>
      <c r="B35" s="7" t="s">
        <v>29</v>
      </c>
      <c r="E35" s="7" t="s">
        <v>50</v>
      </c>
      <c r="F35" s="7" t="s">
        <v>16</v>
      </c>
      <c r="G35" s="7">
        <f>(G30*G31)/G33</f>
        <v>0.0002725</v>
      </c>
    </row>
    <row r="36" ht="14.25" customHeight="1">
      <c r="A36" s="7" t="s">
        <v>16</v>
      </c>
      <c r="B36" s="7" t="s">
        <v>29</v>
      </c>
      <c r="E36" s="7" t="s">
        <v>51</v>
      </c>
      <c r="F36" s="7" t="s">
        <v>16</v>
      </c>
      <c r="G36" s="7">
        <f>G33*G34*G35</f>
        <v>4746.621082</v>
      </c>
    </row>
    <row r="37" ht="14.25" customHeight="1"/>
    <row r="38" ht="14.25" customHeight="1">
      <c r="A38" s="7" t="s">
        <v>12</v>
      </c>
      <c r="B38" s="7" t="s">
        <v>29</v>
      </c>
      <c r="D38" s="7"/>
      <c r="E38" s="7" t="s">
        <v>52</v>
      </c>
      <c r="F38" s="7" t="s">
        <v>16</v>
      </c>
    </row>
    <row r="39" ht="14.25" customHeight="1">
      <c r="A39" s="7" t="s">
        <v>12</v>
      </c>
      <c r="B39" s="7" t="s">
        <v>29</v>
      </c>
      <c r="E39" s="9" t="s">
        <v>53</v>
      </c>
      <c r="F39" s="7" t="s">
        <v>16</v>
      </c>
    </row>
    <row r="40" ht="14.25" customHeight="1">
      <c r="A40" s="7" t="s">
        <v>12</v>
      </c>
      <c r="B40" s="7" t="s">
        <v>29</v>
      </c>
      <c r="E40" s="9" t="s">
        <v>54</v>
      </c>
      <c r="F40" s="7" t="s">
        <v>16</v>
      </c>
    </row>
    <row r="41" ht="14.25" customHeight="1">
      <c r="A41" s="7" t="s">
        <v>12</v>
      </c>
      <c r="B41" s="7" t="s">
        <v>29</v>
      </c>
      <c r="E41" s="9" t="s">
        <v>55</v>
      </c>
      <c r="F41" s="7" t="s">
        <v>16</v>
      </c>
    </row>
    <row r="42" ht="14.25" customHeight="1"/>
    <row r="43" ht="14.25" customHeight="1">
      <c r="A43" s="7" t="s">
        <v>16</v>
      </c>
      <c r="B43" s="15" t="s">
        <v>29</v>
      </c>
      <c r="E43" s="7" t="s">
        <v>56</v>
      </c>
      <c r="F43" s="7" t="s">
        <v>16</v>
      </c>
    </row>
    <row r="44" ht="14.25" customHeight="1">
      <c r="B44" s="7"/>
    </row>
    <row r="45" ht="14.25" customHeight="1">
      <c r="A45" s="7" t="s">
        <v>16</v>
      </c>
      <c r="B45" s="7" t="s">
        <v>29</v>
      </c>
      <c r="E45" s="7" t="s">
        <v>57</v>
      </c>
      <c r="F45" s="7" t="s">
        <v>16</v>
      </c>
    </row>
    <row r="46" ht="14.25" customHeight="1">
      <c r="A46" s="7" t="s">
        <v>16</v>
      </c>
      <c r="B46" s="7" t="s">
        <v>29</v>
      </c>
      <c r="E46" s="7" t="s">
        <v>58</v>
      </c>
      <c r="F46" s="7" t="s">
        <v>16</v>
      </c>
    </row>
    <row r="47" ht="14.25" customHeight="1">
      <c r="A47" s="7" t="s">
        <v>12</v>
      </c>
      <c r="B47" s="7" t="s">
        <v>29</v>
      </c>
      <c r="E47" s="16" t="s">
        <v>59</v>
      </c>
      <c r="F47" s="7" t="s">
        <v>16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G1"/>
    <mergeCell ref="B2:G2"/>
    <mergeCell ref="B3:G3"/>
  </mergeCells>
  <dataValidations>
    <dataValidation type="list" allowBlank="1" showErrorMessage="1" sqref="B3">
      <formula1>"Verifiable Credentials,Encrypted Verifiable Credential,Sub-Schema"</formula1>
    </dataValidation>
    <dataValidation type="list" allowBlank="1" showErrorMessage="1" sqref="G29">
      <formula1>"NRB,Fossil fuel"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20.0"/>
    <col customWidth="1" min="2" max="2" width="40.0"/>
    <col customWidth="1" min="3" max="4" width="20.0"/>
    <col customWidth="1" min="5" max="5" width="70.0"/>
    <col customWidth="1" min="6" max="6" width="30.0"/>
    <col customWidth="1" min="7" max="7" width="50.0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7.25" customHeight="1">
      <c r="A2" s="4" t="s">
        <v>1</v>
      </c>
      <c r="B2" s="5" t="s">
        <v>2</v>
      </c>
      <c r="C2" s="2"/>
      <c r="D2" s="2"/>
      <c r="E2" s="2"/>
      <c r="F2" s="2"/>
      <c r="G2" s="3"/>
    </row>
    <row r="3" ht="17.25" customHeight="1">
      <c r="A3" s="4" t="s">
        <v>3</v>
      </c>
      <c r="B3" s="5" t="s">
        <v>4</v>
      </c>
      <c r="C3" s="2"/>
      <c r="D3" s="2"/>
      <c r="E3" s="2"/>
      <c r="F3" s="2"/>
      <c r="G3" s="3"/>
    </row>
    <row r="4" ht="14.25" customHeight="1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</row>
    <row r="5" ht="14.25" customHeight="1">
      <c r="A5" s="7" t="s">
        <v>12</v>
      </c>
      <c r="B5" s="7" t="s">
        <v>13</v>
      </c>
      <c r="C5" s="7" t="s">
        <v>14</v>
      </c>
      <c r="D5" s="8"/>
      <c r="E5" s="7" t="s">
        <v>15</v>
      </c>
      <c r="F5" s="7" t="s">
        <v>16</v>
      </c>
      <c r="G5" s="9"/>
    </row>
    <row r="6" ht="14.25" customHeight="1">
      <c r="A6" s="7" t="s">
        <v>12</v>
      </c>
      <c r="B6" s="7" t="s">
        <v>13</v>
      </c>
      <c r="C6" s="7" t="s">
        <v>14</v>
      </c>
      <c r="D6" s="8"/>
      <c r="E6" s="7" t="s">
        <v>17</v>
      </c>
      <c r="F6" s="7" t="s">
        <v>12</v>
      </c>
      <c r="G6" s="9"/>
    </row>
    <row r="7" ht="14.25" customHeight="1">
      <c r="A7" s="7" t="s">
        <v>12</v>
      </c>
      <c r="B7" s="7" t="s">
        <v>13</v>
      </c>
      <c r="C7" s="7" t="s">
        <v>14</v>
      </c>
      <c r="D7" s="8"/>
      <c r="E7" s="7" t="s">
        <v>18</v>
      </c>
      <c r="F7" s="7" t="s">
        <v>12</v>
      </c>
      <c r="G7" s="9"/>
    </row>
    <row r="8" ht="14.25" customHeight="1">
      <c r="A8" s="7" t="s">
        <v>12</v>
      </c>
      <c r="B8" s="7" t="s">
        <v>13</v>
      </c>
      <c r="C8" s="7" t="s">
        <v>14</v>
      </c>
      <c r="D8" s="8"/>
      <c r="E8" s="7" t="s">
        <v>19</v>
      </c>
      <c r="F8" s="7" t="s">
        <v>12</v>
      </c>
      <c r="G8" s="9"/>
    </row>
    <row r="9" ht="14.25" customHeight="1">
      <c r="A9" s="7" t="s">
        <v>12</v>
      </c>
      <c r="B9" s="7" t="s">
        <v>13</v>
      </c>
      <c r="C9" s="7" t="s">
        <v>14</v>
      </c>
      <c r="D9" s="8"/>
      <c r="E9" s="7" t="s">
        <v>20</v>
      </c>
      <c r="F9" s="7" t="s">
        <v>12</v>
      </c>
      <c r="G9" s="7"/>
    </row>
    <row r="10" ht="14.25" customHeight="1">
      <c r="A10" s="7" t="s">
        <v>12</v>
      </c>
      <c r="B10" s="7" t="s">
        <v>13</v>
      </c>
      <c r="C10" s="7" t="s">
        <v>14</v>
      </c>
      <c r="D10" s="8"/>
      <c r="E10" s="7" t="s">
        <v>21</v>
      </c>
      <c r="F10" s="7" t="s">
        <v>12</v>
      </c>
      <c r="G10" s="7"/>
    </row>
    <row r="11" ht="14.25" customHeight="1">
      <c r="A11" s="7" t="s">
        <v>12</v>
      </c>
      <c r="B11" s="7" t="s">
        <v>22</v>
      </c>
      <c r="C11" s="7" t="s">
        <v>14</v>
      </c>
      <c r="D11" s="8"/>
      <c r="E11" s="9" t="s">
        <v>23</v>
      </c>
      <c r="F11" s="7" t="s">
        <v>12</v>
      </c>
      <c r="G11" s="7"/>
    </row>
    <row r="12" ht="14.25" customHeight="1">
      <c r="A12" s="7" t="s">
        <v>12</v>
      </c>
      <c r="B12" s="7" t="s">
        <v>13</v>
      </c>
      <c r="C12" s="7" t="s">
        <v>14</v>
      </c>
      <c r="D12" s="8"/>
      <c r="E12" s="7" t="s">
        <v>24</v>
      </c>
      <c r="F12" s="7" t="s">
        <v>12</v>
      </c>
      <c r="G12" s="9"/>
    </row>
    <row r="13" ht="14.25" customHeight="1">
      <c r="A13" s="7" t="s">
        <v>12</v>
      </c>
      <c r="B13" s="7" t="s">
        <v>13</v>
      </c>
      <c r="C13" s="7" t="s">
        <v>14</v>
      </c>
      <c r="D13" s="8"/>
      <c r="E13" s="7" t="s">
        <v>25</v>
      </c>
      <c r="F13" s="7" t="s">
        <v>12</v>
      </c>
      <c r="G13" s="10"/>
    </row>
    <row r="14" ht="14.25" customHeight="1">
      <c r="A14" s="7" t="s">
        <v>12</v>
      </c>
      <c r="B14" s="7" t="s">
        <v>13</v>
      </c>
      <c r="C14" s="7" t="s">
        <v>14</v>
      </c>
      <c r="D14" s="8"/>
      <c r="E14" s="7" t="s">
        <v>26</v>
      </c>
      <c r="F14" s="7" t="s">
        <v>12</v>
      </c>
      <c r="G14" s="10"/>
    </row>
    <row r="15" ht="14.25" customHeight="1">
      <c r="A15" s="7" t="s">
        <v>12</v>
      </c>
      <c r="B15" s="7" t="s">
        <v>13</v>
      </c>
      <c r="C15" s="7" t="s">
        <v>14</v>
      </c>
      <c r="D15" s="8"/>
      <c r="E15" s="7" t="s">
        <v>27</v>
      </c>
      <c r="F15" s="7" t="s">
        <v>12</v>
      </c>
      <c r="G15" s="10"/>
    </row>
    <row r="16" ht="14.25" customHeight="1">
      <c r="A16" s="7" t="s">
        <v>12</v>
      </c>
      <c r="B16" s="7" t="s">
        <v>13</v>
      </c>
      <c r="C16" s="7" t="s">
        <v>14</v>
      </c>
      <c r="D16" s="8"/>
      <c r="E16" s="7" t="s">
        <v>28</v>
      </c>
      <c r="F16" s="7" t="s">
        <v>12</v>
      </c>
      <c r="G16" s="10"/>
    </row>
    <row r="17" ht="14.25" customHeight="1">
      <c r="A17" s="7" t="s">
        <v>12</v>
      </c>
      <c r="B17" s="7" t="s">
        <v>29</v>
      </c>
      <c r="C17" s="7" t="s">
        <v>14</v>
      </c>
      <c r="D17" s="8"/>
      <c r="E17" s="7" t="s">
        <v>30</v>
      </c>
      <c r="F17" s="7" t="s">
        <v>12</v>
      </c>
      <c r="G17" s="10"/>
    </row>
    <row r="18" ht="14.25" customHeight="1">
      <c r="A18" s="7" t="s">
        <v>12</v>
      </c>
      <c r="B18" s="7" t="s">
        <v>31</v>
      </c>
      <c r="C18" s="7" t="s">
        <v>14</v>
      </c>
      <c r="D18" s="8"/>
      <c r="E18" s="7" t="s">
        <v>32</v>
      </c>
      <c r="F18" s="7" t="s">
        <v>12</v>
      </c>
      <c r="G18" s="11"/>
    </row>
    <row r="19" ht="14.25" customHeight="1">
      <c r="A19" s="7" t="s">
        <v>12</v>
      </c>
      <c r="B19" s="7" t="s">
        <v>13</v>
      </c>
      <c r="C19" s="7" t="s">
        <v>14</v>
      </c>
      <c r="D19" s="8"/>
      <c r="E19" s="7" t="s">
        <v>33</v>
      </c>
      <c r="F19" s="7" t="s">
        <v>12</v>
      </c>
      <c r="G19" s="9"/>
    </row>
    <row r="20" ht="14.25" customHeight="1">
      <c r="A20" s="7" t="s">
        <v>12</v>
      </c>
      <c r="B20" s="9" t="s">
        <v>13</v>
      </c>
      <c r="C20" s="7" t="s">
        <v>14</v>
      </c>
      <c r="D20" s="8"/>
      <c r="E20" s="7" t="s">
        <v>34</v>
      </c>
      <c r="F20" s="7" t="s">
        <v>12</v>
      </c>
      <c r="G20" s="7"/>
    </row>
    <row r="21" ht="14.25" customHeight="1">
      <c r="A21" s="7" t="s">
        <v>12</v>
      </c>
      <c r="B21" s="7" t="s">
        <v>35</v>
      </c>
      <c r="C21" s="7" t="s">
        <v>14</v>
      </c>
      <c r="D21" s="8"/>
      <c r="E21" s="7" t="s">
        <v>36</v>
      </c>
      <c r="F21" s="7" t="s">
        <v>12</v>
      </c>
      <c r="G21" s="12"/>
    </row>
    <row r="22" ht="14.25" customHeight="1">
      <c r="A22" s="7" t="s">
        <v>12</v>
      </c>
      <c r="B22" s="7" t="s">
        <v>35</v>
      </c>
      <c r="C22" s="7" t="s">
        <v>14</v>
      </c>
      <c r="D22" s="8"/>
      <c r="E22" s="7" t="s">
        <v>37</v>
      </c>
      <c r="F22" s="10" t="s">
        <v>12</v>
      </c>
      <c r="G22" s="10"/>
    </row>
    <row r="23" ht="14.25" customHeight="1">
      <c r="A23" s="7" t="s">
        <v>12</v>
      </c>
      <c r="B23" s="7" t="s">
        <v>35</v>
      </c>
      <c r="C23" s="7" t="s">
        <v>14</v>
      </c>
      <c r="D23" s="8"/>
      <c r="E23" s="10" t="s">
        <v>38</v>
      </c>
      <c r="F23" s="10" t="s">
        <v>12</v>
      </c>
      <c r="G23" s="10"/>
    </row>
    <row r="24" ht="14.25" customHeight="1">
      <c r="A24" s="7" t="s">
        <v>12</v>
      </c>
      <c r="B24" s="7" t="s">
        <v>13</v>
      </c>
      <c r="C24" s="7" t="s">
        <v>14</v>
      </c>
      <c r="D24" s="13"/>
      <c r="E24" s="10" t="s">
        <v>39</v>
      </c>
      <c r="F24" s="10" t="s">
        <v>16</v>
      </c>
      <c r="G24" s="14"/>
    </row>
    <row r="25" ht="14.25" customHeight="1">
      <c r="A25" s="7" t="s">
        <v>12</v>
      </c>
      <c r="B25" s="7" t="s">
        <v>13</v>
      </c>
      <c r="C25" s="7" t="s">
        <v>14</v>
      </c>
      <c r="D25" s="13"/>
      <c r="E25" s="9" t="s">
        <v>40</v>
      </c>
      <c r="F25" s="10" t="s">
        <v>12</v>
      </c>
      <c r="G25" s="9"/>
    </row>
    <row r="26" ht="14.25" customHeight="1">
      <c r="A26" s="7" t="s">
        <v>12</v>
      </c>
      <c r="B26" s="7" t="s">
        <v>13</v>
      </c>
      <c r="C26" s="7" t="s">
        <v>14</v>
      </c>
      <c r="D26" s="8"/>
      <c r="E26" s="7" t="s">
        <v>41</v>
      </c>
      <c r="F26" s="10" t="s">
        <v>12</v>
      </c>
      <c r="G26" s="9"/>
    </row>
    <row r="27" ht="12.75" customHeight="1">
      <c r="A27" s="7" t="s">
        <v>12</v>
      </c>
      <c r="B27" s="7" t="s">
        <v>13</v>
      </c>
      <c r="C27" s="7" t="s">
        <v>14</v>
      </c>
      <c r="D27" s="8"/>
      <c r="E27" s="7" t="s">
        <v>42</v>
      </c>
      <c r="F27" s="10" t="s">
        <v>12</v>
      </c>
      <c r="G27" s="7"/>
    </row>
    <row r="28" ht="14.25" customHeight="1">
      <c r="A28" s="7"/>
      <c r="B28" s="7"/>
      <c r="C28" s="7"/>
    </row>
    <row r="29" ht="14.25" customHeight="1">
      <c r="A29" s="7" t="s">
        <v>12</v>
      </c>
      <c r="B29" s="7" t="s">
        <v>13</v>
      </c>
      <c r="D29" s="7"/>
      <c r="E29" s="7" t="s">
        <v>43</v>
      </c>
      <c r="F29" s="7" t="s">
        <v>16</v>
      </c>
    </row>
    <row r="30" ht="14.25" customHeight="1" outlineLevel="1">
      <c r="A30" s="7" t="s">
        <v>12</v>
      </c>
      <c r="B30" s="7" t="s">
        <v>29</v>
      </c>
      <c r="D30" s="7"/>
      <c r="E30" s="9" t="s">
        <v>45</v>
      </c>
      <c r="F30" s="7" t="s">
        <v>16</v>
      </c>
      <c r="G30" s="7"/>
    </row>
    <row r="31" ht="14.25" customHeight="1" outlineLevel="1">
      <c r="A31" s="7" t="s">
        <v>12</v>
      </c>
      <c r="B31" s="7" t="s">
        <v>29</v>
      </c>
      <c r="E31" s="9" t="s">
        <v>46</v>
      </c>
      <c r="F31" s="7" t="s">
        <v>16</v>
      </c>
      <c r="G31" s="7"/>
    </row>
    <row r="32" ht="14.25" customHeight="1">
      <c r="A32" s="7" t="s">
        <v>12</v>
      </c>
      <c r="B32" s="7" t="s">
        <v>29</v>
      </c>
      <c r="E32" s="9" t="s">
        <v>47</v>
      </c>
      <c r="F32" s="7" t="s">
        <v>16</v>
      </c>
      <c r="G32" s="7"/>
    </row>
    <row r="33" ht="14.25" customHeight="1">
      <c r="A33" s="7" t="s">
        <v>12</v>
      </c>
      <c r="B33" s="7" t="s">
        <v>29</v>
      </c>
      <c r="E33" s="7" t="s">
        <v>48</v>
      </c>
      <c r="F33" s="7" t="s">
        <v>16</v>
      </c>
      <c r="G33" s="7"/>
    </row>
    <row r="34" ht="14.25" customHeight="1">
      <c r="A34" s="7" t="s">
        <v>16</v>
      </c>
      <c r="B34" s="7" t="s">
        <v>29</v>
      </c>
      <c r="E34" s="7" t="s">
        <v>49</v>
      </c>
      <c r="F34" s="7" t="s">
        <v>16</v>
      </c>
      <c r="G34" s="7"/>
    </row>
    <row r="35" ht="14.25" customHeight="1">
      <c r="A35" s="7" t="s">
        <v>16</v>
      </c>
      <c r="B35" s="7" t="s">
        <v>29</v>
      </c>
      <c r="E35" s="7" t="s">
        <v>50</v>
      </c>
      <c r="F35" s="7" t="s">
        <v>16</v>
      </c>
      <c r="G35" s="7"/>
    </row>
    <row r="36" ht="14.25" customHeight="1">
      <c r="A36" s="7" t="s">
        <v>16</v>
      </c>
      <c r="B36" s="7" t="s">
        <v>29</v>
      </c>
      <c r="E36" s="7" t="s">
        <v>51</v>
      </c>
      <c r="F36" s="7" t="s">
        <v>16</v>
      </c>
      <c r="G36" s="7"/>
    </row>
    <row r="37" ht="14.25" customHeight="1"/>
    <row r="38" ht="14.25" customHeight="1">
      <c r="A38" s="7" t="s">
        <v>12</v>
      </c>
      <c r="B38" s="7" t="s">
        <v>29</v>
      </c>
      <c r="D38" s="7"/>
      <c r="E38" s="7" t="s">
        <v>52</v>
      </c>
      <c r="F38" s="7" t="s">
        <v>16</v>
      </c>
    </row>
    <row r="39" ht="14.25" customHeight="1">
      <c r="A39" s="7" t="s">
        <v>12</v>
      </c>
      <c r="B39" s="7" t="s">
        <v>29</v>
      </c>
      <c r="E39" s="9" t="s">
        <v>53</v>
      </c>
      <c r="F39" s="7" t="s">
        <v>16</v>
      </c>
    </row>
    <row r="40" ht="14.25" customHeight="1">
      <c r="A40" s="7" t="s">
        <v>12</v>
      </c>
      <c r="B40" s="7" t="s">
        <v>29</v>
      </c>
      <c r="E40" s="9" t="s">
        <v>54</v>
      </c>
      <c r="F40" s="7" t="s">
        <v>16</v>
      </c>
    </row>
    <row r="41" ht="14.25" customHeight="1">
      <c r="A41" s="7" t="s">
        <v>12</v>
      </c>
      <c r="B41" s="7" t="s">
        <v>29</v>
      </c>
      <c r="E41" s="9" t="s">
        <v>55</v>
      </c>
      <c r="F41" s="7" t="s">
        <v>16</v>
      </c>
    </row>
    <row r="42" ht="14.25" customHeight="1"/>
    <row r="43" ht="14.25" customHeight="1">
      <c r="A43" s="7" t="s">
        <v>16</v>
      </c>
      <c r="B43" s="15" t="s">
        <v>29</v>
      </c>
      <c r="E43" s="7" t="s">
        <v>56</v>
      </c>
      <c r="F43" s="7" t="s">
        <v>16</v>
      </c>
    </row>
    <row r="44" ht="14.25" customHeight="1">
      <c r="B44" s="7"/>
    </row>
    <row r="45" ht="14.25" customHeight="1">
      <c r="A45" s="7" t="s">
        <v>16</v>
      </c>
      <c r="B45" s="7" t="s">
        <v>29</v>
      </c>
      <c r="E45" s="7" t="s">
        <v>57</v>
      </c>
      <c r="F45" s="7" t="s">
        <v>16</v>
      </c>
    </row>
    <row r="46" ht="14.25" customHeight="1">
      <c r="A46" s="7" t="s">
        <v>16</v>
      </c>
      <c r="B46" s="7" t="s">
        <v>29</v>
      </c>
      <c r="E46" s="7" t="s">
        <v>58</v>
      </c>
      <c r="F46" s="7" t="s">
        <v>16</v>
      </c>
    </row>
    <row r="47" ht="14.25" customHeight="1">
      <c r="A47" s="7" t="s">
        <v>12</v>
      </c>
      <c r="B47" s="7" t="s">
        <v>29</v>
      </c>
      <c r="E47" s="16" t="s">
        <v>59</v>
      </c>
      <c r="F47" s="7" t="s">
        <v>16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G1"/>
    <mergeCell ref="B2:G2"/>
    <mergeCell ref="B3:G3"/>
  </mergeCells>
  <dataValidations>
    <dataValidation type="list" allowBlank="1" showErrorMessage="1" sqref="B3">
      <formula1>"Verifiable Credentials,Encrypted Verifiable Credential,Sub-Schema"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7" t="s">
        <v>60</v>
      </c>
      <c r="B1" s="2"/>
      <c r="C1" s="2"/>
      <c r="D1" s="2"/>
      <c r="E1" s="2"/>
      <c r="F1" s="2"/>
      <c r="G1" s="3"/>
    </row>
    <row r="2">
      <c r="A2" s="18" t="s">
        <v>1</v>
      </c>
      <c r="B2" s="19" t="s">
        <v>60</v>
      </c>
      <c r="C2" s="20"/>
      <c r="D2" s="20"/>
      <c r="E2" s="20"/>
      <c r="F2" s="20"/>
      <c r="G2" s="21"/>
    </row>
    <row r="3">
      <c r="A3" s="18" t="s">
        <v>3</v>
      </c>
      <c r="B3" s="19" t="s">
        <v>4</v>
      </c>
      <c r="C3" s="20"/>
      <c r="D3" s="20"/>
      <c r="E3" s="20"/>
      <c r="F3" s="20"/>
      <c r="G3" s="21"/>
    </row>
    <row r="4">
      <c r="A4" s="22" t="s">
        <v>5</v>
      </c>
      <c r="B4" s="23" t="s">
        <v>6</v>
      </c>
      <c r="C4" s="23" t="s">
        <v>7</v>
      </c>
      <c r="D4" s="23" t="s">
        <v>8</v>
      </c>
      <c r="E4" s="23" t="s">
        <v>9</v>
      </c>
      <c r="F4" s="23" t="s">
        <v>10</v>
      </c>
      <c r="G4" s="23" t="s">
        <v>11</v>
      </c>
    </row>
    <row r="5">
      <c r="A5" s="24" t="s">
        <v>12</v>
      </c>
      <c r="B5" s="25" t="s">
        <v>13</v>
      </c>
      <c r="C5" s="26"/>
      <c r="D5" s="26"/>
      <c r="E5" s="25" t="s">
        <v>61</v>
      </c>
      <c r="F5" s="25" t="s">
        <v>16</v>
      </c>
      <c r="G5" s="25" t="s">
        <v>62</v>
      </c>
    </row>
  </sheetData>
  <mergeCells count="3">
    <mergeCell ref="A1:G1"/>
    <mergeCell ref="B2:G2"/>
    <mergeCell ref="B3:G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3.43"/>
    <col customWidth="1" min="3" max="3" width="12.86"/>
    <col customWidth="1" min="4" max="4" width="10.71"/>
    <col customWidth="1" min="5" max="5" width="73.71"/>
    <col customWidth="1" min="6" max="6" width="27.14"/>
    <col customWidth="1" min="7" max="7" width="20.86"/>
  </cols>
  <sheetData>
    <row r="1" ht="19.5" customHeight="1">
      <c r="A1" s="1" t="s">
        <v>51</v>
      </c>
      <c r="B1" s="2"/>
      <c r="C1" s="2"/>
      <c r="D1" s="2"/>
      <c r="E1" s="2"/>
      <c r="F1" s="2"/>
      <c r="G1" s="3"/>
    </row>
    <row r="2" ht="19.5" customHeight="1">
      <c r="A2" s="4" t="s">
        <v>3</v>
      </c>
      <c r="B2" s="5" t="s">
        <v>63</v>
      </c>
      <c r="C2" s="2"/>
      <c r="D2" s="2"/>
      <c r="E2" s="2"/>
      <c r="F2" s="2"/>
      <c r="G2" s="3"/>
    </row>
    <row r="3" ht="19.5" customHeight="1">
      <c r="A3" s="4" t="s">
        <v>1</v>
      </c>
      <c r="B3" s="7" t="s">
        <v>64</v>
      </c>
      <c r="C3" s="7"/>
      <c r="D3" s="7"/>
      <c r="E3" s="7"/>
      <c r="F3" s="7"/>
      <c r="G3" s="7"/>
    </row>
    <row r="4" ht="19.5" customHeight="1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</row>
    <row r="5" ht="25.5" customHeight="1">
      <c r="A5" s="7" t="s">
        <v>12</v>
      </c>
      <c r="B5" s="7" t="s">
        <v>13</v>
      </c>
      <c r="D5" s="7"/>
      <c r="E5" s="7" t="s">
        <v>43</v>
      </c>
      <c r="F5" s="7" t="s">
        <v>16</v>
      </c>
      <c r="G5" s="7" t="s">
        <v>44</v>
      </c>
    </row>
    <row r="6" ht="49.5" customHeight="1">
      <c r="A6" s="7" t="s">
        <v>12</v>
      </c>
      <c r="B6" s="7" t="s">
        <v>29</v>
      </c>
      <c r="D6" s="7"/>
      <c r="E6" s="9" t="s">
        <v>45</v>
      </c>
      <c r="F6" s="7" t="s">
        <v>16</v>
      </c>
      <c r="G6" s="7">
        <v>218.0</v>
      </c>
    </row>
    <row r="7" ht="25.5" customHeight="1">
      <c r="A7" s="7" t="s">
        <v>12</v>
      </c>
      <c r="B7" s="7" t="s">
        <v>29</v>
      </c>
      <c r="E7" s="9" t="s">
        <v>46</v>
      </c>
      <c r="F7" s="7" t="s">
        <v>16</v>
      </c>
      <c r="G7" s="7">
        <f>ifs(G5="NRB", 0.000015, TRUE(), "")</f>
        <v>0.000015</v>
      </c>
    </row>
    <row r="8" ht="31.5" customHeight="1">
      <c r="A8" s="7" t="s">
        <v>12</v>
      </c>
      <c r="B8" s="7" t="s">
        <v>29</v>
      </c>
      <c r="E8" s="9" t="s">
        <v>47</v>
      </c>
      <c r="F8" s="7" t="s">
        <v>16</v>
      </c>
      <c r="G8" s="7">
        <f>ifs(G5="NRB", 81.6, TRUE(), "")</f>
        <v>81.6</v>
      </c>
    </row>
    <row r="9" ht="33.0" customHeight="1">
      <c r="A9" s="7" t="s">
        <v>12</v>
      </c>
      <c r="B9" s="7" t="s">
        <v>29</v>
      </c>
      <c r="E9" s="7" t="s">
        <v>48</v>
      </c>
      <c r="F9" s="7" t="s">
        <v>16</v>
      </c>
      <c r="G9" s="7">
        <v>12.0</v>
      </c>
    </row>
    <row r="10" ht="21.75" customHeight="1">
      <c r="A10" s="7" t="s">
        <v>16</v>
      </c>
      <c r="B10" s="7" t="s">
        <v>65</v>
      </c>
      <c r="E10" s="7" t="s">
        <v>49</v>
      </c>
      <c r="F10" s="7" t="s">
        <v>16</v>
      </c>
      <c r="G10" s="7">
        <f>(G6*G7*G8)/G7*G8</f>
        <v>1451566.08</v>
      </c>
    </row>
    <row r="11" ht="19.5" customHeight="1">
      <c r="A11" s="7" t="s">
        <v>16</v>
      </c>
      <c r="B11" s="7" t="s">
        <v>65</v>
      </c>
      <c r="E11" s="7" t="s">
        <v>50</v>
      </c>
      <c r="F11" s="7" t="s">
        <v>16</v>
      </c>
      <c r="G11" s="7">
        <f>(G6*G7)/G9</f>
        <v>0.0002725</v>
      </c>
    </row>
    <row r="12" ht="18.0" customHeight="1">
      <c r="A12" s="7" t="s">
        <v>16</v>
      </c>
      <c r="B12" s="7" t="s">
        <v>65</v>
      </c>
      <c r="E12" s="7" t="s">
        <v>51</v>
      </c>
      <c r="F12" s="7" t="s">
        <v>16</v>
      </c>
      <c r="G12" s="7">
        <f>G9*G10*G11</f>
        <v>4746.621082</v>
      </c>
    </row>
    <row r="13" ht="19.5" customHeight="1"/>
    <row r="14" ht="39.0" customHeight="1"/>
    <row r="15" ht="31.5" customHeight="1"/>
    <row r="16" ht="31.5" customHeight="1"/>
    <row r="17" ht="19.5" customHeight="1"/>
    <row r="18" ht="19.5" customHeight="1"/>
    <row r="19" ht="19.5" customHeight="1"/>
    <row r="20" ht="19.5" customHeight="1"/>
    <row r="21" ht="19.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B2:G2"/>
  </mergeCells>
  <dataValidations>
    <dataValidation type="list" allowBlank="1" showErrorMessage="1" sqref="B2">
      <formula1>"Verifiable Credentials,Encrypted Verifiable Credential,Sub-Schema"</formula1>
    </dataValidation>
    <dataValidation type="list" allowBlank="1" showErrorMessage="1" sqref="G5">
      <formula1>"NRB,Fossil fuel"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3.43"/>
    <col customWidth="1" min="3" max="3" width="12.86"/>
    <col customWidth="1" min="4" max="4" width="13.71"/>
    <col customWidth="1" min="5" max="5" width="61.71"/>
    <col customWidth="1" min="6" max="6" width="27.86"/>
    <col customWidth="1" min="7" max="7" width="20.86"/>
  </cols>
  <sheetData>
    <row r="1" ht="19.5" customHeight="1">
      <c r="A1" s="1" t="s">
        <v>66</v>
      </c>
      <c r="B1" s="2"/>
      <c r="C1" s="2"/>
      <c r="D1" s="2"/>
      <c r="E1" s="2"/>
      <c r="F1" s="2"/>
      <c r="G1" s="3"/>
    </row>
    <row r="2" ht="19.5" customHeight="1">
      <c r="A2" s="4" t="s">
        <v>3</v>
      </c>
      <c r="B2" s="5" t="s">
        <v>63</v>
      </c>
      <c r="C2" s="2"/>
      <c r="D2" s="2"/>
      <c r="E2" s="2"/>
      <c r="F2" s="2"/>
      <c r="G2" s="3"/>
    </row>
    <row r="3" ht="19.5" customHeight="1">
      <c r="A3" s="4" t="s">
        <v>1</v>
      </c>
      <c r="B3" s="7" t="s">
        <v>67</v>
      </c>
      <c r="C3" s="7"/>
      <c r="D3" s="7"/>
      <c r="E3" s="7"/>
      <c r="F3" s="7"/>
      <c r="G3" s="7"/>
    </row>
    <row r="4" ht="19.5" customHeight="1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</row>
    <row r="5" ht="32.25" customHeight="1">
      <c r="A5" s="7" t="s">
        <v>12</v>
      </c>
      <c r="B5" s="7" t="s">
        <v>29</v>
      </c>
      <c r="D5" s="7"/>
      <c r="E5" s="7" t="s">
        <v>52</v>
      </c>
      <c r="F5" s="7" t="s">
        <v>16</v>
      </c>
      <c r="G5" s="7">
        <v>245.0</v>
      </c>
    </row>
    <row r="6" ht="19.5" customHeight="1">
      <c r="A6" s="7" t="s">
        <v>12</v>
      </c>
      <c r="B6" s="7" t="s">
        <v>29</v>
      </c>
      <c r="E6" s="9" t="s">
        <v>53</v>
      </c>
      <c r="F6" s="7" t="s">
        <v>16</v>
      </c>
      <c r="G6" s="7">
        <v>182.0</v>
      </c>
    </row>
    <row r="7" ht="31.5" customHeight="1">
      <c r="A7" s="7" t="s">
        <v>12</v>
      </c>
      <c r="B7" s="7" t="s">
        <v>29</v>
      </c>
      <c r="E7" s="9" t="s">
        <v>54</v>
      </c>
      <c r="F7" s="7" t="s">
        <v>16</v>
      </c>
      <c r="G7" s="7">
        <v>2015.0</v>
      </c>
    </row>
    <row r="8" ht="33.0" customHeight="1">
      <c r="A8" s="7" t="s">
        <v>12</v>
      </c>
      <c r="B8" s="7" t="s">
        <v>29</v>
      </c>
      <c r="E8" s="9" t="s">
        <v>55</v>
      </c>
      <c r="F8" s="7" t="s">
        <v>16</v>
      </c>
      <c r="G8" s="7">
        <v>124.0</v>
      </c>
    </row>
    <row r="9" ht="28.5" customHeight="1"/>
    <row r="10" ht="19.5" customHeight="1">
      <c r="A10" s="7" t="s">
        <v>16</v>
      </c>
      <c r="B10" s="7" t="s">
        <v>65</v>
      </c>
      <c r="E10" s="7" t="s">
        <v>56</v>
      </c>
      <c r="F10" s="7" t="s">
        <v>16</v>
      </c>
      <c r="G10" s="7">
        <f>SUM(G5:G8)</f>
        <v>2566</v>
      </c>
    </row>
    <row r="11" ht="19.5" customHeight="1"/>
    <row r="12" ht="54.0" customHeight="1"/>
    <row r="13" ht="19.5" customHeight="1"/>
    <row r="14" ht="39.0" customHeight="1"/>
    <row r="15" ht="31.5" customHeight="1">
      <c r="A15" s="7"/>
      <c r="B15" s="7"/>
      <c r="E15" s="7"/>
      <c r="F15" s="7"/>
    </row>
    <row r="16" ht="31.5" customHeight="1">
      <c r="A16" s="7" t="s">
        <v>68</v>
      </c>
      <c r="B16" s="7" t="s">
        <v>69</v>
      </c>
      <c r="E16" s="7" t="s">
        <v>70</v>
      </c>
      <c r="F16" s="7" t="s">
        <v>16</v>
      </c>
      <c r="G16" s="7" t="str">
        <f>((G8*G14)+(G9*G10*G11))/G12</f>
        <v>#DIV/0!</v>
      </c>
    </row>
    <row r="17" ht="19.5" customHeight="1"/>
    <row r="18" ht="19.5" customHeight="1">
      <c r="A18" s="7" t="s">
        <v>16</v>
      </c>
      <c r="B18" s="7" t="s">
        <v>69</v>
      </c>
      <c r="E18" s="7" t="s">
        <v>71</v>
      </c>
      <c r="G18" s="7" t="str">
        <f>MIN(G16,G6)</f>
        <v>#DIV/0!</v>
      </c>
    </row>
    <row r="19" ht="19.5" customHeight="1"/>
    <row r="20" ht="19.5" customHeight="1"/>
    <row r="21" ht="19.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B2:G2"/>
  </mergeCells>
  <dataValidations>
    <dataValidation type="list" allowBlank="1" showErrorMessage="1" sqref="B2">
      <formula1>"Verifiable Credentials,Encrypted Verifiable Credential,Sub-Schema"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6.86"/>
    <col customWidth="1" min="3" max="3" width="14.71"/>
    <col customWidth="1" min="4" max="4" width="14.43"/>
    <col customWidth="1" min="5" max="5" width="63.14"/>
    <col customWidth="1" min="6" max="6" width="28.86"/>
    <col customWidth="1" min="7" max="7" width="13.0"/>
  </cols>
  <sheetData>
    <row r="1">
      <c r="A1" s="1" t="s">
        <v>56</v>
      </c>
      <c r="B1" s="2"/>
      <c r="C1" s="2"/>
      <c r="D1" s="2"/>
      <c r="E1" s="2"/>
      <c r="F1" s="2"/>
      <c r="G1" s="3"/>
    </row>
    <row r="2" ht="15.0" customHeight="1">
      <c r="A2" s="4" t="s">
        <v>3</v>
      </c>
      <c r="B2" s="5" t="s">
        <v>63</v>
      </c>
      <c r="C2" s="2"/>
      <c r="D2" s="2"/>
      <c r="E2" s="2"/>
      <c r="F2" s="2"/>
      <c r="G2" s="3"/>
    </row>
    <row r="3">
      <c r="A3" s="4" t="s">
        <v>1</v>
      </c>
      <c r="B3" s="7" t="s">
        <v>72</v>
      </c>
      <c r="C3" s="7"/>
      <c r="D3" s="7"/>
      <c r="E3" s="7"/>
      <c r="F3" s="7"/>
      <c r="G3" s="7"/>
    </row>
    <row r="4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</row>
    <row r="5">
      <c r="A5" s="7" t="s">
        <v>16</v>
      </c>
      <c r="B5" s="7" t="s">
        <v>65</v>
      </c>
      <c r="E5" s="7" t="s">
        <v>57</v>
      </c>
      <c r="F5" s="7" t="s">
        <v>16</v>
      </c>
      <c r="G5" s="7">
        <f>'Baseline emissions'!G12</f>
        <v>4746.621082</v>
      </c>
    </row>
    <row r="6">
      <c r="A6" s="7" t="s">
        <v>16</v>
      </c>
      <c r="B6" s="7" t="s">
        <v>65</v>
      </c>
      <c r="E6" s="7" t="s">
        <v>58</v>
      </c>
      <c r="F6" s="7" t="s">
        <v>16</v>
      </c>
      <c r="G6" s="7">
        <f>'Project emissions'!G10</f>
        <v>2566</v>
      </c>
    </row>
    <row r="7">
      <c r="A7" s="7" t="s">
        <v>12</v>
      </c>
      <c r="B7" s="7" t="s">
        <v>29</v>
      </c>
      <c r="E7" s="27" t="s">
        <v>73</v>
      </c>
      <c r="F7" s="7" t="s">
        <v>16</v>
      </c>
      <c r="G7" s="7">
        <v>124.2</v>
      </c>
    </row>
    <row r="8">
      <c r="A8" s="7" t="s">
        <v>12</v>
      </c>
      <c r="B8" s="7" t="s">
        <v>65</v>
      </c>
      <c r="E8" s="27" t="s">
        <v>74</v>
      </c>
      <c r="F8" s="7" t="s">
        <v>16</v>
      </c>
      <c r="G8" s="7">
        <f>G5-G6-G7</f>
        <v>2056.421082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B2:G2"/>
  </mergeCells>
  <dataValidations>
    <dataValidation type="list" allowBlank="1" showErrorMessage="1" sqref="B2">
      <formula1>"Verifiable Credentials,Encrypted Verifiable Credential,Sub-Schema"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