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M0048 Project Description" sheetId="1" r:id="rId4"/>
    <sheet state="visible" name="VM0048 VCU Calculations" sheetId="2" r:id="rId5"/>
    <sheet state="visible" name="Additionality" sheetId="3" r:id="rId6"/>
    <sheet state="visible" name="VMD0055 SOP" sheetId="4" r:id="rId7"/>
    <sheet state="visible" name="VMD0055 Baseline" sheetId="5" r:id="rId8"/>
    <sheet state="visible" name="VMD0055 Activity Data" sheetId="6" r:id="rId9"/>
    <sheet state="visible" name="VMD0055 Project" sheetId="7" r:id="rId10"/>
    <sheet state="visible" name="VMD0055 Leakage" sheetId="8" r:id="rId11"/>
    <sheet state="visible" name="VMD0055 VCU" sheetId="9" r:id="rId12"/>
    <sheet state="visible" name="PA Maps" sheetId="10" r:id="rId13"/>
  </sheets>
  <definedNames>
    <definedName hidden="1" localSheetId="0" name="_xlnm._FilterDatabase">'VM0048 Project Description'!$A$3:$F$27</definedName>
    <definedName hidden="1" localSheetId="2" name="_xlnm._FilterDatabase">Additionality!$A$3:$F$112</definedName>
    <definedName hidden="1" localSheetId="3" name="_xlnm._FilterDatabase">'VMD0055 SOP'!$A$3:$F$14</definedName>
    <definedName hidden="1" localSheetId="4" name="_xlnm._FilterDatabase">'VMD0055 Baseline'!$A$3:$F$32</definedName>
    <definedName hidden="1" localSheetId="5" name="_xlnm._FilterDatabase">'VMD0055 Activity Data'!$A$3:$F$5</definedName>
    <definedName hidden="1" localSheetId="6" name="_xlnm._FilterDatabase">'VMD0055 Project'!$A$3:$F$4</definedName>
  </definedNames>
  <calcPr/>
</workbook>
</file>

<file path=xl/sharedStrings.xml><?xml version="1.0" encoding="utf-8"?>
<sst xmlns="http://schemas.openxmlformats.org/spreadsheetml/2006/main" count="1251" uniqueCount="444">
  <si>
    <t>VM0048 Project Description</t>
  </si>
  <si>
    <t>Schema Type</t>
  </si>
  <si>
    <t>Policy Schema</t>
  </si>
  <si>
    <t>Required Field</t>
  </si>
  <si>
    <t>Field Type</t>
  </si>
  <si>
    <t>Parameter</t>
  </si>
  <si>
    <t>Question</t>
  </si>
  <si>
    <t>Allow Multiple Answers</t>
  </si>
  <si>
    <t>Answer</t>
  </si>
  <si>
    <t>Yes</t>
  </si>
  <si>
    <t>String</t>
  </si>
  <si>
    <t>Summary of the Project Description</t>
  </si>
  <si>
    <t>No</t>
  </si>
  <si>
    <t>Reference to this methodology and the modules used to construct the project-specific methodology must be given in the project description. The project proponent must justify the choice of modules in the project description.</t>
  </si>
  <si>
    <t>Project Scope</t>
  </si>
  <si>
    <t>Project Scope 14: Agriculture, Forest and other Land Use (AFOLU)</t>
  </si>
  <si>
    <t>Project Category</t>
  </si>
  <si>
    <t>Project Category: Reduction Emission from Deforestation and Degradation (REDD)</t>
  </si>
  <si>
    <t>Type of Activity</t>
  </si>
  <si>
    <t>Type of Activity: Reduce Emissions from Unplanned Deforestation (UDef)</t>
  </si>
  <si>
    <t>Project Eligibility</t>
  </si>
  <si>
    <t>Applicability Conditions: this methodology may be used only for eligible REDD projects and activities describe in the VCS Methodology Requirements. The applicability conditions for each activity type are listed in the AUDef, and will be listed in the APDef and AUDeg.</t>
  </si>
  <si>
    <t>Project Proponent Organization Name</t>
  </si>
  <si>
    <t>Project Proponent Contact Person</t>
  </si>
  <si>
    <t xml:space="preserve">Project Proponent Title </t>
  </si>
  <si>
    <t xml:space="preserve">Project Proponent Address </t>
  </si>
  <si>
    <t xml:space="preserve">Project Proponent Telephone </t>
  </si>
  <si>
    <t>Email</t>
  </si>
  <si>
    <t>Project Proponent Email</t>
  </si>
  <si>
    <t>Evidence of Ownership</t>
  </si>
  <si>
    <t>Details of landholder and user rights</t>
  </si>
  <si>
    <t>Title and Reference of Methodologies</t>
  </si>
  <si>
    <t>VMD0055 Estimation of Emissions Reductions from Avoiding Unplanned Deforestation (AUDef)</t>
  </si>
  <si>
    <t>Image</t>
  </si>
  <si>
    <t>Maps of the Project Area</t>
  </si>
  <si>
    <t>See PA Maps Tab</t>
  </si>
  <si>
    <t>Date</t>
  </si>
  <si>
    <t>Crediting Start Date</t>
  </si>
  <si>
    <t>Crediting End Date</t>
  </si>
  <si>
    <t>Monitoring Period Start Date</t>
  </si>
  <si>
    <t>Monitoring Period End Date</t>
  </si>
  <si>
    <t>Next Scheduled Baseline Reassessment Date</t>
  </si>
  <si>
    <t>Carbon Pools</t>
  </si>
  <si>
    <t xml:space="preserve">Yes </t>
  </si>
  <si>
    <t>Aboveground Tree Biomass</t>
  </si>
  <si>
    <t>GHG Sources</t>
  </si>
  <si>
    <t>Burning of woody biomass</t>
  </si>
  <si>
    <t>Leakage Sources</t>
  </si>
  <si>
    <t>Leakage Mitigation Measures</t>
  </si>
  <si>
    <t>`</t>
  </si>
  <si>
    <t>VT0001 Additionality</t>
  </si>
  <si>
    <t>See Additionality Tab</t>
  </si>
  <si>
    <t>VMD0055 Standard Operating Procedures</t>
  </si>
  <si>
    <t>See SOP Tab</t>
  </si>
  <si>
    <t>VM0048 Calculation of Potential VCUs</t>
  </si>
  <si>
    <t>Sub-Schema</t>
  </si>
  <si>
    <t>Integer</t>
  </si>
  <si>
    <t>VCU_AUDef</t>
  </si>
  <si>
    <t>Potential Verified Carbon Units (Unplanned Deforestation)</t>
  </si>
  <si>
    <t>VCU_APDef</t>
  </si>
  <si>
    <t>Potential Verified Carbon Units (Planned Deforestation)</t>
  </si>
  <si>
    <t>VCU_AUDeg</t>
  </si>
  <si>
    <t>Potential Verified Carbon Units (Unplanned Forest Degradation)</t>
  </si>
  <si>
    <t>Auto-Calculate</t>
  </si>
  <si>
    <r>
      <rPr>
        <rFont val="Calibri"/>
        <color theme="1"/>
        <sz val="12.0"/>
      </rPr>
      <t>VCU</t>
    </r>
    <r>
      <rPr>
        <rFont val="Calibri"/>
        <color theme="1"/>
        <sz val="12.0"/>
      </rPr>
      <t>_t</t>
    </r>
  </si>
  <si>
    <t>Total Potential Verified Carbon Units</t>
  </si>
  <si>
    <t>VT0001 Additionality Tool</t>
  </si>
  <si>
    <t>Step 1.a</t>
  </si>
  <si>
    <t xml:space="preserve">Step 1.a. List of credible alternative land use scenarios that could have occurred on the land within the project boundary. </t>
  </si>
  <si>
    <t>Step 1.b</t>
  </si>
  <si>
    <t>Step 1.b. List viable alternative land uses for VCS AFOLU projects, compliant with applicable laws, regulations, and regional enforcement, alongside relevant Executive Board decisions</t>
  </si>
  <si>
    <t>Step 1.c</t>
  </si>
  <si>
    <t>Step 1.c. How is this the most plausible baseline scenario for the VCS AFOLU project determined?</t>
  </si>
  <si>
    <t>Step 2.a</t>
  </si>
  <si>
    <t>Step 2.a. What method is selected for investment analysis of the proposed VCS AFOLU project? (I. Simple cost, II. investment comparison, or III. benchmark)?</t>
  </si>
  <si>
    <t>Step 2.b.I</t>
  </si>
  <si>
    <t>Step 2.b. Option I. If simple cost analysis, document the costs associated with the VCS AFOLU project and demonstrate that the activity produces no financial benefits other than VCS related income. If it is concluded that the proposed VCS AFOLU project produces no financial benefits other than VCS related income then proceed to Step 4. Common practice analysis.</t>
  </si>
  <si>
    <t>Step 2.b.II</t>
  </si>
  <si>
    <t>Step 2.b. Option II. If investment comparison analysis, identify the financial indicator, such as IRR8 (investment rate of return), NPV, payback period, cost benefit ratio most suitable for the project type and decision-making context.</t>
  </si>
  <si>
    <t>Step 2.b.III</t>
  </si>
  <si>
    <t>Step 2.b. Option III. If benchmark analysis, see 2.2.4 of VT0001 for instructions to answer.</t>
  </si>
  <si>
    <t>Step 2.c</t>
  </si>
  <si>
    <t>Step 2.c. If II and III, Present the investment analysis and critical economic parameters and assumptions used. See 2.2.5 for more details. If it is concluded that the proposed VCS AFOLU project without the financial benefits from the VCS is not financially most attractive then proceed to Step 2d. Sensitivity Analysis.</t>
  </si>
  <si>
    <t>Step 2.d</t>
  </si>
  <si>
    <t xml:space="preserve">Step 2.d. Include a sensitivity analysis that shows whether the conclusion regarding the financial attractiveness is robust to reasonable variations in the critical assumptions. If the sensitivity analysis concluded that the proposed VCS AFOLU project without the financial benefits from the VCS is unlikely to be financially most attractive (Option II and Option III), then proceed directly to Step 4. Common practice analysis.b) If the sensitivity analysis concluded that the proposed VCS AFOLU project is likely to be financially most attractive (Option II and Option III), then the project activity cannot be considered additional by means of financial analysis. Optionally proceed to Step 3. Barrier analysis to prove that the proposed project activity faces barriers that do not prevent the baseline land use scenario(s) from occurring. If the Step 3 (Barrier analysis) is not employed then the project activity cannot be considered additional. </t>
  </si>
  <si>
    <t>Step 3.a</t>
  </si>
  <si>
    <t>Step 3.a. Identify potential barriers preventing the implementation of the proposed VCS AFOLU project type.</t>
  </si>
  <si>
    <t>Step 3.b</t>
  </si>
  <si>
    <t>Step 3.b. Demonstrate how identified barriers do not prevent the implementation of at least one alternative land use scenario. If both Sub-steps 3a – 3b are satisfied, then proceed directly to Step 4 (Common practice analysis). If one of the Sub-steps 3a – 3b is not satisfied then the project activity cannot be considered additional by means of barrier analysis.</t>
  </si>
  <si>
    <t>Step 4</t>
  </si>
  <si>
    <t>Explain the extent to which similar activities have been previously implemented or are currently underway in the project's geographical area.</t>
  </si>
  <si>
    <t xml:space="preserve">If activities similar to the proposed VCS AFOLU project activity are identified, how does the proposed project differ significantly from these activities in terms of implementation circumstances or faced barriers? If Step 4 is satisfied, i.e. similar activities can be observed and essential distinctions between the proposed VCS AFOLU project activity and similar activities cannot be made, then the proposed VCS AFOLU project activity cannot be considered additional. Otherwise, the proposed VCS AFOLU project activity is not the baseline scenario and, hence, it is additional. </t>
  </si>
  <si>
    <t xml:space="preserve"> VMD0055 Standard Operating Procedures</t>
  </si>
  <si>
    <t>Sample Design</t>
  </si>
  <si>
    <t>A stratified sample plot design and spatial plot allocation to the sampling frame.</t>
  </si>
  <si>
    <t>Response Design</t>
  </si>
  <si>
    <t>Rules for determining the evidence and interpretation guidance that should be employed.</t>
  </si>
  <si>
    <t>Data Sources</t>
  </si>
  <si>
    <t>Sample data are developed through the interpretation of high-resolution imagery. Maps may be employed in the design of efficient sampling strategies. Other data sources, such as airborne and spaceborne active and passive remote sensing, and ground observation, may also be used to supplement the interpreters’ observation of high-resolution imagery.</t>
  </si>
  <si>
    <t>Data Collection</t>
  </si>
  <si>
    <t>Detailed procedures for quality management during the interpretation process must be formulated and described for image interpretation.</t>
  </si>
  <si>
    <t>Data Analysis</t>
  </si>
  <si>
    <t>Description of Baseline Scenario</t>
  </si>
  <si>
    <t>Deforestation Agents</t>
  </si>
  <si>
    <t>Underlying Causes of Deforestation</t>
  </si>
  <si>
    <t>Chain of Events Leading to Deforestation</t>
  </si>
  <si>
    <t>Is this project transitioning from VM0006, VM0007, VM0009, VM0015, OR VM0037? If yes, please list the transitioning methodology.</t>
  </si>
  <si>
    <t>Forest Stratification Map</t>
  </si>
  <si>
    <t>See PA Maps</t>
  </si>
  <si>
    <t>VMD0055 Baseline Scenario Emissions</t>
  </si>
  <si>
    <t>AD_PA-UDef</t>
  </si>
  <si>
    <t>Project Area (PA) Annual area of planned deforestation (ha)</t>
  </si>
  <si>
    <t>AD_LB-UDef</t>
  </si>
  <si>
    <t>Leakage Belt (LB) Annual area of planned deforestation (ha)</t>
  </si>
  <si>
    <t>C_PA,AB_tree</t>
  </si>
  <si>
    <t>PA Pre-deforestation Aboveground Tree Biomass (tCO2e/ha)</t>
  </si>
  <si>
    <t>C_PA,BB_tree</t>
  </si>
  <si>
    <t>PA Pre-deforestation Belowground Tree Biomass (tCO2e/ha)</t>
  </si>
  <si>
    <t>C_PA,AB_nontree</t>
  </si>
  <si>
    <t>PA Pre-deforestation Aboveground Non-tree Biomass (tCO2e/ha)</t>
  </si>
  <si>
    <t>C_PA,BB_nontree</t>
  </si>
  <si>
    <t>PA Pre-deforestation Belowground Non-tree Biomass (tCO2e/ha)</t>
  </si>
  <si>
    <t>C_PA,AB_tree,post</t>
  </si>
  <si>
    <t>PA Estimated Post-deforestation Aboveground Tree Biomass (tCO2e/ha)</t>
  </si>
  <si>
    <t>C_PA,BB_tree,post</t>
  </si>
  <si>
    <t>PA Estimated Post-deforestation Belowground Tree Biomass (tCO2e/ha)</t>
  </si>
  <si>
    <t>C_PA,AB_nontree,post</t>
  </si>
  <si>
    <t>PA Estimated Post-deforestation Aboveground Non-tree Biomass (tCO2e/ha)</t>
  </si>
  <si>
    <t>C_PA,BB_nontree,post</t>
  </si>
  <si>
    <t>PA Estimated Post-deforestation Belowground Non-tree Biomass (tCO2e/ha)</t>
  </si>
  <si>
    <t>C_LB,AB_tree</t>
  </si>
  <si>
    <t>LB Pre-deforestation Aboveground Tree Biomass (tCO2e/ha)</t>
  </si>
  <si>
    <t>C_LB,BB_tree</t>
  </si>
  <si>
    <t>LB Pre-deforestation Belowground Tree Biomass (tCO2e/ha)</t>
  </si>
  <si>
    <t>C_LB,AB_nontree</t>
  </si>
  <si>
    <t>LB Pre-deforestation Aboveground Non-tree Biomass (tCO2e/ha)</t>
  </si>
  <si>
    <t>C_LB,BB_nontree</t>
  </si>
  <si>
    <t>LB Pre-deforestation Belowground Non-tree Biomass (tCO2e/ha)</t>
  </si>
  <si>
    <t>C_LB,AB_tree,post</t>
  </si>
  <si>
    <t>LB Estimated Post-deforestation Aboveground Tree Biomass (tCO2e/ha)</t>
  </si>
  <si>
    <t>C_LB,BB_tree,post</t>
  </si>
  <si>
    <t>LB Estimated Post-deforestation Belowground Tree Biomass (tCO2e/ha)</t>
  </si>
  <si>
    <t>C_LB,AB_nontree,post</t>
  </si>
  <si>
    <t>LB Estimated Post-deforestation Aboveground Non-tree Biomass (tCO2e/ha)</t>
  </si>
  <si>
    <t>C_LB,BB_nontree,post</t>
  </si>
  <si>
    <t>LB Estimated Post-deforestation Belowground Non-tree Biomass (tCO2e/ha)</t>
  </si>
  <si>
    <t>ΔC_PA,AB_tree</t>
  </si>
  <si>
    <t>PA Delta Aboveground Tree Biomass (tCO2e/ha)</t>
  </si>
  <si>
    <t>ΔC_PA,BB_tree</t>
  </si>
  <si>
    <t>PA Delta Belowground Tree Biomass (tCO2e/ha)</t>
  </si>
  <si>
    <t>ΔC_PA,AB_nontree</t>
  </si>
  <si>
    <t>PA Delta Aboveground Non-tree Biomass (tCO2e/ha)</t>
  </si>
  <si>
    <t>ΔC_PA,BB_nontree</t>
  </si>
  <si>
    <t>PA Delta Belowground Non-tree Biomass (tCO2e/ha)</t>
  </si>
  <si>
    <t>ΔC_LB,AB_tree</t>
  </si>
  <si>
    <t>LB Delta Aboveground Tree Biomass (tCO2e/ha)</t>
  </si>
  <si>
    <t>ΔC_LB,BB_tree</t>
  </si>
  <si>
    <t>LB Delta Belowground Tree Biomass (tCO2e/ha)</t>
  </si>
  <si>
    <t>ΔC_LB,AB_nontree</t>
  </si>
  <si>
    <t>LB Delta Aboveground Non-tree Biomass (tCO2e/ha)</t>
  </si>
  <si>
    <t>ΔC_LB,BB_nontree</t>
  </si>
  <si>
    <t>LB Delta Belowground Non-tree Biomass (tCO2e/ha)</t>
  </si>
  <si>
    <t>GHG_BSL,PA-UDef</t>
  </si>
  <si>
    <t>Baseline Non-CO2 GHG emissions (tCO2e)</t>
  </si>
  <si>
    <t>ΔC_BSL,PA-UDef</t>
  </si>
  <si>
    <t>PA Net Baseline GHG Emissions (tCO2e)</t>
  </si>
  <si>
    <t>ΔC_BSL,LB-UDef</t>
  </si>
  <si>
    <t>LB Net Baseline GHG Emissions (tCO2e)</t>
  </si>
  <si>
    <t>VMD0055 Activity Data</t>
  </si>
  <si>
    <t>MPL</t>
  </si>
  <si>
    <t>Length of Monitoring Period (years)</t>
  </si>
  <si>
    <t>Count_PA,UDef,i=1</t>
  </si>
  <si>
    <t>PA Plot Observations per CHC (UDef) [Forest Stratum 1]</t>
  </si>
  <si>
    <t>Count_PA,Reg,i=1</t>
  </si>
  <si>
    <t>PA Plot Observations per CHC (Regrowth) [Forest Stratum 1]</t>
  </si>
  <si>
    <t>Count_PA,SF,i=1</t>
  </si>
  <si>
    <t>PA Plot Observations per CHC (Stable Forest) [Forest Stratum 1]</t>
  </si>
  <si>
    <t>Count_PA,NSF,i=1</t>
  </si>
  <si>
    <t>PA Plot Observations per CHC (Stable Non-Forest) [Forest Stratum 1]</t>
  </si>
  <si>
    <t>Count,PA,i=1</t>
  </si>
  <si>
    <t>PA Statrum 1 Total</t>
  </si>
  <si>
    <t>Count_PA,UDef,i=2</t>
  </si>
  <si>
    <t>PA Plot Observations per CHC (UDef) [Forest Stratum 2]</t>
  </si>
  <si>
    <t>Count_PA,Reg,i=2</t>
  </si>
  <si>
    <t>PA Plot Observations per CHC (Regrowth) [Forest Stratum 2]</t>
  </si>
  <si>
    <t>Count_PA,SF,i=2</t>
  </si>
  <si>
    <t>PA Plot Observations per CHC (Stable Forest) [Forest Stratum 2]</t>
  </si>
  <si>
    <t>Count_PA,NSF,i=2</t>
  </si>
  <si>
    <t>PA Plot Observations per CHC (Stable Non-Forest) [Forest Stratum 2]</t>
  </si>
  <si>
    <t>Count,PA,i=2</t>
  </si>
  <si>
    <t>PA Statrum 2 Total</t>
  </si>
  <si>
    <t>Count_PA,UDef,i=3</t>
  </si>
  <si>
    <t>PA Plot Observations per CHC (UDef) [Forest Stratum 3]</t>
  </si>
  <si>
    <t>Count_PA,Reg,i=3</t>
  </si>
  <si>
    <t>PA Plot Observations per CHC (Regrowth) [Forest Stratum 3]</t>
  </si>
  <si>
    <t>Count_PA,SF,i=3</t>
  </si>
  <si>
    <t>PA Plot Observations per CHC (Stable Forest) [Forest Stratum 3]</t>
  </si>
  <si>
    <t>Count_PA,NSF,i=3</t>
  </si>
  <si>
    <t>PA Plot Observations per CHC (Stable Non-Forest) [Forest Stratum 3]</t>
  </si>
  <si>
    <t>Count,PA,i=3</t>
  </si>
  <si>
    <t>PA Statrum 3 Total</t>
  </si>
  <si>
    <t>A,PA,i=1</t>
  </si>
  <si>
    <t>PA Area of Forest stratum 1 (ha)</t>
  </si>
  <si>
    <t>A,PA,i=2</t>
  </si>
  <si>
    <t>PA Area of Forest stratum 2 (ha)</t>
  </si>
  <si>
    <t>A,PA,i=3</t>
  </si>
  <si>
    <t>PA Area of Forest stratum 3 (ha)</t>
  </si>
  <si>
    <t>A_PA,PSF</t>
  </si>
  <si>
    <t>PA Total project area (ha)</t>
  </si>
  <si>
    <t>WS,PA,i=1</t>
  </si>
  <si>
    <t>PA Forest Stratum 1 Weight (ratio)</t>
  </si>
  <si>
    <t>WS,PA,i=2</t>
  </si>
  <si>
    <t>PA Forest Stratum 2 Weight (ratio)</t>
  </si>
  <si>
    <t>WS,PA,i=3</t>
  </si>
  <si>
    <t>PA Forest Stratum 3 Weight (ratio)</t>
  </si>
  <si>
    <t>Prop_PA,UDef,i=1</t>
  </si>
  <si>
    <t>PA Area-weighted proportion of UDef [Forest Stratum 1]</t>
  </si>
  <si>
    <t>Prop_PA,UDef,i=2</t>
  </si>
  <si>
    <t>PA Area-weighted proportion of UDef [Forest Stratum 2]</t>
  </si>
  <si>
    <t>Prop_PA,UDef,i=3</t>
  </si>
  <si>
    <t>PA Area-weighted proportion of UDef [Forest Stratum 3]</t>
  </si>
  <si>
    <t>Prop_PA,Reg,i=1</t>
  </si>
  <si>
    <t>PA Area-weighted proportion of Regrowth [Forest Stratum 1]</t>
  </si>
  <si>
    <t>Prop_PA,Reg,i=2</t>
  </si>
  <si>
    <t>PA Area-weighted proportion of Regrowth [Forest Stratum 2]</t>
  </si>
  <si>
    <t>Prop_PA,Reg,i=3</t>
  </si>
  <si>
    <t>PA Area-weighted proportion of Regrowth [Forest Stratum 3]</t>
  </si>
  <si>
    <t>Prop_PA,SF,i=1</t>
  </si>
  <si>
    <t>PA Area-weighted proportion of Stable Forest [Forest Stratum 1]</t>
  </si>
  <si>
    <t>Prop_PA,SF,i=2</t>
  </si>
  <si>
    <t>PA Area-weighted proportion of Stable Forest [Forest Stratum 2]</t>
  </si>
  <si>
    <t>Prop_PA,SF,i=3</t>
  </si>
  <si>
    <t>PA Area-weighted proportion of Stable Forest [Forest Stratum 3]</t>
  </si>
  <si>
    <t>Prop_PA,NSF,i=1</t>
  </si>
  <si>
    <t>PA Area-weighted proportion of Stable Non-Forest [Forest Stratum 1]</t>
  </si>
  <si>
    <t>Prop_PA,NSF,i=2</t>
  </si>
  <si>
    <t>PA Area-weighted proportion of Stable Non-Forest [Forest Stratum 2]</t>
  </si>
  <si>
    <t>Prop_PA,NSF,i=3</t>
  </si>
  <si>
    <t>PA Area-weighted proportion of Stable Non-Forest [Forest Stratum 3]</t>
  </si>
  <si>
    <t>AD_PA,UDef</t>
  </si>
  <si>
    <t>PA Total Area of UDef</t>
  </si>
  <si>
    <t>AD_PA,Reg</t>
  </si>
  <si>
    <t>PA Total Area of Regrowth</t>
  </si>
  <si>
    <t>AD_PA,SF</t>
  </si>
  <si>
    <t>PA Total Area of Stable Forest</t>
  </si>
  <si>
    <t>AD_PA,NSF</t>
  </si>
  <si>
    <t>PA Total Area of Stable Non-Forest</t>
  </si>
  <si>
    <t>Weighted Variance Udef [Forest Stratum 1]</t>
  </si>
  <si>
    <t>Weighted Variance Udef [Forest Stratum 2]</t>
  </si>
  <si>
    <t>Weighted Variance Udef [Forest Stratum 3]</t>
  </si>
  <si>
    <t>S(Prop_UDef)_PA</t>
  </si>
  <si>
    <t>PA Standard Error of Proportions UDef</t>
  </si>
  <si>
    <t>S(A_UDef)_PA</t>
  </si>
  <si>
    <t>PA Standard Error of Areas UDef</t>
  </si>
  <si>
    <t>Weighted Variance Regrowth [Forest Stratum 1]</t>
  </si>
  <si>
    <t>Weighted Variance Regrowth [Forest Stratum 2]</t>
  </si>
  <si>
    <t>Weighted Variance Regrowth [Forest Stratum 3]</t>
  </si>
  <si>
    <t>S(Prop_Reg)_PA</t>
  </si>
  <si>
    <t>PA Standard Error of Proportions Regrowth</t>
  </si>
  <si>
    <t>S(A_Reg)_PA</t>
  </si>
  <si>
    <t>PA Standard Error of Areas Regrowth</t>
  </si>
  <si>
    <t>Weighted Variance Stable Forest [Forest Stratum 1]</t>
  </si>
  <si>
    <t>Weighted Variance Stable Forest [Forest Stratum 2]</t>
  </si>
  <si>
    <t>Weighted Variance Stable Forest [Forest Stratum 3]</t>
  </si>
  <si>
    <t>S(Prop_SF)_PA</t>
  </si>
  <si>
    <t>PA Standard Error of Proportions Stable Forest</t>
  </si>
  <si>
    <t>S(A_SF)_PA</t>
  </si>
  <si>
    <t>PA Standard Error of Areas Stable Forest</t>
  </si>
  <si>
    <t>Weighted Variance Stable Non-Forest [Forest Stratum 1]</t>
  </si>
  <si>
    <t>Weighted Variance Stable Non-Forest [Forest Stratum 2]</t>
  </si>
  <si>
    <t>Weighted Variance Stable Non-Forest [Forest Stratum 3]</t>
  </si>
  <si>
    <t>S(Prop_NSF)_PA</t>
  </si>
  <si>
    <t>PA Standard Error of Proportions Stable Non-Forest</t>
  </si>
  <si>
    <t>S(A_NSF)_PA</t>
  </si>
  <si>
    <t>PA Standard Error of Areas Stable Non-Forest</t>
  </si>
  <si>
    <t>Count_LB,UDef,i=1</t>
  </si>
  <si>
    <t>LB Plot Observations per CHC (UDef) [Forest Stratum 1]</t>
  </si>
  <si>
    <t>LB Plot Observations per CHC (Regrowth) [Forest Stratum 1]</t>
  </si>
  <si>
    <t>Count_LB,SF,i=1</t>
  </si>
  <si>
    <t>LB Plot Observations per CHC (Stable Forest) [Forest Stratum 1]</t>
  </si>
  <si>
    <t>Count_LB,NSF,i=1</t>
  </si>
  <si>
    <t>LB Plot Observations per CHC (Stable Non-Forest) [Forest Stratum 1]</t>
  </si>
  <si>
    <t>Count,LB,i=1</t>
  </si>
  <si>
    <t>LB Statrum 1 Total</t>
  </si>
  <si>
    <t>Count_LB,UDef,i=2</t>
  </si>
  <si>
    <t>LB Plot Observations per CHC (UDef) [Forest Stratum 2]</t>
  </si>
  <si>
    <t>Count_LB,Reg,i=2</t>
  </si>
  <si>
    <t>LB Plot Observations per CHC (Regrowth) [Forest Stratum 2]</t>
  </si>
  <si>
    <t>Count_LB,SF,i=2</t>
  </si>
  <si>
    <t>LB Plot Observations per CHC (Stable Forest) [Forest Stratum 2]</t>
  </si>
  <si>
    <t>LB Plot Observations per CHC (Stable Non-Forest) [Forest Stratum 2]</t>
  </si>
  <si>
    <t>Count,LB,i=2</t>
  </si>
  <si>
    <t>LB Statrum 2 Total</t>
  </si>
  <si>
    <t>Count_LB,UDef,i=3</t>
  </si>
  <si>
    <t>LB Plot Observations per CHC (UDef) [Forest Stratum 3]</t>
  </si>
  <si>
    <t>Count_LB,SF,i=3</t>
  </si>
  <si>
    <t>LB Plot Observations per CHC (Regrowth) [Forest Stratum 3]</t>
  </si>
  <si>
    <t>LB Plot Observations per CHC (Stable Forest) [Forest Stratum 3]</t>
  </si>
  <si>
    <t>Count_LB,NSF,i=3</t>
  </si>
  <si>
    <t>LB Plot Observations per CHC (Stable Non-Forest) [Forest Stratum 3]</t>
  </si>
  <si>
    <t>Count,LB,i=3</t>
  </si>
  <si>
    <t>LB Statrum 3 Total</t>
  </si>
  <si>
    <t>A,LB,i=1</t>
  </si>
  <si>
    <t>LB Area of Forest stratum 1 (ha)</t>
  </si>
  <si>
    <t>A,LB,i=2</t>
  </si>
  <si>
    <t>LB Area of Forest stratum 2 (ha)</t>
  </si>
  <si>
    <t>A,LB,i=3</t>
  </si>
  <si>
    <t>LB Area of Forest stratum 3 (ha)</t>
  </si>
  <si>
    <t>A_LB,PSF</t>
  </si>
  <si>
    <t>LB Total project area (ha)</t>
  </si>
  <si>
    <t>WS,LB,i=1</t>
  </si>
  <si>
    <t>LB Forest Stratum 1 Weight (ratio)</t>
  </si>
  <si>
    <t>WS,LB,i=2</t>
  </si>
  <si>
    <t>LB Forest Stratum 2 Weight (ratio)</t>
  </si>
  <si>
    <t>WS,LB,i=3</t>
  </si>
  <si>
    <t>LB Forest Stratum 3 Weight (ratio)</t>
  </si>
  <si>
    <t>Prop_LB,UDef,i=1</t>
  </si>
  <si>
    <t>LB Area-weighted proportion of UDef [Forest Stratum 1]</t>
  </si>
  <si>
    <t>Prop_LB,UDef,i=2</t>
  </si>
  <si>
    <t>LB Area-weighted proportion of UDef [Forest Stratum 2]</t>
  </si>
  <si>
    <t>LB Area-weighted proportion of UDef [Forest Stratum 3]</t>
  </si>
  <si>
    <t>Prop_LB,Reg,i=1</t>
  </si>
  <si>
    <t>LB Area-weighted proportion of Regrowth [Forest Stratum 1]</t>
  </si>
  <si>
    <t>Prop_LB,Reg,i=2</t>
  </si>
  <si>
    <t>LB Area-weighted proportion of Regrowth [Forest Stratum 2]</t>
  </si>
  <si>
    <t>Prop_LB,Reg,i=3</t>
  </si>
  <si>
    <t>LB Area-weighted proportion of Regrowth [Forest Stratum 3]</t>
  </si>
  <si>
    <t>Prop_LB,SF,i=1</t>
  </si>
  <si>
    <t>LB Area-weighted proportion of Stable Forest [Forest Stratum 1]</t>
  </si>
  <si>
    <t>LB Area-weighted proportion of Stable Forest [Forest Stratum 2]</t>
  </si>
  <si>
    <t>Prop_LB,SF,i=3</t>
  </si>
  <si>
    <t>LB Area-weighted proportion of Stable Forest [Forest Stratum 3]</t>
  </si>
  <si>
    <t>Prop_LB,NSF,i=1</t>
  </si>
  <si>
    <t>LB Area-weighted proportion of Stable Non-Forest [Forest Stratum 1]</t>
  </si>
  <si>
    <t>Prop_LB,NSF,i=2</t>
  </si>
  <si>
    <t>LB Area-weighted proportion of Stable Non-Forest [Forest Stratum 2]</t>
  </si>
  <si>
    <t>Prop_LB,NSF,i=3</t>
  </si>
  <si>
    <t>LB Area-weighted proportion of Stable Non-Forest [Forest Stratum 3]</t>
  </si>
  <si>
    <t>AD_LB,UDef</t>
  </si>
  <si>
    <t>LB Total Area of UDef</t>
  </si>
  <si>
    <t>AD_LB,Reg</t>
  </si>
  <si>
    <t>LB Total Area of Regrowth</t>
  </si>
  <si>
    <t>AD_LB,SF</t>
  </si>
  <si>
    <t>LB Total Area of Stable Forest</t>
  </si>
  <si>
    <t>AD_LB,NSF</t>
  </si>
  <si>
    <t>LB Total Area of Stable Non-Forest</t>
  </si>
  <si>
    <t>S(Prop_UDef)_LB</t>
  </si>
  <si>
    <t>LB Standard Error of Proportions UDef</t>
  </si>
  <si>
    <t>S(A_UDef)_LB</t>
  </si>
  <si>
    <t>LB Standard Error of Areas UDef</t>
  </si>
  <si>
    <t>S(Prop_Reg)_LB</t>
  </si>
  <si>
    <t>LB Standard Error of Proportions Regrowth</t>
  </si>
  <si>
    <t>S(A_Reg)_LB</t>
  </si>
  <si>
    <t>LB Standard Error of Areas Regrowth</t>
  </si>
  <si>
    <t>S(Prop_SF)_LB</t>
  </si>
  <si>
    <t>LB Standard Error of Proportions Stable Forest</t>
  </si>
  <si>
    <t>S(A_SF)_LB</t>
  </si>
  <si>
    <t>LB Standard Error of Areas Stable Forest</t>
  </si>
  <si>
    <t>S(Prop_NSF)_LB</t>
  </si>
  <si>
    <t>LB Standard Error of Proportions Stable Non-Forest</t>
  </si>
  <si>
    <t>S(A_NSF)_LB</t>
  </si>
  <si>
    <t>LB Standard Error of Areas Stable Non-Forest</t>
  </si>
  <si>
    <t>U%(A_PA-UDef)</t>
  </si>
  <si>
    <t>PA Uncertainty Percentage UDef</t>
  </si>
  <si>
    <t>U%(A_PA-Reg)</t>
  </si>
  <si>
    <t>PA Uncertainty Percentage Regrowth</t>
  </si>
  <si>
    <t>U%(A_PA-SF)</t>
  </si>
  <si>
    <t>PA Uncertainty Percentage Stable Forest</t>
  </si>
  <si>
    <t>U%(A_PA-NSF)</t>
  </si>
  <si>
    <t>PA Uncertainty Percentage Stable Non-Forest</t>
  </si>
  <si>
    <t>U%(A_LB-UDef)</t>
  </si>
  <si>
    <t>LB Uncertainty Percentage UDef</t>
  </si>
  <si>
    <t>U%(A_LB-Reg)</t>
  </si>
  <si>
    <t>LB Uncertainty Percentage Regrowth</t>
  </si>
  <si>
    <t>U%(A_LB-SF)</t>
  </si>
  <si>
    <t>LB Uncertainty Percentage Stable Forest</t>
  </si>
  <si>
    <t>U%(A_LB-NSF)</t>
  </si>
  <si>
    <t>LB Uncertainty Percentage Stable Non-Forest</t>
  </si>
  <si>
    <t>IF_UDef</t>
  </si>
  <si>
    <t>Inflation Factor UDef</t>
  </si>
  <si>
    <t>A_MP,PA,inflated,UDef</t>
  </si>
  <si>
    <t>PA Emissions from Unplanned Deforestation</t>
  </si>
  <si>
    <t>A_MP,LB,inflated,UDef</t>
  </si>
  <si>
    <t>LB Emissions from Unplanned Deforestation</t>
  </si>
  <si>
    <t>VMD0055 Project Scenario Emissions</t>
  </si>
  <si>
    <t>EA_EF,t</t>
  </si>
  <si>
    <t>Ex Ante Estimations of Emission Reductions (percentage)</t>
  </si>
  <si>
    <t>A_PA,inflated,UDef</t>
  </si>
  <si>
    <t>Unplanned Deforestation PA (See Activity Data Tab)</t>
  </si>
  <si>
    <t>A_LB,inflated,UDef</t>
  </si>
  <si>
    <t>Unplanned Deforestation LB  (See Activity Data Tab)</t>
  </si>
  <si>
    <t>ΔC_MP,PA-UDef,i,t</t>
  </si>
  <si>
    <t>PA Net carbon stock change from UDef (tCO2e)</t>
  </si>
  <si>
    <t>ΔC_MP,LB-UDef,i,t</t>
  </si>
  <si>
    <t>LB Net carbon stock change from UDef (tCO2e)</t>
  </si>
  <si>
    <t>PA Area potentially impacted by degradation (ha)</t>
  </si>
  <si>
    <t>PA Biomass carbon of trees cut and removed through degradation (tCO2e/ha)</t>
  </si>
  <si>
    <t>LB Area potentially impacted by degradation in the project scenario (ha)</t>
  </si>
  <si>
    <t>LB Biomass carbon of trees cut and removed through degradation (tCO2e/ha)</t>
  </si>
  <si>
    <t>PA Net carbon stock change from degradation (tCO2e)</t>
  </si>
  <si>
    <t>LB Net carbon stock change from degradation(tCO2e)</t>
  </si>
  <si>
    <t>PA Area potentially impacted by natural disturbances (ha)</t>
  </si>
  <si>
    <t>PA Carbon stock change from natural disturbance (tCO2e/ha)</t>
  </si>
  <si>
    <t>LB Area potentially impacted by natural disturbances (ha)</t>
  </si>
  <si>
    <t>LB Carbon stock change from natural disturbance (tCO2e/ha)</t>
  </si>
  <si>
    <t>PA Net carbon stock change from natural disturbance (tCO2e)</t>
  </si>
  <si>
    <t>LB Net carbon stock change from natural disturbance (tCO2e)</t>
  </si>
  <si>
    <t>PA Total carbon stock change in UDef</t>
  </si>
  <si>
    <t>GHG_MP,PA-UDef</t>
  </si>
  <si>
    <t>Project Non-CO2 GHG emissions (tCO2e)</t>
  </si>
  <si>
    <t>ΔC_MP,PA-UDef,t</t>
  </si>
  <si>
    <t>PA Net Project GHG Emissions (tCO2e)</t>
  </si>
  <si>
    <t>ΔC_MP,LB-UDef,t</t>
  </si>
  <si>
    <t>LB Cumulative Project GHG Emissions (tCO2e)</t>
  </si>
  <si>
    <t>VMD0055 Leakage</t>
  </si>
  <si>
    <t>ΔC_LK-net-LB,t</t>
  </si>
  <si>
    <t>Net Carbon Stock Difference in LB Baseline vs. LB Project Scenario</t>
  </si>
  <si>
    <t>GHG_MP,LK-UDef,E,t</t>
  </si>
  <si>
    <t>LB Project Non-CO2 GHG Emissions</t>
  </si>
  <si>
    <t>ΔC_LK,LB,t</t>
  </si>
  <si>
    <t>Leakage due to geographically constrained agents</t>
  </si>
  <si>
    <t>ΔC_LK,OLB,t</t>
  </si>
  <si>
    <t>Leakage due to geographically mobile agents</t>
  </si>
  <si>
    <t>ΔC_LK-AS,t</t>
  </si>
  <si>
    <t>Total leakage due to displacement of UDef</t>
  </si>
  <si>
    <t>ΔC_LK-ME,t</t>
  </si>
  <si>
    <t>Leakage due to market effects (See LK-ME)</t>
  </si>
  <si>
    <t>GHG_LK,E,t</t>
  </si>
  <si>
    <t>Leakage due to Leakage Mitigation Measures</t>
  </si>
  <si>
    <t>ΔC_LK-UDef,t</t>
  </si>
  <si>
    <t>Summed Leakage Emissions</t>
  </si>
  <si>
    <t>VMD0055 Calculation of Verified Carbon Units</t>
  </si>
  <si>
    <t>NER_UDef,t</t>
  </si>
  <si>
    <t>Net GHG Emissions Reductions (year t)</t>
  </si>
  <si>
    <t>Buffer%</t>
  </si>
  <si>
    <t>Buffer withholding percentage</t>
  </si>
  <si>
    <t>Buffer_Total,t</t>
  </si>
  <si>
    <t>AFOLU Buffer (year t)</t>
  </si>
  <si>
    <t>NER_UDef,t-1</t>
  </si>
  <si>
    <t>Net GHG Emissions Reductions (year t -1)</t>
  </si>
  <si>
    <t>Buffer_Total,t-1</t>
  </si>
  <si>
    <t>AFOLU Buffer (year t-1)</t>
  </si>
  <si>
    <t>VCU_AUDef,t</t>
  </si>
  <si>
    <t>Verified Carbon Units (year t)</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</si>
</sst>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alibri"/>
    </font>
    <font/>
    <font>
      <color theme="1"/>
      <name val="Arial"/>
    </font>
    <font>
      <b/>
      <sz val="14.0"/>
      <color theme="1"/>
      <name val="Calibri"/>
    </font>
    <font>
      <sz val="11.0"/>
      <color theme="1"/>
      <name val="Calibri"/>
    </font>
    <font>
      <color theme="1"/>
      <name val="Calibri"/>
      <scheme val="minor"/>
    </font>
    <font>
      <sz val="12.0"/>
      <color theme="1"/>
      <name val="Calibri"/>
    </font>
    <font>
      <sz val="10.0"/>
      <color theme="1"/>
      <name val="Calibri"/>
      <scheme val="minor"/>
    </font>
    <font>
      <sz val="10.0"/>
      <color rgb="FF000000"/>
      <name val="Calibri"/>
      <scheme val="minor"/>
    </font>
    <font>
      <color rgb="FF00FFFF"/>
      <name val="Calibri"/>
      <scheme val="minor"/>
    </font>
    <font>
      <sz val="12.0"/>
      <color rgb="FF00FFFF"/>
      <name val="Calibri"/>
    </font>
    <font>
      <b/>
      <sz val="18.0"/>
      <color rgb="FF000000"/>
      <name val="Calibri"/>
    </font>
    <font>
      <sz val="12.0"/>
      <color theme="1"/>
      <name val="Docs-Calibri"/>
    </font>
    <font>
      <sz val="12.0"/>
      <color rgb="FF000000"/>
      <name val="Docs-Calibri"/>
    </font>
    <font>
      <sz val="12.0"/>
      <color rgb="FF000000"/>
      <name val="Calibri"/>
    </font>
    <font>
      <sz val="12.0"/>
      <color rgb="FF1F1F1F"/>
      <name val="Calibri"/>
      <scheme val="minor"/>
    </font>
  </fonts>
  <fills count="9">
    <fill>
      <patternFill patternType="none"/>
    </fill>
    <fill>
      <patternFill patternType="lightGray"/>
    </fill>
    <fill>
      <patternFill patternType="solid">
        <fgColor rgb="FFBFBFBF"/>
        <bgColor rgb="FFBFBFBF"/>
      </patternFill>
    </fill>
    <fill>
      <patternFill patternType="solid">
        <fgColor rgb="FFD8E4BC"/>
        <bgColor rgb="FFD8E4BC"/>
      </patternFill>
    </fill>
    <fill>
      <patternFill patternType="solid">
        <fgColor rgb="FFFFFFFF"/>
        <bgColor rgb="FFFFFFFF"/>
      </patternFill>
    </fill>
    <fill>
      <patternFill patternType="solid">
        <fgColor theme="0"/>
        <bgColor theme="0"/>
      </patternFill>
    </fill>
    <fill>
      <patternFill patternType="solid">
        <fgColor rgb="FF92D050"/>
        <bgColor rgb="FF92D050"/>
      </patternFill>
    </fill>
    <fill>
      <patternFill patternType="solid">
        <fgColor rgb="FFD8D8D8"/>
        <bgColor rgb="FFD8D8D8"/>
      </patternFill>
    </fill>
    <fill>
      <patternFill patternType="solid">
        <fgColor theme="9"/>
        <bgColor theme="9"/>
      </patternFill>
    </fill>
  </fills>
  <borders count="13">
    <border/>
    <border>
      <bottom/>
    </border>
    <border>
      <right/>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top/>
      <bottom/>
    </border>
    <border>
      <top/>
      <bottom/>
    </border>
    <border>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2" fillId="0" fontId="2" numFmtId="0" xfId="0" applyBorder="1" applyFont="1"/>
    <xf borderId="3" fillId="0" fontId="3" numFmtId="0" xfId="0" applyAlignment="1" applyBorder="1" applyFont="1">
      <alignment vertical="bottom"/>
    </xf>
    <xf borderId="4" fillId="3" fontId="4" numFmtId="0" xfId="0" applyAlignment="1" applyBorder="1" applyFill="1" applyFont="1">
      <alignment vertical="bottom"/>
    </xf>
    <xf borderId="3" fillId="4" fontId="5" numFmtId="0" xfId="0" applyAlignment="1" applyBorder="1" applyFill="1" applyFont="1">
      <alignment readingOrder="0" shrinkToFit="0" vertical="bottom" wrapText="1"/>
    </xf>
    <xf borderId="3" fillId="0" fontId="2" numFmtId="0" xfId="0" applyBorder="1" applyFont="1"/>
    <xf borderId="5" fillId="0" fontId="2" numFmtId="0" xfId="0" applyBorder="1" applyFont="1"/>
    <xf borderId="0" fillId="0" fontId="3" numFmtId="0" xfId="0" applyAlignment="1" applyFont="1">
      <alignment vertical="bottom"/>
    </xf>
    <xf borderId="0" fillId="0" fontId="4" numFmtId="0" xfId="0" applyFont="1"/>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Font="1"/>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shrinkToFit="0" wrapText="1"/>
    </xf>
    <xf borderId="0" fillId="0" fontId="7" numFmtId="0" xfId="0" applyAlignment="1" applyFont="1">
      <alignment horizontal="left" shrinkToFit="0" wrapText="1"/>
    </xf>
    <xf borderId="6" fillId="2" fontId="1" numFmtId="0" xfId="0" applyAlignment="1" applyBorder="1" applyFont="1">
      <alignment horizontal="center" readingOrder="0"/>
    </xf>
    <xf borderId="7" fillId="0" fontId="2" numFmtId="0" xfId="0" applyBorder="1" applyFont="1"/>
    <xf borderId="8" fillId="0" fontId="2" numFmtId="0" xfId="0" applyBorder="1" applyFont="1"/>
    <xf borderId="9" fillId="3" fontId="4" numFmtId="0" xfId="0" applyAlignment="1" applyBorder="1" applyFont="1">
      <alignment readingOrder="0" vertical="bottom"/>
    </xf>
    <xf borderId="10" fillId="4" fontId="5" numFmtId="0" xfId="0" applyAlignment="1" applyBorder="1" applyFont="1">
      <alignment shrinkToFit="0" vertical="bottom" wrapText="1"/>
    </xf>
    <xf borderId="10" fillId="0" fontId="2" numFmtId="0" xfId="0" applyBorder="1" applyFont="1"/>
    <xf borderId="11" fillId="0" fontId="2" numFmtId="0" xfId="0" applyBorder="1" applyFont="1"/>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left" shrinkToFit="0" wrapText="1"/>
    </xf>
    <xf borderId="0" fillId="5" fontId="7" numFmtId="0" xfId="0" applyAlignment="1" applyFill="1" applyFont="1">
      <alignment horizontal="left" readingOrder="0"/>
    </xf>
    <xf borderId="0" fillId="5" fontId="7" numFmtId="0" xfId="0" applyAlignment="1" applyFont="1">
      <alignment horizontal="left" readingOrder="0"/>
    </xf>
    <xf borderId="0" fillId="5" fontId="7" numFmtId="0" xfId="0" applyAlignment="1" applyFont="1">
      <alignment horizontal="left" readingOrder="0" shrinkToFit="0" wrapText="1"/>
    </xf>
    <xf borderId="0" fillId="5" fontId="7" numFmtId="0" xfId="0" applyAlignment="1" applyFont="1">
      <alignment horizontal="left"/>
    </xf>
    <xf borderId="0" fillId="0" fontId="7" numFmtId="0" xfId="0" applyAlignment="1" applyFont="1">
      <alignment horizontal="left" vertical="bottom"/>
    </xf>
    <xf borderId="0" fillId="0" fontId="7" numFmtId="0" xfId="0" applyAlignment="1" applyFont="1">
      <alignment horizontal="left" readingOrder="0" vertical="bottom"/>
    </xf>
    <xf borderId="0" fillId="0" fontId="7" numFmtId="0" xfId="0" applyAlignment="1" applyFont="1">
      <alignment horizontal="left" readingOrder="0" shrinkToFit="0" vertical="bottom" wrapText="1"/>
    </xf>
    <xf borderId="0" fillId="0" fontId="7" numFmtId="0" xfId="0" applyAlignment="1" applyFont="1">
      <alignment horizontal="left" readingOrder="0" shrinkToFit="0" wrapText="1"/>
    </xf>
    <xf borderId="0" fillId="6" fontId="7" numFmtId="0" xfId="0" applyAlignment="1" applyFill="1" applyFont="1">
      <alignment horizontal="left" vertical="bottom"/>
    </xf>
    <xf borderId="0" fillId="6" fontId="7" numFmtId="0" xfId="0" applyAlignment="1" applyFont="1">
      <alignment horizontal="left" readingOrder="0" vertical="bottom"/>
    </xf>
    <xf borderId="0" fillId="6" fontId="7" numFmtId="0" xfId="0" applyAlignment="1" applyFont="1">
      <alignment horizontal="left" readingOrder="0" shrinkToFit="0" vertical="bottom" wrapText="1"/>
    </xf>
    <xf borderId="6" fillId="7" fontId="1" numFmtId="0" xfId="0" applyAlignment="1" applyBorder="1" applyFill="1" applyFont="1">
      <alignment horizontal="center" readingOrder="0"/>
    </xf>
    <xf borderId="0" fillId="0" fontId="8" numFmtId="0" xfId="0" applyAlignment="1" applyFont="1">
      <alignment shrinkToFit="0" wrapText="1"/>
    </xf>
    <xf borderId="0" fillId="0" fontId="8" numFmtId="0" xfId="0" applyAlignment="1" applyFont="1">
      <alignment readingOrder="0" shrinkToFit="0" wrapText="1"/>
    </xf>
    <xf borderId="0" fillId="0" fontId="8" numFmtId="0" xfId="0" applyAlignment="1" applyFont="1">
      <alignment shrinkToFit="0" wrapText="1"/>
    </xf>
    <xf borderId="0" fillId="0" fontId="8" numFmtId="0" xfId="0" applyAlignment="1" applyFont="1">
      <alignment shrinkToFit="0" wrapText="1"/>
    </xf>
    <xf borderId="0" fillId="0" fontId="8" numFmtId="0" xfId="0" applyFont="1"/>
    <xf borderId="0" fillId="0" fontId="8" numFmtId="0" xfId="0" applyAlignment="1" applyFont="1">
      <alignment readingOrder="0"/>
    </xf>
    <xf borderId="0" fillId="0" fontId="9" numFmtId="0" xfId="0" applyAlignment="1" applyFont="1">
      <alignment readingOrder="0" shrinkToFit="0" wrapText="1"/>
    </xf>
    <xf borderId="0" fillId="0" fontId="8" numFmtId="0" xfId="0" applyAlignment="1" applyFont="1">
      <alignment horizontal="left" shrinkToFit="0" wrapText="1"/>
    </xf>
    <xf borderId="0" fillId="0" fontId="8" numFmtId="0" xfId="0" applyAlignment="1" applyFont="1">
      <alignment horizontal="left" readingOrder="0" shrinkToFit="0" wrapText="1"/>
    </xf>
    <xf borderId="0" fillId="0" fontId="8" numFmtId="0" xfId="0" applyAlignment="1" applyFont="1">
      <alignment readingOrder="0" vertical="bottom"/>
    </xf>
    <xf borderId="0" fillId="0" fontId="8" numFmtId="0" xfId="0" applyAlignment="1" applyFont="1">
      <alignment vertical="bottom"/>
    </xf>
    <xf borderId="0" fillId="0" fontId="9" numFmtId="0" xfId="0" applyAlignment="1" applyFont="1">
      <alignment readingOrder="0" shrinkToFit="0" vertical="bottom" wrapText="1"/>
    </xf>
    <xf borderId="0" fillId="0" fontId="8" numFmtId="0" xfId="0" applyAlignment="1" applyFont="1">
      <alignment readingOrder="0" shrinkToFit="0" vertical="bottom" wrapText="1"/>
    </xf>
    <xf borderId="0" fillId="0" fontId="10" numFmtId="0" xfId="0" applyAlignment="1" applyFont="1">
      <alignment shrinkToFit="0" wrapText="1"/>
    </xf>
    <xf borderId="0" fillId="0" fontId="7" numFmtId="0" xfId="0" applyAlignment="1" applyFont="1">
      <alignment vertical="bottom"/>
    </xf>
    <xf borderId="0" fillId="0" fontId="11" numFmtId="0" xfId="0" applyAlignment="1" applyFont="1">
      <alignment shrinkToFit="0" vertical="bottom" wrapText="1"/>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7" numFmtId="0" xfId="0" applyAlignment="1" applyFont="1">
      <alignment shrinkToFit="0" wrapText="1"/>
    </xf>
    <xf borderId="0" fillId="0" fontId="7" numFmtId="0" xfId="0" applyAlignment="1" applyFont="1">
      <alignment readingOrder="0" shrinkToFit="0" wrapText="1"/>
    </xf>
    <xf borderId="12" fillId="6" fontId="7" numFmtId="0" xfId="0" applyBorder="1" applyFont="1"/>
    <xf borderId="12" fillId="6" fontId="7" numFmtId="0" xfId="0" applyAlignment="1" applyBorder="1" applyFont="1">
      <alignment shrinkToFit="0" wrapText="1"/>
    </xf>
    <xf borderId="12" fillId="6" fontId="7" numFmtId="0" xfId="0" applyAlignment="1" applyBorder="1" applyFont="1">
      <alignment horizontal="left" shrinkToFit="0" wrapText="1"/>
    </xf>
    <xf borderId="12" fillId="6" fontId="7" numFmtId="3" xfId="0" applyAlignment="1" applyBorder="1" applyFont="1" applyNumberFormat="1">
      <alignment horizontal="left" shrinkToFit="0" wrapText="1"/>
    </xf>
    <xf borderId="0" fillId="0" fontId="7" numFmtId="0" xfId="0" applyFont="1"/>
    <xf borderId="0" fillId="0" fontId="7" numFmtId="3" xfId="0" applyAlignment="1" applyFont="1" applyNumberFormat="1">
      <alignment horizontal="left" shrinkToFit="0" wrapText="1"/>
    </xf>
    <xf borderId="6" fillId="2" fontId="1" numFmtId="0" xfId="0" applyAlignment="1" applyBorder="1" applyFont="1">
      <alignment horizontal="center"/>
    </xf>
    <xf borderId="0" fillId="0" fontId="7" numFmtId="0" xfId="0" applyAlignment="1" applyFont="1">
      <alignment readingOrder="0"/>
    </xf>
    <xf borderId="0" fillId="0" fontId="7" numFmtId="9" xfId="0" applyAlignment="1" applyFont="1" applyNumberFormat="1">
      <alignment horizontal="left" shrinkToFit="0" wrapText="1"/>
    </xf>
    <xf borderId="12" fillId="6" fontId="7" numFmtId="1" xfId="0" applyAlignment="1" applyBorder="1" applyFont="1" applyNumberFormat="1">
      <alignment horizontal="left" shrinkToFit="0" wrapText="1"/>
    </xf>
    <xf borderId="0" fillId="7" fontId="1" numFmtId="0" xfId="0" applyAlignment="1" applyFont="1">
      <alignment horizontal="center" readingOrder="0" shrinkToFit="0" vertical="bottom" wrapText="1"/>
    </xf>
    <xf borderId="0" fillId="7" fontId="1" numFmtId="0" xfId="0" applyAlignment="1" applyFont="1">
      <alignment horizontal="center" shrinkToFit="0" vertical="bottom" wrapText="1"/>
    </xf>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1"/>
    </xf>
    <xf borderId="0" fillId="4" fontId="12" numFmtId="0" xfId="0" applyAlignment="1" applyFont="1">
      <alignment horizontal="left" readingOrder="0"/>
    </xf>
    <xf borderId="0" fillId="0" fontId="7" numFmtId="0" xfId="0" applyAlignment="1" applyFont="1">
      <alignment horizontal="left" shrinkToFit="0" vertical="bottom" wrapText="1"/>
    </xf>
    <xf borderId="0" fillId="0" fontId="7" numFmtId="0" xfId="0" applyAlignment="1" applyFont="1">
      <alignment horizontal="left" shrinkToFit="0" vertical="bottom" wrapText="1"/>
    </xf>
    <xf borderId="0" fillId="0" fontId="6" numFmtId="0" xfId="0" applyAlignment="1" applyFont="1">
      <alignment horizontal="left" readingOrder="0" shrinkToFit="0" wrapText="1"/>
    </xf>
    <xf borderId="0" fillId="0" fontId="6" numFmtId="0" xfId="0" applyAlignment="1" applyFont="1">
      <alignment shrinkToFit="0" wrapText="1"/>
    </xf>
    <xf borderId="0" fillId="0" fontId="6" numFmtId="0" xfId="0" applyAlignment="1" applyFont="1">
      <alignment horizontal="left" shrinkToFit="0" wrapText="1"/>
    </xf>
    <xf borderId="0" fillId="0" fontId="7" numFmtId="0" xfId="0" applyAlignment="1" applyFont="1">
      <alignment horizontal="left" vertical="bottom"/>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horizontal="left" vertical="bottom"/>
    </xf>
    <xf borderId="0" fillId="0" fontId="7" numFmtId="0" xfId="0" applyAlignment="1" applyFont="1">
      <alignment horizontal="left" shrinkToFit="0" vertical="bottom" wrapText="1"/>
    </xf>
    <xf borderId="0" fillId="2" fontId="1" numFmtId="0" xfId="0" applyAlignment="1" applyFont="1">
      <alignment horizontal="center" readingOrder="0"/>
    </xf>
    <xf borderId="0" fillId="2" fontId="1" numFmtId="0" xfId="0" applyAlignment="1" applyFont="1">
      <alignment horizontal="center"/>
    </xf>
    <xf borderId="0" fillId="0" fontId="6" numFmtId="0" xfId="0" applyAlignment="1" applyFont="1">
      <alignment horizontal="left"/>
    </xf>
    <xf borderId="0" fillId="0" fontId="6" numFmtId="0" xfId="0" applyAlignment="1" applyFont="1">
      <alignment horizontal="left" readingOrder="0"/>
    </xf>
    <xf borderId="0" fillId="6" fontId="7" numFmtId="0" xfId="0" applyAlignment="1" applyFont="1">
      <alignment horizontal="left"/>
    </xf>
    <xf borderId="0" fillId="6" fontId="7" numFmtId="0" xfId="0" applyAlignment="1" applyFont="1">
      <alignment horizontal="left" readingOrder="0"/>
    </xf>
    <xf borderId="0" fillId="6" fontId="7" numFmtId="0" xfId="0" applyAlignment="1" applyFont="1">
      <alignment horizontal="left" shrinkToFit="0" wrapText="1"/>
    </xf>
    <xf borderId="0" fillId="0" fontId="7" numFmtId="0" xfId="0" applyAlignment="1" applyFont="1">
      <alignment horizontal="left" readingOrder="0"/>
    </xf>
    <xf borderId="0" fillId="6" fontId="7" numFmtId="3" xfId="0" applyAlignment="1" applyFont="1" applyNumberFormat="1">
      <alignment horizontal="left" shrinkToFit="0" wrapText="1"/>
    </xf>
    <xf borderId="0" fillId="0" fontId="6" numFmtId="0" xfId="0" applyAlignment="1" applyFont="1">
      <alignment horizontal="left"/>
    </xf>
    <xf borderId="0" fillId="0" fontId="6" numFmtId="0" xfId="0" applyFont="1"/>
    <xf borderId="0" fillId="4" fontId="13" numFmtId="0" xfId="0" applyAlignment="1" applyFont="1">
      <alignment horizontal="left" readingOrder="0" shrinkToFit="0" vertical="bottom" wrapText="1"/>
    </xf>
    <xf borderId="0" fillId="6" fontId="7" numFmtId="0" xfId="0" applyAlignment="1" applyFont="1">
      <alignment horizontal="left" shrinkToFit="0" vertical="bottom" wrapText="1"/>
    </xf>
    <xf borderId="0" fillId="6" fontId="7" numFmtId="0" xfId="0" applyAlignment="1" applyFont="1">
      <alignment horizontal="left" shrinkToFit="0" vertical="bottom" wrapText="1"/>
    </xf>
    <xf borderId="0" fillId="6" fontId="7" numFmtId="0" xfId="0" applyAlignment="1" applyFont="1">
      <alignment shrinkToFit="0" vertical="bottom" wrapText="1"/>
    </xf>
    <xf borderId="0" fillId="4" fontId="7" numFmtId="0" xfId="0" applyAlignment="1" applyFont="1">
      <alignment horizontal="left" readingOrder="0" shrinkToFit="0" vertical="bottom" wrapText="1"/>
    </xf>
    <xf borderId="0" fillId="0" fontId="7" numFmtId="0" xfId="0" applyAlignment="1" applyFont="1">
      <alignment horizontal="right" shrinkToFit="0" vertical="bottom" wrapText="1"/>
    </xf>
    <xf borderId="0" fillId="6" fontId="14" numFmtId="0" xfId="0" applyAlignment="1" applyFont="1">
      <alignment horizontal="left" readingOrder="0"/>
    </xf>
    <xf borderId="0" fillId="6" fontId="15" numFmtId="0" xfId="0" applyAlignment="1" applyFont="1">
      <alignment horizontal="left" readingOrder="0"/>
    </xf>
    <xf borderId="0" fillId="6" fontId="6" numFmtId="0" xfId="0" applyAlignment="1" applyFont="1">
      <alignment horizontal="left" readingOrder="0"/>
    </xf>
    <xf borderId="0" fillId="6" fontId="6" numFmtId="0" xfId="0" applyAlignment="1" applyFont="1">
      <alignment horizontal="left"/>
    </xf>
    <xf borderId="0" fillId="6" fontId="6" numFmtId="0" xfId="0" applyFont="1"/>
    <xf borderId="0" fillId="6" fontId="7" numFmtId="0" xfId="0" applyAlignment="1" applyFont="1">
      <alignment horizontal="left" vertical="bottom"/>
    </xf>
    <xf borderId="0" fillId="6" fontId="7" numFmtId="0" xfId="0" applyAlignment="1" applyFont="1">
      <alignment vertical="bottom"/>
    </xf>
    <xf borderId="0" fillId="0" fontId="7" numFmtId="4" xfId="0" applyAlignment="1" applyFont="1" applyNumberFormat="1">
      <alignment horizontal="left" readingOrder="0" shrinkToFit="0" wrapText="1"/>
    </xf>
    <xf borderId="0" fillId="5" fontId="7" numFmtId="0" xfId="0" applyAlignment="1" applyFont="1">
      <alignment horizontal="left" readingOrder="0" vertical="bottom"/>
    </xf>
    <xf borderId="0" fillId="5" fontId="7" numFmtId="0" xfId="0" applyAlignment="1" applyFont="1">
      <alignment vertical="bottom"/>
    </xf>
    <xf borderId="0" fillId="5" fontId="7" numFmtId="0" xfId="0" applyAlignment="1" applyFont="1">
      <alignment horizontal="left" shrinkToFit="0" wrapText="1"/>
    </xf>
    <xf borderId="0" fillId="0" fontId="7" numFmtId="0" xfId="0" applyAlignment="1" applyFont="1">
      <alignment horizontal="left"/>
    </xf>
    <xf borderId="0" fillId="2" fontId="6" numFmtId="0" xfId="0" applyFont="1"/>
    <xf borderId="0" fillId="5" fontId="6" numFmtId="0" xfId="0" applyAlignment="1" applyFont="1">
      <alignment horizontal="left" readingOrder="0" shrinkToFit="0" wrapText="1"/>
    </xf>
    <xf borderId="0" fillId="6" fontId="6" numFmtId="0" xfId="0" applyAlignment="1" applyFont="1">
      <alignment horizontal="left" readingOrder="0" shrinkToFit="0" wrapText="1"/>
    </xf>
    <xf borderId="0" fillId="0" fontId="6" numFmtId="0" xfId="0" applyAlignment="1" applyFont="1">
      <alignment readingOrder="0"/>
    </xf>
    <xf borderId="0" fillId="4" fontId="16" numFmtId="0" xfId="0" applyAlignment="1" applyFont="1">
      <alignment readingOrder="0"/>
    </xf>
    <xf borderId="0" fillId="0" fontId="6" numFmtId="0" xfId="0" applyFont="1"/>
    <xf borderId="0" fillId="6" fontId="6" numFmtId="0" xfId="0" applyAlignment="1" applyFont="1">
      <alignment readingOrder="0"/>
    </xf>
    <xf borderId="0" fillId="6" fontId="6" numFmtId="0" xfId="0" applyFont="1"/>
    <xf borderId="0" fillId="8" fontId="6" numFmtId="0" xfId="0" applyAlignment="1" applyFill="1" applyFont="1">
      <alignment horizontal="left" readingOrder="0" shrinkToFit="0" wrapText="1"/>
    </xf>
    <xf borderId="0" fillId="8" fontId="7" numFmtId="0" xfId="0" applyAlignment="1" applyFont="1">
      <alignment horizontal="left" readingOrder="0" shrinkToFit="0" wrapText="1"/>
    </xf>
    <xf borderId="0" fillId="8" fontId="7" numFmtId="0" xfId="0" applyAlignment="1" applyFont="1">
      <alignment horizontal="left" shrinkToFit="0" wrapText="1"/>
    </xf>
    <xf borderId="0" fillId="5" fontId="7" numFmtId="4" xfId="0" applyAlignment="1" applyFont="1" applyNumberFormat="1">
      <alignment horizontal="left" readingOrder="0" shrinkToFit="0" wrapText="1"/>
    </xf>
    <xf borderId="0" fillId="5" fontId="7" numFmtId="1" xfId="0" applyAlignment="1" applyFont="1" applyNumberFormat="1">
      <alignment horizontal="left" readingOrder="0" shrinkToFit="0" wrapText="1"/>
    </xf>
    <xf borderId="0" fillId="6" fontId="7" numFmtId="1" xfId="0" applyAlignment="1" applyFont="1" applyNumberForma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3.78"/>
    <col customWidth="1" min="3" max="3" width="13.56"/>
    <col customWidth="1" min="4" max="4" width="38.56"/>
    <col customWidth="1" min="5" max="5" width="29.44"/>
    <col customWidth="1" min="6" max="6" width="109.67"/>
    <col customWidth="1" min="7" max="27" width="8.67"/>
  </cols>
  <sheetData>
    <row r="1" ht="15.75" customHeight="1">
      <c r="A1" s="1" t="s">
        <v>0</v>
      </c>
      <c r="B1" s="2"/>
      <c r="C1" s="2"/>
      <c r="D1" s="2"/>
      <c r="E1" s="2"/>
      <c r="F1" s="3"/>
      <c r="G1" s="4"/>
    </row>
    <row r="2" ht="15.75" customHeight="1">
      <c r="A2" s="5" t="s">
        <v>1</v>
      </c>
      <c r="B2" s="6" t="s">
        <v>2</v>
      </c>
      <c r="C2" s="7"/>
      <c r="D2" s="7"/>
      <c r="E2" s="7"/>
      <c r="F2" s="7"/>
      <c r="G2" s="8"/>
      <c r="H2" s="9"/>
      <c r="I2" s="9"/>
      <c r="J2" s="9"/>
      <c r="K2" s="9"/>
      <c r="L2" s="9"/>
      <c r="M2" s="9"/>
      <c r="N2" s="9"/>
      <c r="O2" s="9"/>
      <c r="P2" s="9"/>
      <c r="Q2" s="9"/>
      <c r="R2" s="9"/>
      <c r="S2" s="9"/>
      <c r="T2" s="9"/>
      <c r="U2" s="9"/>
      <c r="V2" s="9"/>
      <c r="W2" s="9"/>
      <c r="X2" s="9"/>
      <c r="Y2" s="9"/>
      <c r="Z2" s="9"/>
      <c r="AA2" s="10"/>
    </row>
    <row r="3" ht="15.75" customHeight="1">
      <c r="A3" s="11" t="s">
        <v>3</v>
      </c>
      <c r="B3" s="11" t="s">
        <v>4</v>
      </c>
      <c r="C3" s="11" t="s">
        <v>5</v>
      </c>
      <c r="D3" s="12" t="s">
        <v>6</v>
      </c>
      <c r="E3" s="13" t="s">
        <v>7</v>
      </c>
      <c r="F3" s="14" t="s">
        <v>8</v>
      </c>
      <c r="G3" s="9"/>
      <c r="H3" s="15"/>
      <c r="I3" s="15"/>
      <c r="J3" s="15"/>
      <c r="K3" s="15"/>
      <c r="L3" s="15"/>
      <c r="M3" s="15"/>
      <c r="N3" s="15"/>
      <c r="O3" s="15"/>
      <c r="P3" s="15"/>
      <c r="Q3" s="15"/>
      <c r="R3" s="15"/>
      <c r="S3" s="15"/>
      <c r="T3" s="15"/>
      <c r="U3" s="15"/>
      <c r="V3" s="15"/>
      <c r="W3" s="15"/>
      <c r="X3" s="15"/>
      <c r="Y3" s="15"/>
      <c r="Z3" s="15"/>
      <c r="AA3" s="15"/>
    </row>
    <row r="4" ht="15.75" customHeight="1">
      <c r="A4" s="16" t="s">
        <v>9</v>
      </c>
      <c r="B4" s="16" t="s">
        <v>10</v>
      </c>
      <c r="C4" s="16"/>
      <c r="D4" s="16" t="s">
        <v>11</v>
      </c>
      <c r="E4" s="16" t="s">
        <v>12</v>
      </c>
      <c r="F4" s="17" t="s">
        <v>13</v>
      </c>
      <c r="G4" s="16"/>
    </row>
    <row r="5" ht="15.75" customHeight="1">
      <c r="A5" s="16" t="s">
        <v>9</v>
      </c>
      <c r="B5" s="16" t="s">
        <v>10</v>
      </c>
      <c r="C5" s="16"/>
      <c r="D5" s="16" t="s">
        <v>14</v>
      </c>
      <c r="E5" s="16" t="s">
        <v>12</v>
      </c>
      <c r="F5" s="18" t="s">
        <v>15</v>
      </c>
      <c r="G5" s="16"/>
    </row>
    <row r="6" ht="15.75" customHeight="1">
      <c r="A6" s="16" t="s">
        <v>9</v>
      </c>
      <c r="B6" s="16" t="s">
        <v>10</v>
      </c>
      <c r="C6" s="16"/>
      <c r="D6" s="16" t="s">
        <v>16</v>
      </c>
      <c r="E6" s="16" t="s">
        <v>9</v>
      </c>
      <c r="F6" s="18" t="s">
        <v>17</v>
      </c>
      <c r="G6" s="16"/>
    </row>
    <row r="7" ht="15.75" customHeight="1">
      <c r="A7" s="16" t="s">
        <v>9</v>
      </c>
      <c r="B7" s="16" t="s">
        <v>10</v>
      </c>
      <c r="C7" s="16"/>
      <c r="D7" s="16" t="s">
        <v>18</v>
      </c>
      <c r="E7" s="16" t="s">
        <v>9</v>
      </c>
      <c r="F7" s="17" t="s">
        <v>19</v>
      </c>
      <c r="G7" s="16"/>
    </row>
    <row r="8" ht="15.75" customHeight="1">
      <c r="A8" s="16" t="s">
        <v>9</v>
      </c>
      <c r="B8" s="16" t="s">
        <v>10</v>
      </c>
      <c r="C8" s="16"/>
      <c r="D8" s="16" t="s">
        <v>20</v>
      </c>
      <c r="E8" s="16" t="s">
        <v>12</v>
      </c>
      <c r="F8" s="17" t="s">
        <v>21</v>
      </c>
      <c r="G8" s="16"/>
    </row>
    <row r="9" ht="15.75" customHeight="1">
      <c r="A9" s="16" t="s">
        <v>9</v>
      </c>
      <c r="B9" s="16" t="s">
        <v>10</v>
      </c>
      <c r="C9" s="16"/>
      <c r="D9" s="16" t="s">
        <v>22</v>
      </c>
      <c r="E9" s="16" t="s">
        <v>12</v>
      </c>
      <c r="F9" s="18"/>
      <c r="G9" s="16"/>
    </row>
    <row r="10" ht="15.75" customHeight="1">
      <c r="A10" s="16" t="s">
        <v>9</v>
      </c>
      <c r="B10" s="16" t="s">
        <v>10</v>
      </c>
      <c r="C10" s="16"/>
      <c r="D10" s="16" t="s">
        <v>23</v>
      </c>
      <c r="E10" s="16" t="s">
        <v>12</v>
      </c>
      <c r="F10" s="18"/>
      <c r="G10" s="16"/>
    </row>
    <row r="11" ht="15.75" customHeight="1">
      <c r="A11" s="16" t="s">
        <v>9</v>
      </c>
      <c r="B11" s="16" t="s">
        <v>10</v>
      </c>
      <c r="C11" s="16"/>
      <c r="D11" s="16" t="s">
        <v>24</v>
      </c>
      <c r="E11" s="16" t="s">
        <v>12</v>
      </c>
      <c r="F11" s="18"/>
      <c r="G11" s="16"/>
    </row>
    <row r="12" ht="15.75" customHeight="1">
      <c r="A12" s="16" t="s">
        <v>9</v>
      </c>
      <c r="B12" s="16" t="s">
        <v>10</v>
      </c>
      <c r="C12" s="16"/>
      <c r="D12" s="16" t="s">
        <v>25</v>
      </c>
      <c r="E12" s="16" t="s">
        <v>12</v>
      </c>
      <c r="F12" s="18"/>
      <c r="G12" s="16"/>
    </row>
    <row r="13" ht="15.75" customHeight="1">
      <c r="A13" s="16" t="s">
        <v>9</v>
      </c>
      <c r="B13" s="16" t="s">
        <v>10</v>
      </c>
      <c r="C13" s="16"/>
      <c r="D13" s="16" t="s">
        <v>26</v>
      </c>
      <c r="E13" s="16" t="s">
        <v>12</v>
      </c>
      <c r="F13" s="18"/>
      <c r="G13" s="16"/>
    </row>
    <row r="14" ht="15.75" customHeight="1">
      <c r="A14" s="16" t="s">
        <v>9</v>
      </c>
      <c r="B14" s="16" t="s">
        <v>27</v>
      </c>
      <c r="C14" s="16"/>
      <c r="D14" s="16" t="s">
        <v>28</v>
      </c>
      <c r="E14" s="16" t="s">
        <v>12</v>
      </c>
      <c r="F14" s="18"/>
      <c r="G14" s="16"/>
    </row>
    <row r="15" ht="15.75" customHeight="1">
      <c r="A15" s="16" t="s">
        <v>9</v>
      </c>
      <c r="B15" s="16" t="s">
        <v>10</v>
      </c>
      <c r="C15" s="16"/>
      <c r="D15" s="16" t="s">
        <v>29</v>
      </c>
      <c r="E15" s="16" t="s">
        <v>12</v>
      </c>
      <c r="F15" s="17" t="s">
        <v>30</v>
      </c>
      <c r="G15" s="16"/>
    </row>
    <row r="16" ht="15.75" customHeight="1">
      <c r="A16" s="19" t="s">
        <v>9</v>
      </c>
      <c r="B16" s="16" t="s">
        <v>10</v>
      </c>
      <c r="C16" s="16"/>
      <c r="D16" s="16" t="s">
        <v>31</v>
      </c>
      <c r="E16" s="19" t="s">
        <v>9</v>
      </c>
      <c r="F16" s="17" t="s">
        <v>32</v>
      </c>
      <c r="G16" s="16"/>
    </row>
    <row r="17" ht="15.75" customHeight="1">
      <c r="A17" s="16" t="s">
        <v>9</v>
      </c>
      <c r="B17" s="16" t="s">
        <v>33</v>
      </c>
      <c r="C17" s="16"/>
      <c r="D17" s="16" t="s">
        <v>34</v>
      </c>
      <c r="E17" s="16" t="s">
        <v>9</v>
      </c>
      <c r="F17" s="18" t="s">
        <v>35</v>
      </c>
      <c r="G17" s="16"/>
    </row>
    <row r="18" ht="15.75" customHeight="1">
      <c r="A18" s="16" t="s">
        <v>9</v>
      </c>
      <c r="B18" s="16" t="s">
        <v>36</v>
      </c>
      <c r="C18" s="16"/>
      <c r="D18" s="16" t="s">
        <v>37</v>
      </c>
      <c r="E18" s="16" t="s">
        <v>12</v>
      </c>
      <c r="F18" s="18"/>
      <c r="G18" s="16"/>
    </row>
    <row r="19" ht="15.75" customHeight="1">
      <c r="A19" s="16" t="s">
        <v>9</v>
      </c>
      <c r="B19" s="16" t="s">
        <v>36</v>
      </c>
      <c r="C19" s="16"/>
      <c r="D19" s="16" t="s">
        <v>38</v>
      </c>
      <c r="E19" s="16" t="s">
        <v>12</v>
      </c>
      <c r="F19" s="17"/>
      <c r="G19" s="16"/>
    </row>
    <row r="20" ht="15.75" customHeight="1">
      <c r="A20" s="16" t="s">
        <v>9</v>
      </c>
      <c r="B20" s="16" t="s">
        <v>36</v>
      </c>
      <c r="C20" s="16"/>
      <c r="D20" s="16" t="s">
        <v>39</v>
      </c>
      <c r="E20" s="16" t="s">
        <v>9</v>
      </c>
      <c r="F20" s="17"/>
      <c r="G20" s="16"/>
    </row>
    <row r="21" ht="15.75" customHeight="1">
      <c r="A21" s="16" t="s">
        <v>9</v>
      </c>
      <c r="B21" s="16" t="s">
        <v>36</v>
      </c>
      <c r="C21" s="16"/>
      <c r="D21" s="16" t="s">
        <v>40</v>
      </c>
      <c r="E21" s="16" t="s">
        <v>9</v>
      </c>
      <c r="F21" s="18"/>
      <c r="G21" s="16"/>
    </row>
    <row r="22" ht="15.75" customHeight="1">
      <c r="A22" s="19" t="s">
        <v>9</v>
      </c>
      <c r="B22" s="19" t="s">
        <v>36</v>
      </c>
      <c r="C22" s="16"/>
      <c r="D22" s="19" t="s">
        <v>41</v>
      </c>
      <c r="E22" s="19" t="s">
        <v>12</v>
      </c>
      <c r="F22" s="17"/>
      <c r="G22" s="16"/>
    </row>
    <row r="23" ht="15.75" customHeight="1">
      <c r="A23" s="16" t="s">
        <v>9</v>
      </c>
      <c r="B23" s="16" t="s">
        <v>10</v>
      </c>
      <c r="C23" s="16"/>
      <c r="D23" s="16" t="s">
        <v>42</v>
      </c>
      <c r="E23" s="16" t="s">
        <v>43</v>
      </c>
      <c r="F23" s="17" t="s">
        <v>44</v>
      </c>
      <c r="G23" s="16"/>
    </row>
    <row r="24" ht="15.75" customHeight="1">
      <c r="A24" s="20" t="s">
        <v>9</v>
      </c>
      <c r="B24" s="20" t="s">
        <v>10</v>
      </c>
      <c r="C24" s="20"/>
      <c r="D24" s="20" t="s">
        <v>45</v>
      </c>
      <c r="E24" s="20" t="s">
        <v>9</v>
      </c>
      <c r="F24" s="21" t="s">
        <v>46</v>
      </c>
      <c r="G24" s="16"/>
    </row>
    <row r="25" ht="15.75" customHeight="1">
      <c r="A25" s="16" t="s">
        <v>9</v>
      </c>
      <c r="B25" s="16" t="s">
        <v>10</v>
      </c>
      <c r="C25" s="16"/>
      <c r="D25" s="16" t="s">
        <v>47</v>
      </c>
      <c r="E25" s="16" t="s">
        <v>9</v>
      </c>
      <c r="F25" s="17"/>
      <c r="G25" s="16"/>
    </row>
    <row r="26" ht="15.75" customHeight="1">
      <c r="A26" s="20" t="s">
        <v>9</v>
      </c>
      <c r="B26" s="20" t="s">
        <v>10</v>
      </c>
      <c r="C26" s="20"/>
      <c r="D26" s="20" t="s">
        <v>48</v>
      </c>
      <c r="E26" s="20" t="s">
        <v>9</v>
      </c>
      <c r="F26" s="17" t="s">
        <v>49</v>
      </c>
      <c r="G26" s="16"/>
    </row>
    <row r="27" ht="15.75" customHeight="1">
      <c r="A27" s="19" t="s">
        <v>9</v>
      </c>
      <c r="B27" s="19" t="s">
        <v>10</v>
      </c>
      <c r="C27" s="16"/>
      <c r="D27" s="19" t="s">
        <v>50</v>
      </c>
      <c r="E27" s="19" t="s">
        <v>12</v>
      </c>
      <c r="F27" s="21" t="s">
        <v>51</v>
      </c>
      <c r="G27" s="16"/>
    </row>
    <row r="28" ht="15.75" customHeight="1">
      <c r="A28" s="16" t="s">
        <v>9</v>
      </c>
      <c r="B28" s="16" t="s">
        <v>10</v>
      </c>
      <c r="C28" s="16"/>
      <c r="D28" s="19" t="s">
        <v>52</v>
      </c>
      <c r="E28" s="16" t="s">
        <v>12</v>
      </c>
      <c r="F28" s="21" t="s">
        <v>53</v>
      </c>
      <c r="G28" s="16"/>
    </row>
    <row r="29" ht="15.75" customHeight="1">
      <c r="D29" s="22"/>
      <c r="F29" s="23"/>
    </row>
    <row r="30" ht="15.75" customHeight="1">
      <c r="D30" s="22"/>
      <c r="F30" s="23"/>
    </row>
    <row r="31" ht="15.75" customHeight="1">
      <c r="D31" s="22"/>
      <c r="F31" s="23"/>
    </row>
    <row r="32" ht="15.75" customHeight="1">
      <c r="D32" s="22"/>
      <c r="F32" s="23"/>
    </row>
    <row r="33" ht="15.75" customHeight="1">
      <c r="D33" s="22"/>
      <c r="F33" s="23"/>
    </row>
    <row r="34" ht="15.75" customHeight="1">
      <c r="D34" s="22"/>
      <c r="F34" s="23"/>
    </row>
    <row r="35" ht="15.75" customHeight="1">
      <c r="D35" s="22"/>
      <c r="F35" s="23"/>
    </row>
    <row r="36" ht="15.75" customHeight="1">
      <c r="D36" s="22"/>
      <c r="F36" s="23"/>
    </row>
    <row r="37" ht="15.75" customHeight="1">
      <c r="D37" s="22"/>
      <c r="F37" s="23"/>
    </row>
    <row r="38" ht="15.75" customHeight="1">
      <c r="D38" s="22"/>
      <c r="F38" s="23"/>
    </row>
    <row r="39" ht="15.75" customHeight="1">
      <c r="D39" s="22"/>
      <c r="F39" s="23"/>
    </row>
    <row r="40" ht="15.75" customHeight="1">
      <c r="D40" s="22"/>
      <c r="F40" s="23"/>
    </row>
    <row r="41" ht="15.75" customHeight="1">
      <c r="D41" s="22"/>
      <c r="F41" s="23"/>
    </row>
    <row r="42" ht="15.75" customHeight="1">
      <c r="D42" s="22"/>
      <c r="F42" s="23"/>
    </row>
    <row r="43" ht="15.75" customHeight="1">
      <c r="D43" s="22"/>
      <c r="F43" s="23"/>
    </row>
    <row r="44" ht="15.75" customHeight="1">
      <c r="D44" s="22"/>
      <c r="F44" s="23"/>
    </row>
    <row r="45" ht="15.75" customHeight="1">
      <c r="D45" s="22"/>
      <c r="F45" s="23"/>
    </row>
    <row r="46" ht="15.75" customHeight="1">
      <c r="D46" s="22"/>
      <c r="F46" s="23"/>
    </row>
    <row r="47" ht="15.75" customHeight="1">
      <c r="D47" s="22"/>
      <c r="F47" s="23"/>
    </row>
    <row r="48" ht="15.75" customHeight="1">
      <c r="D48" s="22"/>
      <c r="F48" s="23"/>
    </row>
    <row r="49" ht="15.75" customHeight="1">
      <c r="D49" s="22"/>
      <c r="F49" s="23"/>
    </row>
    <row r="50" ht="15.75" customHeight="1">
      <c r="D50" s="22"/>
      <c r="F50" s="23"/>
    </row>
    <row r="51" ht="15.75" customHeight="1">
      <c r="D51" s="22"/>
      <c r="F51" s="23"/>
    </row>
    <row r="52" ht="15.75" customHeight="1">
      <c r="D52" s="22"/>
      <c r="F52" s="23"/>
    </row>
    <row r="53" ht="15.75" customHeight="1">
      <c r="D53" s="22"/>
      <c r="F53" s="23"/>
    </row>
    <row r="54" ht="15.75" customHeight="1">
      <c r="D54" s="22"/>
      <c r="F54" s="23"/>
    </row>
    <row r="55" ht="15.75" customHeight="1">
      <c r="D55" s="22"/>
      <c r="F55" s="23"/>
    </row>
    <row r="56" ht="15.75" customHeight="1">
      <c r="D56" s="22"/>
      <c r="F56" s="23"/>
    </row>
    <row r="57" ht="15.75" customHeight="1">
      <c r="D57" s="22"/>
      <c r="F57" s="23"/>
    </row>
    <row r="58" ht="15.75" customHeight="1">
      <c r="D58" s="22"/>
      <c r="F58" s="23"/>
    </row>
    <row r="59" ht="15.75" customHeight="1">
      <c r="D59" s="22"/>
      <c r="F59" s="23"/>
    </row>
    <row r="60" ht="15.75" customHeight="1">
      <c r="D60" s="22"/>
      <c r="F60" s="23"/>
    </row>
    <row r="61" ht="15.75" customHeight="1">
      <c r="D61" s="22"/>
      <c r="F61" s="23"/>
    </row>
    <row r="62" ht="15.75" customHeight="1">
      <c r="D62" s="22"/>
      <c r="F62" s="23"/>
    </row>
    <row r="63" ht="15.75" customHeight="1">
      <c r="D63" s="22"/>
      <c r="F63" s="23"/>
    </row>
    <row r="64" ht="15.75" customHeight="1">
      <c r="D64" s="22"/>
      <c r="F64" s="23"/>
    </row>
    <row r="65" ht="15.75" customHeight="1">
      <c r="D65" s="22"/>
      <c r="F65" s="23"/>
    </row>
    <row r="66" ht="15.75" customHeight="1">
      <c r="D66" s="22"/>
      <c r="F66" s="23"/>
    </row>
    <row r="67" ht="15.75" customHeight="1">
      <c r="D67" s="22"/>
      <c r="F67" s="23"/>
    </row>
    <row r="68" ht="15.75" customHeight="1">
      <c r="D68" s="22"/>
      <c r="F68" s="23"/>
    </row>
    <row r="69" ht="15.75" customHeight="1">
      <c r="D69" s="22"/>
      <c r="F69" s="23"/>
    </row>
    <row r="70" ht="15.75" customHeight="1">
      <c r="D70" s="22"/>
      <c r="F70" s="23"/>
    </row>
    <row r="71" ht="15.75" customHeight="1">
      <c r="D71" s="22"/>
      <c r="F71" s="23"/>
    </row>
    <row r="72" ht="15.75" customHeight="1">
      <c r="D72" s="22"/>
      <c r="F72" s="23"/>
    </row>
    <row r="73" ht="15.75" customHeight="1">
      <c r="D73" s="22"/>
      <c r="F73" s="23"/>
    </row>
    <row r="74" ht="15.75" customHeight="1">
      <c r="D74" s="22"/>
      <c r="F74" s="23"/>
    </row>
    <row r="75" ht="15.75" customHeight="1">
      <c r="D75" s="22"/>
      <c r="F75" s="23"/>
    </row>
    <row r="76" ht="15.75" customHeight="1">
      <c r="D76" s="22"/>
      <c r="F76" s="23"/>
    </row>
    <row r="77" ht="15.75" customHeight="1">
      <c r="D77" s="22"/>
      <c r="F77" s="23"/>
    </row>
    <row r="78" ht="15.75" customHeight="1">
      <c r="D78" s="22"/>
      <c r="F78" s="23"/>
    </row>
    <row r="79" ht="15.75" customHeight="1">
      <c r="D79" s="22"/>
      <c r="F79" s="23"/>
    </row>
    <row r="80" ht="15.75" customHeight="1">
      <c r="D80" s="22"/>
      <c r="F80" s="23"/>
    </row>
    <row r="81" ht="15.75" customHeight="1">
      <c r="D81" s="22"/>
      <c r="F81" s="23"/>
    </row>
    <row r="82" ht="15.75" customHeight="1">
      <c r="D82" s="22"/>
      <c r="F82" s="23"/>
    </row>
    <row r="83" ht="15.75" customHeight="1">
      <c r="D83" s="22"/>
      <c r="F83" s="23"/>
    </row>
    <row r="84" ht="15.75" customHeight="1">
      <c r="D84" s="22"/>
      <c r="F84" s="23"/>
    </row>
    <row r="85" ht="15.75" customHeight="1">
      <c r="D85" s="22"/>
      <c r="F85" s="23"/>
    </row>
    <row r="86" ht="15.75" customHeight="1">
      <c r="D86" s="22"/>
      <c r="F86" s="23"/>
    </row>
    <row r="87" ht="15.75" customHeight="1">
      <c r="D87" s="22"/>
      <c r="F87" s="23"/>
    </row>
    <row r="88" ht="15.75" customHeight="1">
      <c r="D88" s="22"/>
      <c r="F88" s="23"/>
    </row>
    <row r="89" ht="15.75" customHeight="1">
      <c r="D89" s="22"/>
      <c r="F89" s="23"/>
    </row>
    <row r="90" ht="15.75" customHeight="1">
      <c r="D90" s="22"/>
      <c r="F90" s="23"/>
    </row>
    <row r="91" ht="15.75" customHeight="1">
      <c r="D91" s="22"/>
      <c r="F91" s="23"/>
    </row>
    <row r="92" ht="15.75" customHeight="1">
      <c r="D92" s="22"/>
      <c r="F92" s="23"/>
    </row>
    <row r="93" ht="15.75" customHeight="1">
      <c r="D93" s="22"/>
      <c r="F93" s="23"/>
    </row>
    <row r="94" ht="15.75" customHeight="1">
      <c r="D94" s="22"/>
      <c r="F94" s="23"/>
    </row>
    <row r="95" ht="15.75" customHeight="1">
      <c r="D95" s="22"/>
      <c r="F95" s="23"/>
    </row>
    <row r="96" ht="15.75" customHeight="1">
      <c r="D96" s="22"/>
      <c r="F96" s="23"/>
    </row>
    <row r="97" ht="15.75" customHeight="1">
      <c r="D97" s="22"/>
      <c r="F97" s="23"/>
    </row>
    <row r="98" ht="15.75" customHeight="1">
      <c r="D98" s="22"/>
      <c r="F98" s="23"/>
    </row>
    <row r="99" ht="15.75" customHeight="1">
      <c r="D99" s="22"/>
      <c r="F99" s="23"/>
    </row>
    <row r="100" ht="15.75" customHeight="1">
      <c r="D100" s="22"/>
      <c r="F100" s="23"/>
    </row>
    <row r="101" ht="15.75" customHeight="1">
      <c r="D101" s="22"/>
      <c r="F101" s="23"/>
    </row>
    <row r="102" ht="15.75" customHeight="1">
      <c r="D102" s="22"/>
      <c r="F102" s="23"/>
    </row>
    <row r="103" ht="15.75" customHeight="1">
      <c r="D103" s="22"/>
      <c r="F103" s="23"/>
    </row>
    <row r="104" ht="15.75" customHeight="1">
      <c r="D104" s="22"/>
      <c r="F104" s="23"/>
    </row>
    <row r="105" ht="15.75" customHeight="1">
      <c r="D105" s="22"/>
      <c r="F105" s="23"/>
    </row>
    <row r="106" ht="15.75" customHeight="1">
      <c r="D106" s="22"/>
      <c r="F106" s="23"/>
    </row>
    <row r="107" ht="15.75" customHeight="1">
      <c r="D107" s="22"/>
      <c r="F107" s="23"/>
    </row>
    <row r="108" ht="15.75" customHeight="1">
      <c r="D108" s="22"/>
      <c r="F108" s="23"/>
    </row>
    <row r="109" ht="15.75" customHeight="1">
      <c r="D109" s="22"/>
      <c r="F109" s="23"/>
    </row>
    <row r="110" ht="15.75" customHeight="1">
      <c r="D110" s="22"/>
      <c r="F110" s="23"/>
    </row>
    <row r="111" ht="15.75" customHeight="1">
      <c r="D111" s="22"/>
      <c r="F111" s="23"/>
    </row>
    <row r="112" ht="15.75" customHeight="1">
      <c r="D112" s="22"/>
      <c r="F112" s="23"/>
    </row>
    <row r="113" ht="15.75" customHeight="1">
      <c r="D113" s="22"/>
      <c r="F113" s="23"/>
    </row>
    <row r="114" ht="15.75" customHeight="1">
      <c r="D114" s="22"/>
      <c r="F114" s="23"/>
    </row>
    <row r="115" ht="15.75" customHeight="1">
      <c r="D115" s="22"/>
      <c r="F115" s="23"/>
    </row>
    <row r="116" ht="15.75" customHeight="1">
      <c r="D116" s="22"/>
      <c r="F116" s="23"/>
    </row>
    <row r="117" ht="15.75" customHeight="1">
      <c r="D117" s="22"/>
      <c r="F117" s="23"/>
    </row>
    <row r="118" ht="15.75" customHeight="1">
      <c r="D118" s="22"/>
      <c r="F118" s="23"/>
    </row>
    <row r="119" ht="15.75" customHeight="1">
      <c r="D119" s="22"/>
      <c r="F119" s="23"/>
    </row>
    <row r="120" ht="15.75" customHeight="1">
      <c r="D120" s="22"/>
      <c r="F120" s="23"/>
    </row>
    <row r="121" ht="15.75" customHeight="1">
      <c r="D121" s="22"/>
      <c r="F121" s="23"/>
    </row>
    <row r="122" ht="15.75" customHeight="1">
      <c r="D122" s="22"/>
      <c r="F122" s="23"/>
    </row>
    <row r="123" ht="15.75" customHeight="1">
      <c r="D123" s="22"/>
      <c r="F123" s="23"/>
    </row>
    <row r="124" ht="15.75" customHeight="1">
      <c r="D124" s="22"/>
      <c r="F124" s="23"/>
    </row>
    <row r="125" ht="15.75" customHeight="1">
      <c r="D125" s="22"/>
      <c r="F125" s="23"/>
    </row>
    <row r="126" ht="15.75" customHeight="1">
      <c r="D126" s="22"/>
      <c r="F126" s="23"/>
    </row>
    <row r="127" ht="15.75" customHeight="1">
      <c r="D127" s="22"/>
      <c r="F127" s="23"/>
    </row>
    <row r="128" ht="15.75" customHeight="1">
      <c r="D128" s="22"/>
      <c r="F128" s="23"/>
    </row>
    <row r="129" ht="15.75" customHeight="1">
      <c r="D129" s="22"/>
      <c r="F129" s="23"/>
    </row>
    <row r="130" ht="15.75" customHeight="1">
      <c r="D130" s="22"/>
      <c r="F130" s="23"/>
    </row>
    <row r="131" ht="15.75" customHeight="1">
      <c r="D131" s="22"/>
      <c r="F131" s="23"/>
    </row>
    <row r="132" ht="15.75" customHeight="1">
      <c r="D132" s="22"/>
      <c r="F132" s="23"/>
    </row>
    <row r="133" ht="15.75" customHeight="1">
      <c r="D133" s="22"/>
      <c r="F133" s="23"/>
    </row>
    <row r="134" ht="15.75" customHeight="1">
      <c r="D134" s="22"/>
      <c r="F134" s="23"/>
    </row>
    <row r="135" ht="15.75" customHeight="1">
      <c r="D135" s="22"/>
      <c r="F135" s="23"/>
    </row>
    <row r="136" ht="15.75" customHeight="1">
      <c r="D136" s="22"/>
      <c r="F136" s="23"/>
    </row>
    <row r="137" ht="15.75" customHeight="1">
      <c r="D137" s="22"/>
      <c r="F137" s="23"/>
    </row>
    <row r="138" ht="15.75" customHeight="1">
      <c r="D138" s="22"/>
      <c r="F138" s="23"/>
    </row>
    <row r="139" ht="15.75" customHeight="1">
      <c r="D139" s="22"/>
      <c r="F139" s="23"/>
    </row>
    <row r="140" ht="15.75" customHeight="1">
      <c r="D140" s="22"/>
      <c r="F140" s="23"/>
    </row>
    <row r="141" ht="15.75" customHeight="1">
      <c r="D141" s="22"/>
      <c r="F141" s="23"/>
    </row>
    <row r="142" ht="15.75" customHeight="1">
      <c r="D142" s="22"/>
      <c r="F142" s="23"/>
    </row>
    <row r="143" ht="15.75" customHeight="1">
      <c r="D143" s="22"/>
      <c r="F143" s="23"/>
    </row>
    <row r="144" ht="15.75" customHeight="1">
      <c r="D144" s="22"/>
      <c r="F144" s="23"/>
    </row>
    <row r="145" ht="15.75" customHeight="1">
      <c r="D145" s="22"/>
      <c r="F145" s="23"/>
    </row>
    <row r="146" ht="15.75" customHeight="1">
      <c r="D146" s="22"/>
      <c r="F146" s="23"/>
    </row>
    <row r="147" ht="15.75" customHeight="1">
      <c r="D147" s="22"/>
      <c r="F147" s="23"/>
    </row>
    <row r="148" ht="15.75" customHeight="1">
      <c r="D148" s="22"/>
      <c r="F148" s="23"/>
    </row>
    <row r="149" ht="15.75" customHeight="1">
      <c r="D149" s="22"/>
      <c r="F149" s="23"/>
    </row>
    <row r="150" ht="15.75" customHeight="1">
      <c r="D150" s="22"/>
      <c r="F150" s="23"/>
    </row>
    <row r="151" ht="15.75" customHeight="1">
      <c r="D151" s="22"/>
      <c r="F151" s="23"/>
    </row>
    <row r="152" ht="15.75" customHeight="1">
      <c r="D152" s="22"/>
      <c r="F152" s="23"/>
    </row>
    <row r="153" ht="15.75" customHeight="1">
      <c r="D153" s="22"/>
      <c r="F153" s="23"/>
    </row>
    <row r="154" ht="15.75" customHeight="1">
      <c r="D154" s="22"/>
      <c r="F154" s="23"/>
    </row>
    <row r="155" ht="15.75" customHeight="1">
      <c r="D155" s="22"/>
      <c r="F155" s="23"/>
    </row>
    <row r="156" ht="15.75" customHeight="1">
      <c r="D156" s="22"/>
      <c r="F156" s="23"/>
    </row>
    <row r="157" ht="15.75" customHeight="1">
      <c r="D157" s="22"/>
      <c r="F157" s="23"/>
    </row>
    <row r="158" ht="15.75" customHeight="1">
      <c r="D158" s="22"/>
      <c r="F158" s="23"/>
    </row>
    <row r="159" ht="15.75" customHeight="1">
      <c r="D159" s="22"/>
      <c r="F159" s="23"/>
    </row>
    <row r="160" ht="15.75" customHeight="1">
      <c r="D160" s="22"/>
      <c r="F160" s="23"/>
    </row>
    <row r="161" ht="15.75" customHeight="1">
      <c r="D161" s="22"/>
      <c r="F161" s="23"/>
    </row>
    <row r="162" ht="15.75" customHeight="1">
      <c r="D162" s="22"/>
      <c r="F162" s="23"/>
    </row>
    <row r="163" ht="15.75" customHeight="1">
      <c r="D163" s="22"/>
      <c r="F163" s="23"/>
    </row>
    <row r="164" ht="15.75" customHeight="1">
      <c r="D164" s="22"/>
      <c r="F164" s="23"/>
    </row>
    <row r="165" ht="15.75" customHeight="1">
      <c r="D165" s="22"/>
      <c r="F165" s="23"/>
    </row>
    <row r="166" ht="15.75" customHeight="1">
      <c r="D166" s="22"/>
      <c r="F166" s="23"/>
    </row>
    <row r="167" ht="15.75" customHeight="1">
      <c r="D167" s="22"/>
      <c r="F167" s="23"/>
    </row>
    <row r="168" ht="15.75" customHeight="1">
      <c r="D168" s="22"/>
      <c r="F168" s="23"/>
    </row>
    <row r="169" ht="15.75" customHeight="1">
      <c r="D169" s="22"/>
      <c r="F169" s="23"/>
    </row>
    <row r="170" ht="15.75" customHeight="1">
      <c r="D170" s="22"/>
      <c r="F170" s="23"/>
    </row>
    <row r="171" ht="15.75" customHeight="1">
      <c r="D171" s="22"/>
      <c r="F171" s="23"/>
    </row>
    <row r="172" ht="15.75" customHeight="1">
      <c r="D172" s="22"/>
      <c r="F172" s="23"/>
    </row>
    <row r="173" ht="15.75" customHeight="1">
      <c r="D173" s="22"/>
      <c r="F173" s="23"/>
    </row>
    <row r="174" ht="15.75" customHeight="1">
      <c r="D174" s="22"/>
      <c r="F174" s="23"/>
    </row>
    <row r="175" ht="15.75" customHeight="1">
      <c r="D175" s="22"/>
      <c r="F175" s="23"/>
    </row>
    <row r="176" ht="15.75" customHeight="1">
      <c r="D176" s="22"/>
      <c r="F176" s="23"/>
    </row>
    <row r="177" ht="15.75" customHeight="1">
      <c r="D177" s="22"/>
      <c r="F177" s="23"/>
    </row>
    <row r="178" ht="15.75" customHeight="1">
      <c r="D178" s="22"/>
      <c r="F178" s="23"/>
    </row>
    <row r="179" ht="15.75" customHeight="1">
      <c r="D179" s="22"/>
      <c r="F179" s="23"/>
    </row>
    <row r="180" ht="15.75" customHeight="1">
      <c r="D180" s="22"/>
      <c r="F180" s="23"/>
    </row>
    <row r="181" ht="15.75" customHeight="1">
      <c r="D181" s="22"/>
      <c r="F181" s="23"/>
    </row>
    <row r="182" ht="15.75" customHeight="1">
      <c r="D182" s="22"/>
      <c r="F182" s="23"/>
    </row>
    <row r="183" ht="15.75" customHeight="1">
      <c r="D183" s="22"/>
      <c r="F183" s="23"/>
    </row>
    <row r="184" ht="15.75" customHeight="1">
      <c r="D184" s="22"/>
      <c r="F184" s="23"/>
    </row>
    <row r="185" ht="15.75" customHeight="1">
      <c r="D185" s="22"/>
      <c r="F185" s="23"/>
    </row>
    <row r="186" ht="15.75" customHeight="1">
      <c r="D186" s="22"/>
      <c r="F186" s="23"/>
    </row>
    <row r="187" ht="15.75" customHeight="1">
      <c r="D187" s="22"/>
      <c r="F187" s="23"/>
    </row>
    <row r="188" ht="15.75" customHeight="1">
      <c r="D188" s="22"/>
      <c r="F188" s="23"/>
    </row>
    <row r="189" ht="15.75" customHeight="1">
      <c r="D189" s="22"/>
      <c r="F189" s="23"/>
    </row>
    <row r="190" ht="15.75" customHeight="1">
      <c r="D190" s="22"/>
      <c r="F190" s="23"/>
    </row>
    <row r="191" ht="15.75" customHeight="1">
      <c r="D191" s="22"/>
      <c r="F191" s="23"/>
    </row>
    <row r="192" ht="15.75" customHeight="1">
      <c r="D192" s="22"/>
      <c r="F192" s="23"/>
    </row>
    <row r="193" ht="15.75" customHeight="1">
      <c r="D193" s="22"/>
      <c r="F193" s="23"/>
    </row>
    <row r="194" ht="15.75" customHeight="1">
      <c r="D194" s="22"/>
      <c r="F194" s="23"/>
    </row>
    <row r="195" ht="15.75" customHeight="1">
      <c r="D195" s="22"/>
      <c r="F195" s="23"/>
    </row>
    <row r="196" ht="15.75" customHeight="1">
      <c r="D196" s="22"/>
      <c r="F196" s="23"/>
    </row>
    <row r="197" ht="15.75" customHeight="1">
      <c r="D197" s="22"/>
      <c r="F197" s="23"/>
    </row>
    <row r="198" ht="15.75" customHeight="1">
      <c r="D198" s="22"/>
      <c r="F198" s="23"/>
    </row>
    <row r="199" ht="15.75" customHeight="1">
      <c r="D199" s="22"/>
      <c r="F199" s="23"/>
    </row>
    <row r="200" ht="15.75" customHeight="1">
      <c r="D200" s="22"/>
      <c r="F200" s="23"/>
    </row>
    <row r="201" ht="15.75" customHeight="1">
      <c r="D201" s="22"/>
      <c r="F201" s="23"/>
    </row>
    <row r="202" ht="15.75" customHeight="1">
      <c r="D202" s="22"/>
      <c r="F202" s="23"/>
    </row>
    <row r="203" ht="15.75" customHeight="1">
      <c r="D203" s="22"/>
      <c r="F203" s="23"/>
    </row>
    <row r="204" ht="15.75" customHeight="1">
      <c r="D204" s="22"/>
      <c r="F204" s="23"/>
    </row>
    <row r="205" ht="15.75" customHeight="1">
      <c r="D205" s="22"/>
      <c r="F205" s="23"/>
    </row>
    <row r="206" ht="15.75" customHeight="1">
      <c r="D206" s="22"/>
      <c r="F206" s="23"/>
    </row>
    <row r="207" ht="15.75" customHeight="1">
      <c r="D207" s="22"/>
      <c r="F207" s="23"/>
    </row>
    <row r="208" ht="15.75" customHeight="1">
      <c r="D208" s="22"/>
      <c r="F208" s="23"/>
    </row>
    <row r="209" ht="15.75" customHeight="1">
      <c r="D209" s="22"/>
      <c r="F209" s="23"/>
    </row>
    <row r="210" ht="15.75" customHeight="1">
      <c r="D210" s="22"/>
      <c r="F210" s="23"/>
    </row>
    <row r="211" ht="15.75" customHeight="1">
      <c r="D211" s="22"/>
      <c r="F211" s="23"/>
    </row>
    <row r="212" ht="15.75" customHeight="1">
      <c r="D212" s="22"/>
      <c r="F212" s="23"/>
    </row>
    <row r="213" ht="15.75" customHeight="1">
      <c r="D213" s="22"/>
      <c r="F213" s="23"/>
    </row>
    <row r="214" ht="15.75" customHeight="1">
      <c r="D214" s="22"/>
      <c r="F214" s="23"/>
    </row>
    <row r="215" ht="15.75" customHeight="1">
      <c r="D215" s="22"/>
      <c r="F215" s="23"/>
    </row>
    <row r="216" ht="15.75" customHeight="1">
      <c r="D216" s="22"/>
      <c r="F216" s="23"/>
    </row>
    <row r="217" ht="15.75" customHeight="1">
      <c r="D217" s="22"/>
      <c r="F217" s="23"/>
    </row>
    <row r="218" ht="15.75" customHeight="1">
      <c r="D218" s="22"/>
      <c r="F218" s="23"/>
    </row>
    <row r="219" ht="15.75" customHeight="1">
      <c r="D219" s="22"/>
      <c r="F219" s="23"/>
    </row>
    <row r="220" ht="15.75" customHeight="1">
      <c r="D220" s="22"/>
      <c r="F220" s="23"/>
    </row>
    <row r="221" ht="15.75" customHeight="1">
      <c r="D221" s="22"/>
      <c r="F221" s="23"/>
    </row>
    <row r="222" ht="15.75" customHeight="1">
      <c r="D222" s="22"/>
      <c r="F222" s="23"/>
    </row>
    <row r="223" ht="15.75" customHeight="1">
      <c r="D223" s="22"/>
      <c r="F223" s="23"/>
    </row>
    <row r="224" ht="15.75" customHeight="1">
      <c r="D224" s="22"/>
      <c r="F224" s="23"/>
    </row>
    <row r="225" ht="15.75" customHeight="1">
      <c r="D225" s="22"/>
      <c r="F225" s="23"/>
    </row>
    <row r="226" ht="15.75" customHeight="1">
      <c r="D226" s="22"/>
      <c r="F226" s="23"/>
    </row>
    <row r="227" ht="15.75" customHeight="1">
      <c r="D227" s="22"/>
      <c r="F227" s="23"/>
    </row>
    <row r="228" ht="15.75" customHeight="1">
      <c r="D228" s="22"/>
      <c r="F228" s="23"/>
    </row>
    <row r="229" ht="15.75" customHeight="1">
      <c r="D229" s="22"/>
      <c r="F229" s="23"/>
    </row>
    <row r="230" ht="15.75" customHeight="1">
      <c r="D230" s="22"/>
      <c r="F230" s="23"/>
    </row>
    <row r="231" ht="15.75" customHeight="1">
      <c r="D231" s="22"/>
      <c r="F231" s="23"/>
    </row>
    <row r="232" ht="15.75" customHeight="1">
      <c r="D232" s="22"/>
      <c r="F232" s="23"/>
    </row>
    <row r="233" ht="15.75" customHeight="1">
      <c r="D233" s="22"/>
      <c r="F233" s="23"/>
    </row>
    <row r="234" ht="15.75" customHeight="1">
      <c r="D234" s="22"/>
      <c r="F234" s="23"/>
    </row>
    <row r="235" ht="15.75" customHeight="1">
      <c r="D235" s="22"/>
      <c r="F235" s="23"/>
    </row>
    <row r="236" ht="15.75" customHeight="1">
      <c r="D236" s="22"/>
      <c r="F236" s="23"/>
    </row>
    <row r="237" ht="15.75" customHeight="1">
      <c r="D237" s="22"/>
      <c r="F237" s="23"/>
    </row>
    <row r="238" ht="15.75" customHeight="1">
      <c r="D238" s="22"/>
      <c r="F238" s="23"/>
    </row>
    <row r="239" ht="15.75" customHeight="1">
      <c r="D239" s="22"/>
      <c r="F239" s="23"/>
    </row>
    <row r="240" ht="15.75" customHeight="1">
      <c r="D240" s="22"/>
      <c r="F240" s="23"/>
    </row>
    <row r="241" ht="15.75" customHeight="1">
      <c r="D241" s="22"/>
      <c r="F241" s="23"/>
    </row>
    <row r="242" ht="15.75" customHeight="1">
      <c r="D242" s="22"/>
      <c r="F242" s="23"/>
    </row>
    <row r="243" ht="15.75" customHeight="1">
      <c r="D243" s="22"/>
      <c r="F243" s="23"/>
    </row>
    <row r="244" ht="15.75" customHeight="1">
      <c r="D244" s="22"/>
      <c r="F244" s="23"/>
    </row>
    <row r="245" ht="15.75" customHeight="1">
      <c r="D245" s="22"/>
      <c r="F245" s="23"/>
    </row>
    <row r="246" ht="15.75" customHeight="1">
      <c r="D246" s="22"/>
      <c r="F246" s="23"/>
    </row>
    <row r="247" ht="15.75" customHeight="1">
      <c r="D247" s="22"/>
      <c r="F247" s="23"/>
    </row>
    <row r="248" ht="15.75" customHeight="1">
      <c r="D248" s="22"/>
      <c r="F248" s="23"/>
    </row>
    <row r="249" ht="15.75" customHeight="1">
      <c r="D249" s="22"/>
      <c r="F249" s="23"/>
    </row>
    <row r="250" ht="15.75" customHeight="1">
      <c r="D250" s="22"/>
      <c r="F250" s="23"/>
    </row>
    <row r="251" ht="15.75" customHeight="1">
      <c r="D251" s="22"/>
      <c r="F251" s="23"/>
    </row>
    <row r="252" ht="15.75" customHeight="1">
      <c r="D252" s="22"/>
      <c r="F252" s="23"/>
    </row>
    <row r="253" ht="15.75" customHeight="1">
      <c r="D253" s="22"/>
      <c r="F253" s="23"/>
    </row>
    <row r="254" ht="15.75" customHeight="1">
      <c r="D254" s="22"/>
      <c r="F254" s="23"/>
    </row>
    <row r="255" ht="15.75" customHeight="1">
      <c r="D255" s="22"/>
      <c r="F255" s="23"/>
    </row>
    <row r="256" ht="15.75" customHeight="1">
      <c r="D256" s="22"/>
      <c r="F256" s="23"/>
    </row>
    <row r="257" ht="15.75" customHeight="1">
      <c r="D257" s="22"/>
      <c r="F257" s="23"/>
    </row>
    <row r="258" ht="15.75" customHeight="1">
      <c r="D258" s="22"/>
      <c r="F258" s="23"/>
    </row>
    <row r="259" ht="15.75" customHeight="1">
      <c r="D259" s="22"/>
      <c r="F259" s="23"/>
    </row>
    <row r="260" ht="15.75" customHeight="1">
      <c r="D260" s="22"/>
      <c r="F260" s="23"/>
    </row>
    <row r="261" ht="15.75" customHeight="1">
      <c r="D261" s="22"/>
      <c r="F261" s="23"/>
    </row>
    <row r="262" ht="15.75" customHeight="1">
      <c r="D262" s="22"/>
      <c r="F262" s="23"/>
    </row>
    <row r="263" ht="15.75" customHeight="1">
      <c r="D263" s="22"/>
      <c r="F263" s="23"/>
    </row>
    <row r="264" ht="15.75" customHeight="1">
      <c r="D264" s="22"/>
      <c r="F264" s="23"/>
    </row>
    <row r="265" ht="15.75" customHeight="1">
      <c r="D265" s="22"/>
      <c r="F265" s="23"/>
    </row>
    <row r="266" ht="15.75" customHeight="1">
      <c r="D266" s="22"/>
      <c r="F266" s="23"/>
    </row>
    <row r="267" ht="15.75" customHeight="1">
      <c r="D267" s="22"/>
      <c r="F267" s="23"/>
    </row>
    <row r="268" ht="15.75" customHeight="1">
      <c r="D268" s="22"/>
      <c r="F268" s="23"/>
    </row>
    <row r="269" ht="15.75" customHeight="1">
      <c r="D269" s="22"/>
      <c r="F269" s="23"/>
    </row>
    <row r="270" ht="15.75" customHeight="1">
      <c r="D270" s="22"/>
      <c r="F270" s="23"/>
    </row>
    <row r="271" ht="15.75" customHeight="1">
      <c r="D271" s="22"/>
      <c r="F271" s="23"/>
    </row>
    <row r="272" ht="15.75" customHeight="1">
      <c r="D272" s="22"/>
      <c r="F272" s="23"/>
    </row>
    <row r="273" ht="15.75" customHeight="1">
      <c r="D273" s="22"/>
      <c r="F273" s="23"/>
    </row>
    <row r="274" ht="15.75" customHeight="1">
      <c r="D274" s="22"/>
      <c r="F274" s="23"/>
    </row>
    <row r="275" ht="15.75" customHeight="1">
      <c r="D275" s="22"/>
      <c r="F275" s="23"/>
    </row>
    <row r="276" ht="15.75" customHeight="1">
      <c r="D276" s="22"/>
      <c r="F276" s="23"/>
    </row>
    <row r="277" ht="15.75" customHeight="1">
      <c r="D277" s="22"/>
      <c r="F277" s="23"/>
    </row>
    <row r="278" ht="15.75" customHeight="1">
      <c r="D278" s="22"/>
      <c r="F278" s="23"/>
    </row>
    <row r="279" ht="15.75" customHeight="1">
      <c r="D279" s="22"/>
      <c r="F279" s="23"/>
    </row>
    <row r="280" ht="15.75" customHeight="1">
      <c r="D280" s="22"/>
      <c r="F280" s="23"/>
    </row>
    <row r="281" ht="15.75" customHeight="1">
      <c r="D281" s="22"/>
      <c r="F281" s="23"/>
    </row>
    <row r="282" ht="15.75" customHeight="1">
      <c r="D282" s="22"/>
      <c r="F282" s="23"/>
    </row>
    <row r="283" ht="15.75" customHeight="1">
      <c r="D283" s="22"/>
      <c r="F283" s="23"/>
    </row>
    <row r="284" ht="15.75" customHeight="1">
      <c r="D284" s="22"/>
      <c r="F284" s="23"/>
    </row>
    <row r="285" ht="15.75" customHeight="1">
      <c r="D285" s="22"/>
      <c r="F285" s="23"/>
    </row>
    <row r="286" ht="15.75" customHeight="1">
      <c r="D286" s="22"/>
      <c r="F286" s="23"/>
    </row>
    <row r="287" ht="15.75" customHeight="1">
      <c r="D287" s="22"/>
      <c r="F287" s="23"/>
    </row>
    <row r="288" ht="15.75" customHeight="1">
      <c r="D288" s="22"/>
      <c r="F288" s="23"/>
    </row>
    <row r="289" ht="15.75" customHeight="1">
      <c r="D289" s="22"/>
      <c r="F289" s="23"/>
    </row>
    <row r="290" ht="15.75" customHeight="1">
      <c r="D290" s="22"/>
      <c r="F290" s="23"/>
    </row>
    <row r="291" ht="15.75" customHeight="1">
      <c r="D291" s="22"/>
      <c r="F291" s="23"/>
    </row>
    <row r="292" ht="15.75" customHeight="1">
      <c r="D292" s="22"/>
      <c r="F292" s="23"/>
    </row>
    <row r="293" ht="15.75" customHeight="1">
      <c r="D293" s="22"/>
      <c r="F293" s="23"/>
    </row>
    <row r="294" ht="15.75" customHeight="1">
      <c r="D294" s="22"/>
      <c r="F294" s="23"/>
    </row>
    <row r="295" ht="15.75" customHeight="1">
      <c r="D295" s="22"/>
      <c r="F295" s="23"/>
    </row>
    <row r="296" ht="15.75" customHeight="1">
      <c r="D296" s="22"/>
      <c r="F296" s="23"/>
    </row>
    <row r="297" ht="15.75" customHeight="1">
      <c r="D297" s="22"/>
      <c r="F297" s="23"/>
    </row>
    <row r="298" ht="15.75" customHeight="1">
      <c r="D298" s="22"/>
      <c r="F298" s="23"/>
    </row>
    <row r="299" ht="15.75" customHeight="1">
      <c r="D299" s="22"/>
      <c r="F299" s="23"/>
    </row>
    <row r="300" ht="15.75" customHeight="1">
      <c r="D300" s="22"/>
      <c r="F300" s="23"/>
    </row>
    <row r="301" ht="15.75" customHeight="1">
      <c r="D301" s="22"/>
      <c r="F301" s="23"/>
    </row>
    <row r="302" ht="15.75" customHeight="1">
      <c r="D302" s="22"/>
      <c r="F302" s="23"/>
    </row>
    <row r="303" ht="15.75" customHeight="1">
      <c r="D303" s="22"/>
      <c r="F303" s="23"/>
    </row>
    <row r="304" ht="15.75" customHeight="1">
      <c r="D304" s="22"/>
      <c r="F304" s="23"/>
    </row>
    <row r="305" ht="15.75" customHeight="1">
      <c r="D305" s="22"/>
      <c r="F305" s="23"/>
    </row>
    <row r="306" ht="15.75" customHeight="1">
      <c r="D306" s="22"/>
      <c r="F306" s="23"/>
    </row>
    <row r="307" ht="15.75" customHeight="1">
      <c r="D307" s="22"/>
      <c r="F307" s="23"/>
    </row>
    <row r="308" ht="15.75" customHeight="1">
      <c r="D308" s="22"/>
      <c r="F308" s="23"/>
    </row>
    <row r="309" ht="15.75" customHeight="1">
      <c r="D309" s="22"/>
      <c r="F309" s="23"/>
    </row>
    <row r="310" ht="15.75" customHeight="1">
      <c r="D310" s="22"/>
      <c r="F310" s="23"/>
    </row>
    <row r="311" ht="15.75" customHeight="1">
      <c r="D311" s="22"/>
      <c r="F311" s="23"/>
    </row>
    <row r="312" ht="15.75" customHeight="1">
      <c r="D312" s="22"/>
      <c r="F312" s="23"/>
    </row>
    <row r="313" ht="15.75" customHeight="1">
      <c r="D313" s="22"/>
      <c r="F313" s="23"/>
    </row>
    <row r="314" ht="15.75" customHeight="1">
      <c r="D314" s="22"/>
      <c r="F314" s="23"/>
    </row>
    <row r="315" ht="15.75" customHeight="1">
      <c r="D315" s="22"/>
      <c r="F315" s="23"/>
    </row>
    <row r="316" ht="15.75" customHeight="1">
      <c r="D316" s="22"/>
      <c r="F316" s="23"/>
    </row>
    <row r="317" ht="15.75" customHeight="1">
      <c r="D317" s="22"/>
      <c r="F317" s="23"/>
    </row>
    <row r="318" ht="15.75" customHeight="1">
      <c r="D318" s="22"/>
      <c r="F318" s="23"/>
    </row>
    <row r="319" ht="15.75" customHeight="1">
      <c r="D319" s="22"/>
      <c r="F319" s="23"/>
    </row>
    <row r="320" ht="15.75" customHeight="1">
      <c r="D320" s="22"/>
      <c r="F320" s="23"/>
    </row>
    <row r="321" ht="15.75" customHeight="1">
      <c r="D321" s="22"/>
      <c r="F321" s="23"/>
    </row>
    <row r="322" ht="15.75" customHeight="1">
      <c r="D322" s="22"/>
      <c r="F322" s="23"/>
    </row>
    <row r="323" ht="15.75" customHeight="1">
      <c r="D323" s="22"/>
      <c r="F323" s="23"/>
    </row>
    <row r="324" ht="15.75" customHeight="1">
      <c r="D324" s="22"/>
      <c r="F324" s="23"/>
    </row>
    <row r="325" ht="15.75" customHeight="1">
      <c r="D325" s="22"/>
      <c r="F325" s="23"/>
    </row>
    <row r="326" ht="15.75" customHeight="1">
      <c r="D326" s="22"/>
      <c r="F326" s="23"/>
    </row>
    <row r="327" ht="15.75" customHeight="1">
      <c r="D327" s="22"/>
      <c r="F327" s="23"/>
    </row>
    <row r="328" ht="15.75" customHeight="1">
      <c r="D328" s="22"/>
      <c r="F328" s="23"/>
    </row>
    <row r="329" ht="15.75" customHeight="1">
      <c r="D329" s="22"/>
      <c r="F329" s="23"/>
    </row>
    <row r="330" ht="15.75" customHeight="1">
      <c r="D330" s="22"/>
      <c r="F330" s="23"/>
    </row>
    <row r="331" ht="15.75" customHeight="1">
      <c r="D331" s="22"/>
      <c r="F331" s="23"/>
    </row>
    <row r="332" ht="15.75" customHeight="1">
      <c r="D332" s="22"/>
      <c r="F332" s="23"/>
    </row>
    <row r="333" ht="15.75" customHeight="1">
      <c r="D333" s="22"/>
      <c r="F333" s="23"/>
    </row>
    <row r="334" ht="15.75" customHeight="1">
      <c r="D334" s="22"/>
      <c r="F334" s="23"/>
    </row>
    <row r="335" ht="15.75" customHeight="1">
      <c r="D335" s="22"/>
      <c r="F335" s="23"/>
    </row>
    <row r="336" ht="15.75" customHeight="1">
      <c r="D336" s="22"/>
      <c r="F336" s="23"/>
    </row>
    <row r="337" ht="15.75" customHeight="1">
      <c r="D337" s="22"/>
      <c r="F337" s="23"/>
    </row>
    <row r="338" ht="15.75" customHeight="1">
      <c r="D338" s="22"/>
      <c r="F338" s="23"/>
    </row>
    <row r="339" ht="15.75" customHeight="1">
      <c r="D339" s="22"/>
      <c r="F339" s="23"/>
    </row>
    <row r="340" ht="15.75" customHeight="1">
      <c r="D340" s="22"/>
      <c r="F340" s="23"/>
    </row>
    <row r="341" ht="15.75" customHeight="1">
      <c r="D341" s="22"/>
      <c r="F341" s="23"/>
    </row>
    <row r="342" ht="15.75" customHeight="1">
      <c r="D342" s="22"/>
      <c r="F342" s="23"/>
    </row>
    <row r="343" ht="15.75" customHeight="1">
      <c r="D343" s="22"/>
      <c r="F343" s="23"/>
    </row>
    <row r="344" ht="15.75" customHeight="1">
      <c r="D344" s="22"/>
      <c r="F344" s="23"/>
    </row>
    <row r="345" ht="15.75" customHeight="1">
      <c r="D345" s="22"/>
      <c r="F345" s="23"/>
    </row>
    <row r="346" ht="15.75" customHeight="1">
      <c r="D346" s="22"/>
      <c r="F346" s="23"/>
    </row>
    <row r="347" ht="15.75" customHeight="1">
      <c r="D347" s="22"/>
      <c r="F347" s="23"/>
    </row>
    <row r="348" ht="15.75" customHeight="1">
      <c r="D348" s="22"/>
      <c r="F348" s="23"/>
    </row>
    <row r="349" ht="15.75" customHeight="1">
      <c r="D349" s="22"/>
      <c r="F349" s="23"/>
    </row>
    <row r="350" ht="15.75" customHeight="1">
      <c r="D350" s="22"/>
      <c r="F350" s="23"/>
    </row>
    <row r="351" ht="15.75" customHeight="1">
      <c r="D351" s="22"/>
      <c r="F351" s="23"/>
    </row>
    <row r="352" ht="15.75" customHeight="1">
      <c r="D352" s="22"/>
      <c r="F352" s="23"/>
    </row>
    <row r="353" ht="15.75" customHeight="1">
      <c r="D353" s="22"/>
      <c r="F353" s="23"/>
    </row>
    <row r="354" ht="15.75" customHeight="1">
      <c r="D354" s="22"/>
      <c r="F354" s="23"/>
    </row>
    <row r="355" ht="15.75" customHeight="1">
      <c r="D355" s="22"/>
      <c r="F355" s="23"/>
    </row>
    <row r="356" ht="15.75" customHeight="1">
      <c r="D356" s="22"/>
      <c r="F356" s="23"/>
    </row>
    <row r="357" ht="15.75" customHeight="1">
      <c r="D357" s="22"/>
      <c r="F357" s="23"/>
    </row>
    <row r="358" ht="15.75" customHeight="1">
      <c r="D358" s="22"/>
      <c r="F358" s="23"/>
    </row>
    <row r="359" ht="15.75" customHeight="1">
      <c r="D359" s="22"/>
      <c r="F359" s="23"/>
    </row>
    <row r="360" ht="15.75" customHeight="1">
      <c r="D360" s="22"/>
      <c r="F360" s="23"/>
    </row>
    <row r="361" ht="15.75" customHeight="1">
      <c r="D361" s="22"/>
      <c r="F361" s="23"/>
    </row>
    <row r="362" ht="15.75" customHeight="1">
      <c r="D362" s="22"/>
      <c r="F362" s="23"/>
    </row>
    <row r="363" ht="15.75" customHeight="1">
      <c r="D363" s="22"/>
      <c r="F363" s="23"/>
    </row>
    <row r="364" ht="15.75" customHeight="1">
      <c r="D364" s="22"/>
      <c r="F364" s="23"/>
    </row>
    <row r="365" ht="15.75" customHeight="1">
      <c r="D365" s="22"/>
      <c r="F365" s="23"/>
    </row>
    <row r="366" ht="15.75" customHeight="1">
      <c r="D366" s="22"/>
      <c r="F366" s="23"/>
    </row>
    <row r="367" ht="15.75" customHeight="1">
      <c r="D367" s="22"/>
      <c r="F367" s="23"/>
    </row>
    <row r="368" ht="15.75" customHeight="1">
      <c r="D368" s="22"/>
      <c r="F368" s="23"/>
    </row>
    <row r="369" ht="15.75" customHeight="1">
      <c r="D369" s="22"/>
      <c r="F369" s="23"/>
    </row>
    <row r="370" ht="15.75" customHeight="1">
      <c r="D370" s="22"/>
      <c r="F370" s="23"/>
    </row>
    <row r="371" ht="15.75" customHeight="1">
      <c r="D371" s="22"/>
      <c r="F371" s="23"/>
    </row>
    <row r="372" ht="15.75" customHeight="1">
      <c r="D372" s="22"/>
      <c r="F372" s="23"/>
    </row>
    <row r="373" ht="15.75" customHeight="1">
      <c r="D373" s="22"/>
      <c r="F373" s="23"/>
    </row>
    <row r="374" ht="15.75" customHeight="1">
      <c r="D374" s="22"/>
      <c r="F374" s="23"/>
    </row>
    <row r="375" ht="15.75" customHeight="1">
      <c r="D375" s="22"/>
      <c r="F375" s="23"/>
    </row>
    <row r="376" ht="15.75" customHeight="1">
      <c r="D376" s="22"/>
      <c r="F376" s="23"/>
    </row>
    <row r="377" ht="15.75" customHeight="1">
      <c r="D377" s="22"/>
      <c r="F377" s="23"/>
    </row>
    <row r="378" ht="15.75" customHeight="1">
      <c r="D378" s="22"/>
      <c r="F378" s="23"/>
    </row>
    <row r="379" ht="15.75" customHeight="1">
      <c r="D379" s="22"/>
      <c r="F379" s="23"/>
    </row>
    <row r="380" ht="15.75" customHeight="1">
      <c r="D380" s="22"/>
      <c r="F380" s="23"/>
    </row>
    <row r="381" ht="15.75" customHeight="1">
      <c r="D381" s="22"/>
      <c r="F381" s="23"/>
    </row>
    <row r="382" ht="15.75" customHeight="1">
      <c r="D382" s="22"/>
      <c r="F382" s="23"/>
    </row>
    <row r="383" ht="15.75" customHeight="1">
      <c r="D383" s="22"/>
      <c r="F383" s="23"/>
    </row>
    <row r="384" ht="15.75" customHeight="1">
      <c r="D384" s="22"/>
      <c r="F384" s="23"/>
    </row>
    <row r="385" ht="15.75" customHeight="1">
      <c r="D385" s="22"/>
      <c r="F385" s="23"/>
    </row>
    <row r="386" ht="15.75" customHeight="1">
      <c r="D386" s="22"/>
      <c r="F386" s="23"/>
    </row>
    <row r="387" ht="15.75" customHeight="1">
      <c r="D387" s="22"/>
      <c r="F387" s="23"/>
    </row>
    <row r="388" ht="15.75" customHeight="1">
      <c r="D388" s="22"/>
      <c r="F388" s="23"/>
    </row>
    <row r="389" ht="15.75" customHeight="1">
      <c r="D389" s="22"/>
      <c r="F389" s="23"/>
    </row>
    <row r="390" ht="15.75" customHeight="1">
      <c r="D390" s="22"/>
      <c r="F390" s="23"/>
    </row>
    <row r="391" ht="15.75" customHeight="1">
      <c r="D391" s="22"/>
      <c r="F391" s="23"/>
    </row>
    <row r="392" ht="15.75" customHeight="1">
      <c r="D392" s="22"/>
      <c r="F392" s="23"/>
    </row>
    <row r="393" ht="15.75" customHeight="1">
      <c r="D393" s="22"/>
      <c r="F393" s="23"/>
    </row>
    <row r="394" ht="15.75" customHeight="1">
      <c r="D394" s="22"/>
      <c r="F394" s="23"/>
    </row>
    <row r="395" ht="15.75" customHeight="1">
      <c r="D395" s="22"/>
      <c r="F395" s="23"/>
    </row>
    <row r="396" ht="15.75" customHeight="1">
      <c r="D396" s="22"/>
      <c r="F396" s="23"/>
    </row>
    <row r="397" ht="15.75" customHeight="1">
      <c r="D397" s="22"/>
      <c r="F397" s="23"/>
    </row>
    <row r="398" ht="15.75" customHeight="1">
      <c r="D398" s="22"/>
      <c r="F398" s="23"/>
    </row>
    <row r="399" ht="15.75" customHeight="1">
      <c r="D399" s="22"/>
      <c r="F399" s="23"/>
    </row>
    <row r="400" ht="15.75" customHeight="1">
      <c r="D400" s="22"/>
      <c r="F400" s="23"/>
    </row>
    <row r="401" ht="15.75" customHeight="1">
      <c r="D401" s="22"/>
      <c r="F401" s="23"/>
    </row>
    <row r="402" ht="15.75" customHeight="1">
      <c r="D402" s="22"/>
      <c r="F402" s="23"/>
    </row>
    <row r="403" ht="15.75" customHeight="1">
      <c r="D403" s="22"/>
      <c r="F403" s="23"/>
    </row>
    <row r="404" ht="15.75" customHeight="1">
      <c r="D404" s="22"/>
      <c r="F404" s="23"/>
    </row>
    <row r="405" ht="15.75" customHeight="1">
      <c r="D405" s="22"/>
      <c r="F405" s="23"/>
    </row>
    <row r="406" ht="15.75" customHeight="1">
      <c r="D406" s="22"/>
      <c r="F406" s="23"/>
    </row>
    <row r="407" ht="15.75" customHeight="1">
      <c r="D407" s="22"/>
      <c r="F407" s="23"/>
    </row>
    <row r="408" ht="15.75" customHeight="1">
      <c r="D408" s="22"/>
      <c r="F408" s="23"/>
    </row>
    <row r="409" ht="15.75" customHeight="1">
      <c r="D409" s="22"/>
      <c r="F409" s="23"/>
    </row>
    <row r="410" ht="15.75" customHeight="1">
      <c r="D410" s="22"/>
      <c r="F410" s="23"/>
    </row>
    <row r="411" ht="15.75" customHeight="1">
      <c r="D411" s="22"/>
      <c r="F411" s="23"/>
    </row>
    <row r="412" ht="15.75" customHeight="1">
      <c r="D412" s="22"/>
      <c r="F412" s="23"/>
    </row>
    <row r="413" ht="15.75" customHeight="1">
      <c r="D413" s="22"/>
      <c r="F413" s="23"/>
    </row>
    <row r="414" ht="15.75" customHeight="1">
      <c r="D414" s="22"/>
      <c r="F414" s="23"/>
    </row>
    <row r="415" ht="15.75" customHeight="1">
      <c r="D415" s="22"/>
      <c r="F415" s="23"/>
    </row>
    <row r="416" ht="15.75" customHeight="1">
      <c r="D416" s="22"/>
      <c r="F416" s="23"/>
    </row>
    <row r="417" ht="15.75" customHeight="1">
      <c r="D417" s="22"/>
      <c r="F417" s="23"/>
    </row>
    <row r="418" ht="15.75" customHeight="1">
      <c r="D418" s="22"/>
      <c r="F418" s="23"/>
    </row>
    <row r="419" ht="15.75" customHeight="1">
      <c r="D419" s="22"/>
      <c r="F419" s="23"/>
    </row>
    <row r="420" ht="15.75" customHeight="1">
      <c r="D420" s="22"/>
      <c r="F420" s="23"/>
    </row>
    <row r="421" ht="15.75" customHeight="1">
      <c r="D421" s="22"/>
      <c r="F421" s="23"/>
    </row>
    <row r="422" ht="15.75" customHeight="1">
      <c r="D422" s="22"/>
      <c r="F422" s="23"/>
    </row>
    <row r="423" ht="15.75" customHeight="1">
      <c r="D423" s="22"/>
      <c r="F423" s="23"/>
    </row>
    <row r="424" ht="15.75" customHeight="1">
      <c r="D424" s="22"/>
      <c r="F424" s="23"/>
    </row>
    <row r="425" ht="15.75" customHeight="1">
      <c r="D425" s="22"/>
      <c r="F425" s="23"/>
    </row>
    <row r="426" ht="15.75" customHeight="1">
      <c r="D426" s="22"/>
      <c r="F426" s="23"/>
    </row>
    <row r="427" ht="15.75" customHeight="1">
      <c r="D427" s="22"/>
      <c r="F427" s="23"/>
    </row>
    <row r="428" ht="15.75" customHeight="1">
      <c r="D428" s="22"/>
      <c r="F428" s="23"/>
    </row>
    <row r="429" ht="15.75" customHeight="1">
      <c r="D429" s="22"/>
      <c r="F429" s="23"/>
    </row>
    <row r="430" ht="15.75" customHeight="1">
      <c r="D430" s="22"/>
      <c r="F430" s="23"/>
    </row>
    <row r="431" ht="15.75" customHeight="1">
      <c r="D431" s="22"/>
      <c r="F431" s="23"/>
    </row>
    <row r="432" ht="15.75" customHeight="1">
      <c r="D432" s="22"/>
      <c r="F432" s="23"/>
    </row>
    <row r="433" ht="15.75" customHeight="1">
      <c r="D433" s="22"/>
      <c r="F433" s="23"/>
    </row>
    <row r="434" ht="15.75" customHeight="1">
      <c r="D434" s="22"/>
      <c r="F434" s="23"/>
    </row>
    <row r="435" ht="15.75" customHeight="1">
      <c r="D435" s="22"/>
      <c r="F435" s="23"/>
    </row>
    <row r="436" ht="15.75" customHeight="1">
      <c r="D436" s="22"/>
      <c r="F436" s="23"/>
    </row>
    <row r="437" ht="15.75" customHeight="1">
      <c r="D437" s="22"/>
      <c r="F437" s="23"/>
    </row>
    <row r="438" ht="15.75" customHeight="1">
      <c r="D438" s="22"/>
      <c r="F438" s="23"/>
    </row>
    <row r="439" ht="15.75" customHeight="1">
      <c r="D439" s="22"/>
      <c r="F439" s="23"/>
    </row>
    <row r="440" ht="15.75" customHeight="1">
      <c r="D440" s="22"/>
      <c r="F440" s="23"/>
    </row>
    <row r="441" ht="15.75" customHeight="1">
      <c r="D441" s="22"/>
      <c r="F441" s="23"/>
    </row>
    <row r="442" ht="15.75" customHeight="1">
      <c r="D442" s="22"/>
      <c r="F442" s="23"/>
    </row>
    <row r="443" ht="15.75" customHeight="1">
      <c r="D443" s="22"/>
      <c r="F443" s="23"/>
    </row>
    <row r="444" ht="15.75" customHeight="1">
      <c r="D444" s="22"/>
      <c r="F444" s="23"/>
    </row>
    <row r="445" ht="15.75" customHeight="1">
      <c r="D445" s="22"/>
      <c r="F445" s="23"/>
    </row>
    <row r="446" ht="15.75" customHeight="1">
      <c r="D446" s="22"/>
      <c r="F446" s="23"/>
    </row>
    <row r="447" ht="15.75" customHeight="1">
      <c r="D447" s="22"/>
      <c r="F447" s="23"/>
    </row>
    <row r="448" ht="15.75" customHeight="1">
      <c r="D448" s="22"/>
      <c r="F448" s="23"/>
    </row>
    <row r="449" ht="15.75" customHeight="1">
      <c r="D449" s="22"/>
      <c r="F449" s="23"/>
    </row>
    <row r="450" ht="15.75" customHeight="1">
      <c r="D450" s="22"/>
      <c r="F450" s="23"/>
    </row>
    <row r="451" ht="15.75" customHeight="1">
      <c r="D451" s="22"/>
      <c r="F451" s="23"/>
    </row>
    <row r="452" ht="15.75" customHeight="1">
      <c r="D452" s="22"/>
      <c r="F452" s="23"/>
    </row>
    <row r="453" ht="15.75" customHeight="1">
      <c r="D453" s="22"/>
      <c r="F453" s="23"/>
    </row>
    <row r="454" ht="15.75" customHeight="1">
      <c r="D454" s="22"/>
      <c r="F454" s="23"/>
    </row>
    <row r="455" ht="15.75" customHeight="1">
      <c r="D455" s="22"/>
      <c r="F455" s="23"/>
    </row>
    <row r="456" ht="15.75" customHeight="1">
      <c r="D456" s="22"/>
      <c r="F456" s="23"/>
    </row>
    <row r="457" ht="15.75" customHeight="1">
      <c r="D457" s="22"/>
      <c r="F457" s="23"/>
    </row>
    <row r="458" ht="15.75" customHeight="1">
      <c r="D458" s="22"/>
      <c r="F458" s="23"/>
    </row>
    <row r="459" ht="15.75" customHeight="1">
      <c r="D459" s="22"/>
      <c r="F459" s="23"/>
    </row>
    <row r="460" ht="15.75" customHeight="1">
      <c r="D460" s="22"/>
      <c r="F460" s="23"/>
    </row>
    <row r="461" ht="15.75" customHeight="1">
      <c r="D461" s="22"/>
      <c r="F461" s="23"/>
    </row>
    <row r="462" ht="15.75" customHeight="1">
      <c r="D462" s="22"/>
      <c r="F462" s="23"/>
    </row>
    <row r="463" ht="15.75" customHeight="1">
      <c r="D463" s="22"/>
      <c r="F463" s="23"/>
    </row>
    <row r="464" ht="15.75" customHeight="1">
      <c r="D464" s="22"/>
      <c r="F464" s="23"/>
    </row>
    <row r="465" ht="15.75" customHeight="1">
      <c r="D465" s="22"/>
      <c r="F465" s="23"/>
    </row>
    <row r="466" ht="15.75" customHeight="1">
      <c r="D466" s="22"/>
      <c r="F466" s="23"/>
    </row>
    <row r="467" ht="15.75" customHeight="1">
      <c r="D467" s="22"/>
      <c r="F467" s="23"/>
    </row>
    <row r="468" ht="15.75" customHeight="1">
      <c r="D468" s="22"/>
      <c r="F468" s="23"/>
    </row>
    <row r="469" ht="15.75" customHeight="1">
      <c r="D469" s="22"/>
      <c r="F469" s="23"/>
    </row>
    <row r="470" ht="15.75" customHeight="1">
      <c r="D470" s="22"/>
      <c r="F470" s="23"/>
    </row>
    <row r="471" ht="15.75" customHeight="1">
      <c r="D471" s="22"/>
      <c r="F471" s="23"/>
    </row>
    <row r="472" ht="15.75" customHeight="1">
      <c r="D472" s="22"/>
      <c r="F472" s="23"/>
    </row>
    <row r="473" ht="15.75" customHeight="1">
      <c r="D473" s="22"/>
      <c r="F473" s="23"/>
    </row>
    <row r="474" ht="15.75" customHeight="1">
      <c r="D474" s="22"/>
      <c r="F474" s="23"/>
    </row>
    <row r="475" ht="15.75" customHeight="1">
      <c r="D475" s="22"/>
      <c r="F475" s="23"/>
    </row>
    <row r="476" ht="15.75" customHeight="1">
      <c r="D476" s="22"/>
      <c r="F476" s="23"/>
    </row>
    <row r="477" ht="15.75" customHeight="1">
      <c r="D477" s="22"/>
      <c r="F477" s="23"/>
    </row>
    <row r="478" ht="15.75" customHeight="1">
      <c r="D478" s="22"/>
      <c r="F478" s="23"/>
    </row>
    <row r="479" ht="15.75" customHeight="1">
      <c r="D479" s="22"/>
      <c r="F479" s="23"/>
    </row>
    <row r="480" ht="15.75" customHeight="1">
      <c r="D480" s="22"/>
      <c r="F480" s="23"/>
    </row>
    <row r="481" ht="15.75" customHeight="1">
      <c r="D481" s="22"/>
      <c r="F481" s="23"/>
    </row>
    <row r="482" ht="15.75" customHeight="1">
      <c r="D482" s="22"/>
      <c r="F482" s="23"/>
    </row>
    <row r="483" ht="15.75" customHeight="1">
      <c r="D483" s="22"/>
      <c r="F483" s="23"/>
    </row>
    <row r="484" ht="15.75" customHeight="1">
      <c r="D484" s="22"/>
      <c r="F484" s="23"/>
    </row>
    <row r="485" ht="15.75" customHeight="1">
      <c r="D485" s="22"/>
      <c r="F485" s="23"/>
    </row>
    <row r="486" ht="15.75" customHeight="1">
      <c r="D486" s="22"/>
      <c r="F486" s="23"/>
    </row>
    <row r="487" ht="15.75" customHeight="1">
      <c r="D487" s="22"/>
      <c r="F487" s="23"/>
    </row>
    <row r="488" ht="15.75" customHeight="1">
      <c r="D488" s="22"/>
      <c r="F488" s="23"/>
    </row>
    <row r="489" ht="15.75" customHeight="1">
      <c r="D489" s="22"/>
      <c r="F489" s="23"/>
    </row>
    <row r="490" ht="15.75" customHeight="1">
      <c r="D490" s="22"/>
      <c r="F490" s="23"/>
    </row>
    <row r="491" ht="15.75" customHeight="1">
      <c r="D491" s="22"/>
      <c r="F491" s="23"/>
    </row>
    <row r="492" ht="15.75" customHeight="1">
      <c r="D492" s="22"/>
      <c r="F492" s="23"/>
    </row>
    <row r="493" ht="15.75" customHeight="1">
      <c r="D493" s="22"/>
      <c r="F493" s="23"/>
    </row>
    <row r="494" ht="15.75" customHeight="1">
      <c r="D494" s="22"/>
      <c r="F494" s="23"/>
    </row>
    <row r="495" ht="15.75" customHeight="1">
      <c r="D495" s="22"/>
      <c r="F495" s="23"/>
    </row>
    <row r="496" ht="15.75" customHeight="1">
      <c r="D496" s="22"/>
      <c r="F496" s="23"/>
    </row>
    <row r="497" ht="15.75" customHeight="1">
      <c r="D497" s="22"/>
      <c r="F497" s="23"/>
    </row>
    <row r="498" ht="15.75" customHeight="1">
      <c r="D498" s="22"/>
      <c r="F498" s="23"/>
    </row>
    <row r="499" ht="15.75" customHeight="1">
      <c r="D499" s="22"/>
      <c r="F499" s="23"/>
    </row>
    <row r="500" ht="15.75" customHeight="1">
      <c r="D500" s="22"/>
      <c r="F500" s="23"/>
    </row>
    <row r="501" ht="15.75" customHeight="1">
      <c r="D501" s="22"/>
      <c r="F501" s="23"/>
    </row>
    <row r="502" ht="15.75" customHeight="1">
      <c r="D502" s="22"/>
      <c r="F502" s="23"/>
    </row>
    <row r="503" ht="15.75" customHeight="1">
      <c r="D503" s="22"/>
      <c r="F503" s="23"/>
    </row>
    <row r="504" ht="15.75" customHeight="1">
      <c r="D504" s="22"/>
      <c r="F504" s="23"/>
    </row>
    <row r="505" ht="15.75" customHeight="1">
      <c r="D505" s="22"/>
      <c r="F505" s="23"/>
    </row>
    <row r="506" ht="15.75" customHeight="1">
      <c r="D506" s="22"/>
      <c r="F506" s="23"/>
    </row>
    <row r="507" ht="15.75" customHeight="1">
      <c r="D507" s="22"/>
      <c r="F507" s="23"/>
    </row>
    <row r="508" ht="15.75" customHeight="1">
      <c r="D508" s="22"/>
      <c r="F508" s="23"/>
    </row>
    <row r="509" ht="15.75" customHeight="1">
      <c r="D509" s="22"/>
      <c r="F509" s="23"/>
    </row>
    <row r="510" ht="15.75" customHeight="1">
      <c r="D510" s="22"/>
      <c r="F510" s="23"/>
    </row>
    <row r="511" ht="15.75" customHeight="1">
      <c r="D511" s="22"/>
      <c r="F511" s="23"/>
    </row>
    <row r="512" ht="15.75" customHeight="1">
      <c r="D512" s="22"/>
      <c r="F512" s="23"/>
    </row>
    <row r="513" ht="15.75" customHeight="1">
      <c r="D513" s="22"/>
      <c r="F513" s="23"/>
    </row>
    <row r="514" ht="15.75" customHeight="1">
      <c r="D514" s="22"/>
      <c r="F514" s="23"/>
    </row>
    <row r="515" ht="15.75" customHeight="1">
      <c r="D515" s="22"/>
      <c r="F515" s="23"/>
    </row>
    <row r="516" ht="15.75" customHeight="1">
      <c r="D516" s="22"/>
      <c r="F516" s="23"/>
    </row>
    <row r="517" ht="15.75" customHeight="1">
      <c r="D517" s="22"/>
      <c r="F517" s="23"/>
    </row>
    <row r="518" ht="15.75" customHeight="1">
      <c r="D518" s="22"/>
      <c r="F518" s="23"/>
    </row>
    <row r="519" ht="15.75" customHeight="1">
      <c r="D519" s="22"/>
      <c r="F519" s="23"/>
    </row>
    <row r="520" ht="15.75" customHeight="1">
      <c r="D520" s="22"/>
      <c r="F520" s="23"/>
    </row>
    <row r="521" ht="15.75" customHeight="1">
      <c r="D521" s="22"/>
      <c r="F521" s="23"/>
    </row>
    <row r="522" ht="15.75" customHeight="1">
      <c r="D522" s="22"/>
      <c r="F522" s="23"/>
    </row>
    <row r="523" ht="15.75" customHeight="1">
      <c r="D523" s="22"/>
      <c r="F523" s="23"/>
    </row>
    <row r="524" ht="15.75" customHeight="1">
      <c r="D524" s="22"/>
      <c r="F524" s="23"/>
    </row>
    <row r="525" ht="15.75" customHeight="1">
      <c r="D525" s="22"/>
      <c r="F525" s="23"/>
    </row>
    <row r="526" ht="15.75" customHeight="1">
      <c r="D526" s="22"/>
      <c r="F526" s="23"/>
    </row>
    <row r="527" ht="15.75" customHeight="1">
      <c r="D527" s="22"/>
      <c r="F527" s="23"/>
    </row>
    <row r="528" ht="15.75" customHeight="1">
      <c r="D528" s="22"/>
      <c r="F528" s="23"/>
    </row>
    <row r="529" ht="15.75" customHeight="1">
      <c r="D529" s="22"/>
      <c r="F529" s="23"/>
    </row>
    <row r="530" ht="15.75" customHeight="1">
      <c r="D530" s="22"/>
      <c r="F530" s="23"/>
    </row>
    <row r="531" ht="15.75" customHeight="1">
      <c r="D531" s="22"/>
      <c r="F531" s="23"/>
    </row>
    <row r="532" ht="15.75" customHeight="1">
      <c r="D532" s="22"/>
      <c r="F532" s="23"/>
    </row>
    <row r="533" ht="15.75" customHeight="1">
      <c r="D533" s="22"/>
      <c r="F533" s="23"/>
    </row>
    <row r="534" ht="15.75" customHeight="1">
      <c r="D534" s="22"/>
      <c r="F534" s="23"/>
    </row>
    <row r="535" ht="15.75" customHeight="1">
      <c r="D535" s="22"/>
      <c r="F535" s="23"/>
    </row>
    <row r="536" ht="15.75" customHeight="1">
      <c r="D536" s="22"/>
      <c r="F536" s="23"/>
    </row>
    <row r="537" ht="15.75" customHeight="1">
      <c r="D537" s="22"/>
      <c r="F537" s="23"/>
    </row>
    <row r="538" ht="15.75" customHeight="1">
      <c r="D538" s="22"/>
      <c r="F538" s="23"/>
    </row>
    <row r="539" ht="15.75" customHeight="1">
      <c r="D539" s="22"/>
      <c r="F539" s="23"/>
    </row>
    <row r="540" ht="15.75" customHeight="1">
      <c r="D540" s="22"/>
      <c r="F540" s="23"/>
    </row>
    <row r="541" ht="15.75" customHeight="1">
      <c r="D541" s="22"/>
      <c r="F541" s="23"/>
    </row>
    <row r="542" ht="15.75" customHeight="1">
      <c r="D542" s="22"/>
      <c r="F542" s="23"/>
    </row>
    <row r="543" ht="15.75" customHeight="1">
      <c r="D543" s="22"/>
      <c r="F543" s="23"/>
    </row>
    <row r="544" ht="15.75" customHeight="1">
      <c r="D544" s="22"/>
      <c r="F544" s="23"/>
    </row>
    <row r="545" ht="15.75" customHeight="1">
      <c r="D545" s="22"/>
      <c r="F545" s="23"/>
    </row>
    <row r="546" ht="15.75" customHeight="1">
      <c r="D546" s="22"/>
      <c r="F546" s="23"/>
    </row>
    <row r="547" ht="15.75" customHeight="1">
      <c r="D547" s="22"/>
      <c r="F547" s="23"/>
    </row>
    <row r="548" ht="15.75" customHeight="1">
      <c r="D548" s="22"/>
      <c r="F548" s="23"/>
    </row>
    <row r="549" ht="15.75" customHeight="1">
      <c r="D549" s="22"/>
      <c r="F549" s="23"/>
    </row>
    <row r="550" ht="15.75" customHeight="1">
      <c r="D550" s="22"/>
      <c r="F550" s="23"/>
    </row>
    <row r="551" ht="15.75" customHeight="1">
      <c r="D551" s="22"/>
      <c r="F551" s="23"/>
    </row>
    <row r="552" ht="15.75" customHeight="1">
      <c r="D552" s="22"/>
      <c r="F552" s="23"/>
    </row>
    <row r="553" ht="15.75" customHeight="1">
      <c r="D553" s="22"/>
      <c r="F553" s="23"/>
    </row>
    <row r="554" ht="15.75" customHeight="1">
      <c r="D554" s="22"/>
      <c r="F554" s="23"/>
    </row>
    <row r="555" ht="15.75" customHeight="1">
      <c r="D555" s="22"/>
      <c r="F555" s="23"/>
    </row>
    <row r="556" ht="15.75" customHeight="1">
      <c r="D556" s="22"/>
      <c r="F556" s="23"/>
    </row>
    <row r="557" ht="15.75" customHeight="1">
      <c r="D557" s="22"/>
      <c r="F557" s="23"/>
    </row>
    <row r="558" ht="15.75" customHeight="1">
      <c r="D558" s="22"/>
      <c r="F558" s="23"/>
    </row>
    <row r="559" ht="15.75" customHeight="1">
      <c r="D559" s="22"/>
      <c r="F559" s="23"/>
    </row>
    <row r="560" ht="15.75" customHeight="1">
      <c r="D560" s="22"/>
      <c r="F560" s="23"/>
    </row>
    <row r="561" ht="15.75" customHeight="1">
      <c r="D561" s="22"/>
      <c r="F561" s="23"/>
    </row>
    <row r="562" ht="15.75" customHeight="1">
      <c r="D562" s="22"/>
      <c r="F562" s="23"/>
    </row>
    <row r="563" ht="15.75" customHeight="1">
      <c r="D563" s="22"/>
      <c r="F563" s="23"/>
    </row>
    <row r="564" ht="15.75" customHeight="1">
      <c r="D564" s="22"/>
      <c r="F564" s="23"/>
    </row>
    <row r="565" ht="15.75" customHeight="1">
      <c r="D565" s="22"/>
      <c r="F565" s="23"/>
    </row>
    <row r="566" ht="15.75" customHeight="1">
      <c r="D566" s="22"/>
      <c r="F566" s="23"/>
    </row>
    <row r="567" ht="15.75" customHeight="1">
      <c r="D567" s="22"/>
      <c r="F567" s="23"/>
    </row>
    <row r="568" ht="15.75" customHeight="1">
      <c r="D568" s="22"/>
      <c r="F568" s="23"/>
    </row>
    <row r="569" ht="15.75" customHeight="1">
      <c r="D569" s="22"/>
      <c r="F569" s="23"/>
    </row>
    <row r="570" ht="15.75" customHeight="1">
      <c r="D570" s="22"/>
      <c r="F570" s="23"/>
    </row>
    <row r="571" ht="15.75" customHeight="1">
      <c r="D571" s="22"/>
      <c r="F571" s="23"/>
    </row>
    <row r="572" ht="15.75" customHeight="1">
      <c r="D572" s="22"/>
      <c r="F572" s="23"/>
    </row>
    <row r="573" ht="15.75" customHeight="1">
      <c r="D573" s="22"/>
      <c r="F573" s="23"/>
    </row>
    <row r="574" ht="15.75" customHeight="1">
      <c r="D574" s="22"/>
      <c r="F574" s="23"/>
    </row>
    <row r="575" ht="15.75" customHeight="1">
      <c r="D575" s="22"/>
      <c r="F575" s="23"/>
    </row>
    <row r="576" ht="15.75" customHeight="1">
      <c r="D576" s="22"/>
      <c r="F576" s="23"/>
    </row>
    <row r="577" ht="15.75" customHeight="1">
      <c r="D577" s="22"/>
      <c r="F577" s="23"/>
    </row>
    <row r="578" ht="15.75" customHeight="1">
      <c r="D578" s="22"/>
      <c r="F578" s="23"/>
    </row>
    <row r="579" ht="15.75" customHeight="1">
      <c r="D579" s="22"/>
      <c r="F579" s="23"/>
    </row>
    <row r="580" ht="15.75" customHeight="1">
      <c r="D580" s="22"/>
      <c r="F580" s="23"/>
    </row>
    <row r="581" ht="15.75" customHeight="1">
      <c r="D581" s="22"/>
      <c r="F581" s="23"/>
    </row>
    <row r="582" ht="15.75" customHeight="1">
      <c r="D582" s="22"/>
      <c r="F582" s="23"/>
    </row>
    <row r="583" ht="15.75" customHeight="1">
      <c r="D583" s="22"/>
      <c r="F583" s="23"/>
    </row>
    <row r="584" ht="15.75" customHeight="1">
      <c r="D584" s="22"/>
      <c r="F584" s="23"/>
    </row>
    <row r="585" ht="15.75" customHeight="1">
      <c r="D585" s="22"/>
      <c r="F585" s="23"/>
    </row>
    <row r="586" ht="15.75" customHeight="1">
      <c r="D586" s="22"/>
      <c r="F586" s="23"/>
    </row>
    <row r="587" ht="15.75" customHeight="1">
      <c r="D587" s="22"/>
      <c r="F587" s="23"/>
    </row>
    <row r="588" ht="15.75" customHeight="1">
      <c r="D588" s="22"/>
      <c r="F588" s="23"/>
    </row>
    <row r="589" ht="15.75" customHeight="1">
      <c r="D589" s="22"/>
      <c r="F589" s="23"/>
    </row>
    <row r="590" ht="15.75" customHeight="1">
      <c r="D590" s="22"/>
      <c r="F590" s="23"/>
    </row>
    <row r="591" ht="15.75" customHeight="1">
      <c r="D591" s="22"/>
      <c r="F591" s="23"/>
    </row>
    <row r="592" ht="15.75" customHeight="1">
      <c r="D592" s="22"/>
      <c r="F592" s="23"/>
    </row>
    <row r="593" ht="15.75" customHeight="1">
      <c r="D593" s="22"/>
      <c r="F593" s="23"/>
    </row>
    <row r="594" ht="15.75" customHeight="1">
      <c r="D594" s="22"/>
      <c r="F594" s="23"/>
    </row>
    <row r="595" ht="15.75" customHeight="1">
      <c r="D595" s="22"/>
      <c r="F595" s="23"/>
    </row>
    <row r="596" ht="15.75" customHeight="1">
      <c r="D596" s="22"/>
      <c r="F596" s="23"/>
    </row>
    <row r="597" ht="15.75" customHeight="1">
      <c r="D597" s="22"/>
      <c r="F597" s="23"/>
    </row>
    <row r="598" ht="15.75" customHeight="1">
      <c r="D598" s="22"/>
      <c r="F598" s="23"/>
    </row>
    <row r="599" ht="15.75" customHeight="1">
      <c r="D599" s="22"/>
      <c r="F599" s="23"/>
    </row>
    <row r="600" ht="15.75" customHeight="1">
      <c r="D600" s="22"/>
      <c r="F600" s="23"/>
    </row>
    <row r="601" ht="15.75" customHeight="1">
      <c r="D601" s="22"/>
      <c r="F601" s="23"/>
    </row>
    <row r="602" ht="15.75" customHeight="1">
      <c r="D602" s="22"/>
      <c r="F602" s="23"/>
    </row>
    <row r="603" ht="15.75" customHeight="1">
      <c r="D603" s="22"/>
      <c r="F603" s="23"/>
    </row>
    <row r="604" ht="15.75" customHeight="1">
      <c r="D604" s="22"/>
      <c r="F604" s="23"/>
    </row>
    <row r="605" ht="15.75" customHeight="1">
      <c r="D605" s="22"/>
      <c r="F605" s="23"/>
    </row>
    <row r="606" ht="15.75" customHeight="1">
      <c r="D606" s="22"/>
      <c r="F606" s="23"/>
    </row>
    <row r="607" ht="15.75" customHeight="1">
      <c r="D607" s="22"/>
      <c r="F607" s="23"/>
    </row>
    <row r="608" ht="15.75" customHeight="1">
      <c r="D608" s="22"/>
      <c r="F608" s="23"/>
    </row>
    <row r="609" ht="15.75" customHeight="1">
      <c r="D609" s="22"/>
      <c r="F609" s="23"/>
    </row>
    <row r="610" ht="15.75" customHeight="1">
      <c r="D610" s="22"/>
      <c r="F610" s="23"/>
    </row>
    <row r="611" ht="15.75" customHeight="1">
      <c r="D611" s="22"/>
      <c r="F611" s="23"/>
    </row>
    <row r="612" ht="15.75" customHeight="1">
      <c r="D612" s="22"/>
      <c r="F612" s="23"/>
    </row>
    <row r="613" ht="15.75" customHeight="1">
      <c r="D613" s="22"/>
      <c r="F613" s="23"/>
    </row>
    <row r="614" ht="15.75" customHeight="1">
      <c r="D614" s="22"/>
      <c r="F614" s="23"/>
    </row>
    <row r="615" ht="15.75" customHeight="1">
      <c r="D615" s="22"/>
      <c r="F615" s="23"/>
    </row>
    <row r="616" ht="15.75" customHeight="1">
      <c r="D616" s="22"/>
      <c r="F616" s="23"/>
    </row>
    <row r="617" ht="15.75" customHeight="1">
      <c r="D617" s="22"/>
      <c r="F617" s="23"/>
    </row>
    <row r="618" ht="15.75" customHeight="1">
      <c r="D618" s="22"/>
      <c r="F618" s="23"/>
    </row>
    <row r="619" ht="15.75" customHeight="1">
      <c r="D619" s="22"/>
      <c r="F619" s="23"/>
    </row>
    <row r="620" ht="15.75" customHeight="1">
      <c r="D620" s="22"/>
      <c r="F620" s="23"/>
    </row>
    <row r="621" ht="15.75" customHeight="1">
      <c r="D621" s="22"/>
      <c r="F621" s="23"/>
    </row>
    <row r="622" ht="15.75" customHeight="1">
      <c r="D622" s="22"/>
      <c r="F622" s="23"/>
    </row>
    <row r="623" ht="15.75" customHeight="1">
      <c r="D623" s="22"/>
      <c r="F623" s="23"/>
    </row>
    <row r="624" ht="15.75" customHeight="1">
      <c r="D624" s="22"/>
      <c r="F624" s="23"/>
    </row>
    <row r="625" ht="15.75" customHeight="1">
      <c r="D625" s="22"/>
      <c r="F625" s="23"/>
    </row>
    <row r="626" ht="15.75" customHeight="1">
      <c r="D626" s="22"/>
      <c r="F626" s="23"/>
    </row>
    <row r="627" ht="15.75" customHeight="1">
      <c r="D627" s="22"/>
      <c r="F627" s="23"/>
    </row>
    <row r="628" ht="15.75" customHeight="1">
      <c r="D628" s="22"/>
      <c r="F628" s="23"/>
    </row>
    <row r="629" ht="15.75" customHeight="1">
      <c r="D629" s="22"/>
      <c r="F629" s="23"/>
    </row>
    <row r="630" ht="15.75" customHeight="1">
      <c r="D630" s="22"/>
      <c r="F630" s="23"/>
    </row>
    <row r="631" ht="15.75" customHeight="1">
      <c r="D631" s="22"/>
      <c r="F631" s="23"/>
    </row>
    <row r="632" ht="15.75" customHeight="1">
      <c r="D632" s="22"/>
      <c r="F632" s="23"/>
    </row>
    <row r="633" ht="15.75" customHeight="1">
      <c r="D633" s="22"/>
      <c r="F633" s="23"/>
    </row>
    <row r="634" ht="15.75" customHeight="1">
      <c r="D634" s="22"/>
      <c r="F634" s="23"/>
    </row>
    <row r="635" ht="15.75" customHeight="1">
      <c r="D635" s="22"/>
      <c r="F635" s="23"/>
    </row>
    <row r="636" ht="15.75" customHeight="1">
      <c r="D636" s="22"/>
      <c r="F636" s="23"/>
    </row>
    <row r="637" ht="15.75" customHeight="1">
      <c r="D637" s="22"/>
      <c r="F637" s="23"/>
    </row>
    <row r="638" ht="15.75" customHeight="1">
      <c r="D638" s="22"/>
      <c r="F638" s="23"/>
    </row>
    <row r="639" ht="15.75" customHeight="1">
      <c r="D639" s="22"/>
      <c r="F639" s="23"/>
    </row>
    <row r="640" ht="15.75" customHeight="1">
      <c r="D640" s="22"/>
      <c r="F640" s="23"/>
    </row>
    <row r="641" ht="15.75" customHeight="1">
      <c r="D641" s="22"/>
      <c r="F641" s="23"/>
    </row>
    <row r="642" ht="15.75" customHeight="1">
      <c r="D642" s="22"/>
      <c r="F642" s="23"/>
    </row>
    <row r="643" ht="15.75" customHeight="1">
      <c r="D643" s="22"/>
      <c r="F643" s="23"/>
    </row>
    <row r="644" ht="15.75" customHeight="1">
      <c r="D644" s="22"/>
      <c r="F644" s="23"/>
    </row>
    <row r="645" ht="15.75" customHeight="1">
      <c r="D645" s="22"/>
      <c r="F645" s="23"/>
    </row>
    <row r="646" ht="15.75" customHeight="1">
      <c r="D646" s="22"/>
      <c r="F646" s="23"/>
    </row>
    <row r="647" ht="15.75" customHeight="1">
      <c r="D647" s="22"/>
      <c r="F647" s="23"/>
    </row>
    <row r="648" ht="15.75" customHeight="1">
      <c r="D648" s="22"/>
      <c r="F648" s="23"/>
    </row>
    <row r="649" ht="15.75" customHeight="1">
      <c r="D649" s="22"/>
      <c r="F649" s="23"/>
    </row>
    <row r="650" ht="15.75" customHeight="1">
      <c r="D650" s="22"/>
      <c r="F650" s="23"/>
    </row>
    <row r="651" ht="15.75" customHeight="1">
      <c r="D651" s="22"/>
      <c r="F651" s="23"/>
    </row>
    <row r="652" ht="15.75" customHeight="1">
      <c r="D652" s="22"/>
      <c r="F652" s="23"/>
    </row>
    <row r="653" ht="15.75" customHeight="1">
      <c r="D653" s="22"/>
      <c r="F653" s="23"/>
    </row>
    <row r="654" ht="15.75" customHeight="1">
      <c r="D654" s="22"/>
      <c r="F654" s="23"/>
    </row>
    <row r="655" ht="15.75" customHeight="1">
      <c r="D655" s="22"/>
      <c r="F655" s="23"/>
    </row>
    <row r="656" ht="15.75" customHeight="1">
      <c r="D656" s="22"/>
      <c r="F656" s="23"/>
    </row>
    <row r="657" ht="15.75" customHeight="1">
      <c r="D657" s="22"/>
      <c r="F657" s="23"/>
    </row>
    <row r="658" ht="15.75" customHeight="1">
      <c r="D658" s="22"/>
      <c r="F658" s="23"/>
    </row>
    <row r="659" ht="15.75" customHeight="1">
      <c r="D659" s="22"/>
      <c r="F659" s="23"/>
    </row>
    <row r="660" ht="15.75" customHeight="1">
      <c r="D660" s="22"/>
      <c r="F660" s="23"/>
    </row>
    <row r="661" ht="15.75" customHeight="1">
      <c r="D661" s="22"/>
      <c r="F661" s="23"/>
    </row>
    <row r="662" ht="15.75" customHeight="1">
      <c r="D662" s="22"/>
      <c r="F662" s="23"/>
    </row>
    <row r="663" ht="15.75" customHeight="1">
      <c r="D663" s="22"/>
      <c r="F663" s="23"/>
    </row>
    <row r="664" ht="15.75" customHeight="1">
      <c r="D664" s="22"/>
      <c r="F664" s="23"/>
    </row>
    <row r="665" ht="15.75" customHeight="1">
      <c r="D665" s="22"/>
      <c r="F665" s="23"/>
    </row>
    <row r="666" ht="15.75" customHeight="1">
      <c r="D666" s="22"/>
      <c r="F666" s="23"/>
    </row>
    <row r="667" ht="15.75" customHeight="1">
      <c r="D667" s="22"/>
      <c r="F667" s="23"/>
    </row>
    <row r="668" ht="15.75" customHeight="1">
      <c r="D668" s="22"/>
      <c r="F668" s="23"/>
    </row>
    <row r="669" ht="15.75" customHeight="1">
      <c r="D669" s="22"/>
      <c r="F669" s="23"/>
    </row>
    <row r="670" ht="15.75" customHeight="1">
      <c r="D670" s="22"/>
      <c r="F670" s="23"/>
    </row>
    <row r="671" ht="15.75" customHeight="1">
      <c r="D671" s="22"/>
      <c r="F671" s="23"/>
    </row>
    <row r="672" ht="15.75" customHeight="1">
      <c r="D672" s="22"/>
      <c r="F672" s="23"/>
    </row>
    <row r="673" ht="15.75" customHeight="1">
      <c r="D673" s="22"/>
      <c r="F673" s="23"/>
    </row>
    <row r="674" ht="15.75" customHeight="1">
      <c r="D674" s="22"/>
      <c r="F674" s="23"/>
    </row>
    <row r="675" ht="15.75" customHeight="1">
      <c r="D675" s="22"/>
      <c r="F675" s="23"/>
    </row>
    <row r="676" ht="15.75" customHeight="1">
      <c r="D676" s="22"/>
      <c r="F676" s="23"/>
    </row>
    <row r="677" ht="15.75" customHeight="1">
      <c r="D677" s="22"/>
      <c r="F677" s="23"/>
    </row>
    <row r="678" ht="15.75" customHeight="1">
      <c r="D678" s="22"/>
      <c r="F678" s="23"/>
    </row>
    <row r="679" ht="15.75" customHeight="1">
      <c r="D679" s="22"/>
      <c r="F679" s="23"/>
    </row>
    <row r="680" ht="15.75" customHeight="1">
      <c r="D680" s="22"/>
      <c r="F680" s="23"/>
    </row>
    <row r="681" ht="15.75" customHeight="1">
      <c r="D681" s="22"/>
      <c r="F681" s="23"/>
    </row>
    <row r="682" ht="15.75" customHeight="1">
      <c r="D682" s="22"/>
      <c r="F682" s="23"/>
    </row>
    <row r="683" ht="15.75" customHeight="1">
      <c r="D683" s="22"/>
      <c r="F683" s="23"/>
    </row>
    <row r="684" ht="15.75" customHeight="1">
      <c r="D684" s="22"/>
      <c r="F684" s="23"/>
    </row>
    <row r="685" ht="15.75" customHeight="1">
      <c r="D685" s="22"/>
      <c r="F685" s="23"/>
    </row>
    <row r="686" ht="15.75" customHeight="1">
      <c r="D686" s="22"/>
      <c r="F686" s="23"/>
    </row>
    <row r="687" ht="15.75" customHeight="1">
      <c r="D687" s="22"/>
      <c r="F687" s="23"/>
    </row>
    <row r="688" ht="15.75" customHeight="1">
      <c r="D688" s="22"/>
      <c r="F688" s="23"/>
    </row>
    <row r="689" ht="15.75" customHeight="1">
      <c r="D689" s="22"/>
      <c r="F689" s="23"/>
    </row>
    <row r="690" ht="15.75" customHeight="1">
      <c r="D690" s="22"/>
      <c r="F690" s="23"/>
    </row>
    <row r="691" ht="15.75" customHeight="1">
      <c r="D691" s="22"/>
      <c r="F691" s="23"/>
    </row>
    <row r="692" ht="15.75" customHeight="1">
      <c r="D692" s="22"/>
      <c r="F692" s="23"/>
    </row>
    <row r="693" ht="15.75" customHeight="1">
      <c r="D693" s="22"/>
      <c r="F693" s="23"/>
    </row>
    <row r="694" ht="15.75" customHeight="1">
      <c r="D694" s="22"/>
      <c r="F694" s="23"/>
    </row>
    <row r="695" ht="15.75" customHeight="1">
      <c r="D695" s="22"/>
      <c r="F695" s="23"/>
    </row>
    <row r="696" ht="15.75" customHeight="1">
      <c r="D696" s="22"/>
      <c r="F696" s="23"/>
    </row>
    <row r="697" ht="15.75" customHeight="1">
      <c r="D697" s="22"/>
      <c r="F697" s="23"/>
    </row>
    <row r="698" ht="15.75" customHeight="1">
      <c r="D698" s="22"/>
      <c r="F698" s="23"/>
    </row>
    <row r="699" ht="15.75" customHeight="1">
      <c r="D699" s="22"/>
      <c r="F699" s="23"/>
    </row>
    <row r="700" ht="15.75" customHeight="1">
      <c r="D700" s="22"/>
      <c r="F700" s="23"/>
    </row>
    <row r="701" ht="15.75" customHeight="1">
      <c r="D701" s="22"/>
      <c r="F701" s="23"/>
    </row>
    <row r="702" ht="15.75" customHeight="1">
      <c r="D702" s="22"/>
      <c r="F702" s="23"/>
    </row>
    <row r="703" ht="15.75" customHeight="1">
      <c r="D703" s="22"/>
      <c r="F703" s="23"/>
    </row>
    <row r="704" ht="15.75" customHeight="1">
      <c r="D704" s="22"/>
      <c r="F704" s="23"/>
    </row>
    <row r="705" ht="15.75" customHeight="1">
      <c r="D705" s="22"/>
      <c r="F705" s="23"/>
    </row>
    <row r="706" ht="15.75" customHeight="1">
      <c r="D706" s="22"/>
      <c r="F706" s="23"/>
    </row>
    <row r="707" ht="15.75" customHeight="1">
      <c r="D707" s="22"/>
      <c r="F707" s="23"/>
    </row>
    <row r="708" ht="15.75" customHeight="1">
      <c r="D708" s="22"/>
      <c r="F708" s="23"/>
    </row>
    <row r="709" ht="15.75" customHeight="1">
      <c r="D709" s="22"/>
      <c r="F709" s="23"/>
    </row>
    <row r="710" ht="15.75" customHeight="1">
      <c r="D710" s="22"/>
      <c r="F710" s="23"/>
    </row>
    <row r="711" ht="15.75" customHeight="1">
      <c r="D711" s="22"/>
      <c r="F711" s="23"/>
    </row>
    <row r="712" ht="15.75" customHeight="1">
      <c r="D712" s="22"/>
      <c r="F712" s="23"/>
    </row>
    <row r="713" ht="15.75" customHeight="1">
      <c r="D713" s="22"/>
      <c r="F713" s="23"/>
    </row>
    <row r="714" ht="15.75" customHeight="1">
      <c r="D714" s="22"/>
      <c r="F714" s="23"/>
    </row>
    <row r="715" ht="15.75" customHeight="1">
      <c r="D715" s="22"/>
      <c r="F715" s="23"/>
    </row>
    <row r="716" ht="15.75" customHeight="1">
      <c r="D716" s="22"/>
      <c r="F716" s="23"/>
    </row>
    <row r="717" ht="15.75" customHeight="1">
      <c r="D717" s="22"/>
      <c r="F717" s="23"/>
    </row>
    <row r="718" ht="15.75" customHeight="1">
      <c r="D718" s="22"/>
      <c r="F718" s="23"/>
    </row>
    <row r="719" ht="15.75" customHeight="1">
      <c r="D719" s="22"/>
      <c r="F719" s="23"/>
    </row>
    <row r="720" ht="15.75" customHeight="1">
      <c r="D720" s="22"/>
      <c r="F720" s="23"/>
    </row>
    <row r="721" ht="15.75" customHeight="1">
      <c r="D721" s="22"/>
      <c r="F721" s="23"/>
    </row>
    <row r="722" ht="15.75" customHeight="1">
      <c r="D722" s="22"/>
      <c r="F722" s="23"/>
    </row>
    <row r="723" ht="15.75" customHeight="1">
      <c r="D723" s="22"/>
      <c r="F723" s="23"/>
    </row>
    <row r="724" ht="15.75" customHeight="1">
      <c r="D724" s="22"/>
      <c r="F724" s="23"/>
    </row>
    <row r="725" ht="15.75" customHeight="1">
      <c r="D725" s="22"/>
      <c r="F725" s="23"/>
    </row>
    <row r="726" ht="15.75" customHeight="1">
      <c r="D726" s="22"/>
      <c r="F726" s="23"/>
    </row>
    <row r="727" ht="15.75" customHeight="1">
      <c r="D727" s="22"/>
      <c r="F727" s="23"/>
    </row>
    <row r="728" ht="15.75" customHeight="1">
      <c r="D728" s="22"/>
      <c r="F728" s="23"/>
    </row>
    <row r="729" ht="15.75" customHeight="1">
      <c r="D729" s="22"/>
      <c r="F729" s="23"/>
    </row>
    <row r="730" ht="15.75" customHeight="1">
      <c r="D730" s="22"/>
      <c r="F730" s="23"/>
    </row>
    <row r="731" ht="15.75" customHeight="1">
      <c r="D731" s="22"/>
      <c r="F731" s="23"/>
    </row>
    <row r="732" ht="15.75" customHeight="1">
      <c r="D732" s="22"/>
      <c r="F732" s="23"/>
    </row>
    <row r="733" ht="15.75" customHeight="1">
      <c r="D733" s="22"/>
      <c r="F733" s="23"/>
    </row>
    <row r="734" ht="15.75" customHeight="1">
      <c r="D734" s="22"/>
      <c r="F734" s="23"/>
    </row>
    <row r="735" ht="15.75" customHeight="1">
      <c r="D735" s="22"/>
      <c r="F735" s="23"/>
    </row>
    <row r="736" ht="15.75" customHeight="1">
      <c r="D736" s="22"/>
      <c r="F736" s="23"/>
    </row>
    <row r="737" ht="15.75" customHeight="1">
      <c r="D737" s="22"/>
      <c r="F737" s="23"/>
    </row>
    <row r="738" ht="15.75" customHeight="1">
      <c r="D738" s="22"/>
      <c r="F738" s="23"/>
    </row>
    <row r="739" ht="15.75" customHeight="1">
      <c r="D739" s="22"/>
      <c r="F739" s="23"/>
    </row>
    <row r="740" ht="15.75" customHeight="1">
      <c r="D740" s="22"/>
      <c r="F740" s="23"/>
    </row>
    <row r="741" ht="15.75" customHeight="1">
      <c r="D741" s="22"/>
      <c r="F741" s="23"/>
    </row>
    <row r="742" ht="15.75" customHeight="1">
      <c r="D742" s="22"/>
      <c r="F742" s="23"/>
    </row>
    <row r="743" ht="15.75" customHeight="1">
      <c r="D743" s="22"/>
      <c r="F743" s="23"/>
    </row>
    <row r="744" ht="15.75" customHeight="1">
      <c r="D744" s="22"/>
      <c r="F744" s="23"/>
    </row>
    <row r="745" ht="15.75" customHeight="1">
      <c r="D745" s="22"/>
      <c r="F745" s="23"/>
    </row>
    <row r="746" ht="15.75" customHeight="1">
      <c r="D746" s="22"/>
      <c r="F746" s="23"/>
    </row>
    <row r="747" ht="15.75" customHeight="1">
      <c r="D747" s="22"/>
      <c r="F747" s="23"/>
    </row>
    <row r="748" ht="15.75" customHeight="1">
      <c r="D748" s="22"/>
      <c r="F748" s="23"/>
    </row>
    <row r="749" ht="15.75" customHeight="1">
      <c r="D749" s="22"/>
      <c r="F749" s="23"/>
    </row>
    <row r="750" ht="15.75" customHeight="1">
      <c r="D750" s="22"/>
      <c r="F750" s="23"/>
    </row>
    <row r="751" ht="15.75" customHeight="1">
      <c r="D751" s="22"/>
      <c r="F751" s="23"/>
    </row>
    <row r="752" ht="15.75" customHeight="1">
      <c r="D752" s="22"/>
      <c r="F752" s="23"/>
    </row>
    <row r="753" ht="15.75" customHeight="1">
      <c r="D753" s="22"/>
      <c r="F753" s="23"/>
    </row>
    <row r="754" ht="15.75" customHeight="1">
      <c r="D754" s="22"/>
      <c r="F754" s="23"/>
    </row>
    <row r="755" ht="15.75" customHeight="1">
      <c r="D755" s="22"/>
      <c r="F755" s="23"/>
    </row>
    <row r="756" ht="15.75" customHeight="1">
      <c r="D756" s="22"/>
      <c r="F756" s="23"/>
    </row>
    <row r="757" ht="15.75" customHeight="1">
      <c r="D757" s="22"/>
      <c r="F757" s="23"/>
    </row>
    <row r="758" ht="15.75" customHeight="1">
      <c r="D758" s="22"/>
      <c r="F758" s="23"/>
    </row>
    <row r="759" ht="15.75" customHeight="1">
      <c r="D759" s="22"/>
      <c r="F759" s="23"/>
    </row>
    <row r="760" ht="15.75" customHeight="1">
      <c r="D760" s="22"/>
      <c r="F760" s="23"/>
    </row>
    <row r="761" ht="15.75" customHeight="1">
      <c r="D761" s="22"/>
      <c r="F761" s="23"/>
    </row>
    <row r="762" ht="15.75" customHeight="1">
      <c r="D762" s="22"/>
      <c r="F762" s="23"/>
    </row>
    <row r="763" ht="15.75" customHeight="1">
      <c r="D763" s="22"/>
      <c r="F763" s="23"/>
    </row>
    <row r="764" ht="15.75" customHeight="1">
      <c r="D764" s="22"/>
      <c r="F764" s="23"/>
    </row>
    <row r="765" ht="15.75" customHeight="1">
      <c r="D765" s="22"/>
      <c r="F765" s="23"/>
    </row>
    <row r="766" ht="15.75" customHeight="1">
      <c r="D766" s="22"/>
      <c r="F766" s="23"/>
    </row>
    <row r="767" ht="15.75" customHeight="1">
      <c r="D767" s="22"/>
      <c r="F767" s="23"/>
    </row>
    <row r="768" ht="15.75" customHeight="1">
      <c r="D768" s="22"/>
      <c r="F768" s="23"/>
    </row>
    <row r="769" ht="15.75" customHeight="1">
      <c r="D769" s="22"/>
      <c r="F769" s="23"/>
    </row>
    <row r="770" ht="15.75" customHeight="1">
      <c r="D770" s="22"/>
      <c r="F770" s="23"/>
    </row>
    <row r="771" ht="15.75" customHeight="1">
      <c r="D771" s="22"/>
      <c r="F771" s="23"/>
    </row>
    <row r="772" ht="15.75" customHeight="1">
      <c r="D772" s="22"/>
      <c r="F772" s="23"/>
    </row>
    <row r="773" ht="15.75" customHeight="1">
      <c r="D773" s="22"/>
      <c r="F773" s="23"/>
    </row>
    <row r="774" ht="15.75" customHeight="1">
      <c r="D774" s="22"/>
      <c r="F774" s="23"/>
    </row>
    <row r="775" ht="15.75" customHeight="1">
      <c r="D775" s="22"/>
      <c r="F775" s="23"/>
    </row>
    <row r="776" ht="15.75" customHeight="1">
      <c r="D776" s="22"/>
      <c r="F776" s="23"/>
    </row>
    <row r="777" ht="15.75" customHeight="1">
      <c r="D777" s="22"/>
      <c r="F777" s="23"/>
    </row>
    <row r="778" ht="15.75" customHeight="1">
      <c r="D778" s="22"/>
      <c r="F778" s="23"/>
    </row>
    <row r="779" ht="15.75" customHeight="1">
      <c r="D779" s="22"/>
      <c r="F779" s="23"/>
    </row>
    <row r="780" ht="15.75" customHeight="1">
      <c r="D780" s="22"/>
      <c r="F780" s="23"/>
    </row>
    <row r="781" ht="15.75" customHeight="1">
      <c r="D781" s="22"/>
      <c r="F781" s="23"/>
    </row>
    <row r="782" ht="15.75" customHeight="1">
      <c r="D782" s="22"/>
      <c r="F782" s="23"/>
    </row>
    <row r="783" ht="15.75" customHeight="1">
      <c r="D783" s="22"/>
      <c r="F783" s="23"/>
    </row>
    <row r="784" ht="15.75" customHeight="1">
      <c r="D784" s="22"/>
      <c r="F784" s="23"/>
    </row>
    <row r="785" ht="15.75" customHeight="1">
      <c r="D785" s="22"/>
      <c r="F785" s="23"/>
    </row>
    <row r="786" ht="15.75" customHeight="1">
      <c r="D786" s="22"/>
      <c r="F786" s="23"/>
    </row>
    <row r="787" ht="15.75" customHeight="1">
      <c r="D787" s="22"/>
      <c r="F787" s="23"/>
    </row>
    <row r="788" ht="15.75" customHeight="1">
      <c r="D788" s="22"/>
      <c r="F788" s="23"/>
    </row>
    <row r="789" ht="15.75" customHeight="1">
      <c r="D789" s="22"/>
      <c r="F789" s="23"/>
    </row>
    <row r="790" ht="15.75" customHeight="1">
      <c r="D790" s="22"/>
      <c r="F790" s="23"/>
    </row>
    <row r="791" ht="15.75" customHeight="1">
      <c r="D791" s="22"/>
      <c r="F791" s="23"/>
    </row>
    <row r="792" ht="15.75" customHeight="1">
      <c r="D792" s="22"/>
      <c r="F792" s="23"/>
    </row>
    <row r="793" ht="15.75" customHeight="1">
      <c r="D793" s="22"/>
      <c r="F793" s="23"/>
    </row>
    <row r="794" ht="15.75" customHeight="1">
      <c r="D794" s="22"/>
      <c r="F794" s="23"/>
    </row>
    <row r="795" ht="15.75" customHeight="1">
      <c r="D795" s="22"/>
      <c r="F795" s="23"/>
    </row>
    <row r="796" ht="15.75" customHeight="1">
      <c r="D796" s="22"/>
      <c r="F796" s="23"/>
    </row>
    <row r="797" ht="15.75" customHeight="1">
      <c r="D797" s="22"/>
      <c r="F797" s="23"/>
    </row>
    <row r="798" ht="15.75" customHeight="1">
      <c r="D798" s="22"/>
      <c r="F798" s="23"/>
    </row>
    <row r="799" ht="15.75" customHeight="1">
      <c r="D799" s="22"/>
      <c r="F799" s="23"/>
    </row>
    <row r="800" ht="15.75" customHeight="1">
      <c r="D800" s="22"/>
      <c r="F800" s="23"/>
    </row>
    <row r="801" ht="15.75" customHeight="1">
      <c r="D801" s="22"/>
      <c r="F801" s="23"/>
    </row>
    <row r="802" ht="15.75" customHeight="1">
      <c r="D802" s="22"/>
      <c r="F802" s="23"/>
    </row>
    <row r="803" ht="15.75" customHeight="1">
      <c r="D803" s="22"/>
      <c r="F803" s="23"/>
    </row>
    <row r="804" ht="15.75" customHeight="1">
      <c r="D804" s="22"/>
      <c r="F804" s="23"/>
    </row>
    <row r="805" ht="15.75" customHeight="1">
      <c r="D805" s="22"/>
      <c r="F805" s="23"/>
    </row>
    <row r="806" ht="15.75" customHeight="1">
      <c r="D806" s="22"/>
      <c r="F806" s="23"/>
    </row>
    <row r="807" ht="15.75" customHeight="1">
      <c r="D807" s="22"/>
      <c r="F807" s="23"/>
    </row>
    <row r="808" ht="15.75" customHeight="1">
      <c r="D808" s="22"/>
      <c r="F808" s="23"/>
    </row>
    <row r="809" ht="15.75" customHeight="1">
      <c r="D809" s="22"/>
      <c r="F809" s="23"/>
    </row>
    <row r="810" ht="15.75" customHeight="1">
      <c r="D810" s="22"/>
      <c r="F810" s="23"/>
    </row>
    <row r="811" ht="15.75" customHeight="1">
      <c r="D811" s="22"/>
      <c r="F811" s="23"/>
    </row>
    <row r="812" ht="15.75" customHeight="1">
      <c r="D812" s="22"/>
      <c r="F812" s="23"/>
    </row>
    <row r="813" ht="15.75" customHeight="1">
      <c r="D813" s="22"/>
      <c r="F813" s="23"/>
    </row>
    <row r="814" ht="15.75" customHeight="1">
      <c r="D814" s="22"/>
      <c r="F814" s="23"/>
    </row>
    <row r="815" ht="15.75" customHeight="1">
      <c r="D815" s="22"/>
      <c r="F815" s="23"/>
    </row>
    <row r="816" ht="15.75" customHeight="1">
      <c r="D816" s="22"/>
      <c r="F816" s="23"/>
    </row>
    <row r="817" ht="15.75" customHeight="1">
      <c r="D817" s="22"/>
      <c r="F817" s="23"/>
    </row>
    <row r="818" ht="15.75" customHeight="1">
      <c r="D818" s="22"/>
      <c r="F818" s="23"/>
    </row>
    <row r="819" ht="15.75" customHeight="1">
      <c r="D819" s="22"/>
      <c r="F819" s="23"/>
    </row>
    <row r="820" ht="15.75" customHeight="1">
      <c r="D820" s="22"/>
      <c r="F820" s="23"/>
    </row>
    <row r="821" ht="15.75" customHeight="1">
      <c r="D821" s="22"/>
      <c r="F821" s="23"/>
    </row>
    <row r="822" ht="15.75" customHeight="1">
      <c r="D822" s="22"/>
      <c r="F822" s="23"/>
    </row>
    <row r="823" ht="15.75" customHeight="1">
      <c r="D823" s="22"/>
      <c r="F823" s="23"/>
    </row>
    <row r="824" ht="15.75" customHeight="1">
      <c r="D824" s="22"/>
      <c r="F824" s="23"/>
    </row>
    <row r="825" ht="15.75" customHeight="1">
      <c r="D825" s="22"/>
      <c r="F825" s="23"/>
    </row>
    <row r="826" ht="15.75" customHeight="1">
      <c r="D826" s="22"/>
      <c r="F826" s="23"/>
    </row>
    <row r="827" ht="15.75" customHeight="1">
      <c r="D827" s="22"/>
      <c r="F827" s="23"/>
    </row>
    <row r="828" ht="15.75" customHeight="1">
      <c r="D828" s="22"/>
      <c r="F828" s="23"/>
    </row>
    <row r="829" ht="15.75" customHeight="1">
      <c r="D829" s="22"/>
      <c r="F829" s="23"/>
    </row>
    <row r="830" ht="15.75" customHeight="1">
      <c r="D830" s="22"/>
      <c r="F830" s="23"/>
    </row>
    <row r="831" ht="15.75" customHeight="1">
      <c r="D831" s="22"/>
      <c r="F831" s="23"/>
    </row>
    <row r="832" ht="15.75" customHeight="1">
      <c r="D832" s="22"/>
      <c r="F832" s="23"/>
    </row>
    <row r="833" ht="15.75" customHeight="1">
      <c r="D833" s="22"/>
      <c r="F833" s="23"/>
    </row>
    <row r="834" ht="15.75" customHeight="1">
      <c r="D834" s="22"/>
      <c r="F834" s="23"/>
    </row>
    <row r="835" ht="15.75" customHeight="1">
      <c r="D835" s="22"/>
      <c r="F835" s="23"/>
    </row>
    <row r="836" ht="15.75" customHeight="1">
      <c r="D836" s="22"/>
      <c r="F836" s="23"/>
    </row>
    <row r="837" ht="15.75" customHeight="1">
      <c r="D837" s="22"/>
      <c r="F837" s="23"/>
    </row>
    <row r="838" ht="15.75" customHeight="1">
      <c r="D838" s="22"/>
      <c r="F838" s="23"/>
    </row>
    <row r="839" ht="15.75" customHeight="1">
      <c r="D839" s="22"/>
      <c r="F839" s="23"/>
    </row>
    <row r="840" ht="15.75" customHeight="1">
      <c r="D840" s="22"/>
      <c r="F840" s="23"/>
    </row>
    <row r="841" ht="15.75" customHeight="1">
      <c r="D841" s="22"/>
      <c r="F841" s="23"/>
    </row>
    <row r="842" ht="15.75" customHeight="1">
      <c r="D842" s="22"/>
      <c r="F842" s="23"/>
    </row>
    <row r="843" ht="15.75" customHeight="1">
      <c r="D843" s="22"/>
      <c r="F843" s="23"/>
    </row>
    <row r="844" ht="15.75" customHeight="1">
      <c r="D844" s="22"/>
      <c r="F844" s="23"/>
    </row>
    <row r="845" ht="15.75" customHeight="1">
      <c r="D845" s="22"/>
      <c r="F845" s="23"/>
    </row>
    <row r="846" ht="15.75" customHeight="1">
      <c r="D846" s="22"/>
      <c r="F846" s="23"/>
    </row>
    <row r="847" ht="15.75" customHeight="1">
      <c r="D847" s="22"/>
      <c r="F847" s="23"/>
    </row>
    <row r="848" ht="15.75" customHeight="1">
      <c r="D848" s="22"/>
      <c r="F848" s="23"/>
    </row>
    <row r="849" ht="15.75" customHeight="1">
      <c r="D849" s="22"/>
      <c r="F849" s="23"/>
    </row>
    <row r="850" ht="15.75" customHeight="1">
      <c r="D850" s="22"/>
      <c r="F850" s="23"/>
    </row>
    <row r="851" ht="15.75" customHeight="1">
      <c r="D851" s="22"/>
      <c r="F851" s="23"/>
    </row>
    <row r="852" ht="15.75" customHeight="1">
      <c r="D852" s="22"/>
      <c r="F852" s="23"/>
    </row>
    <row r="853" ht="15.75" customHeight="1">
      <c r="D853" s="22"/>
      <c r="F853" s="23"/>
    </row>
    <row r="854" ht="15.75" customHeight="1">
      <c r="D854" s="22"/>
      <c r="F854" s="23"/>
    </row>
    <row r="855" ht="15.75" customHeight="1">
      <c r="D855" s="22"/>
      <c r="F855" s="23"/>
    </row>
    <row r="856" ht="15.75" customHeight="1">
      <c r="D856" s="22"/>
      <c r="F856" s="23"/>
    </row>
    <row r="857" ht="15.75" customHeight="1">
      <c r="D857" s="22"/>
      <c r="F857" s="23"/>
    </row>
    <row r="858" ht="15.75" customHeight="1">
      <c r="D858" s="22"/>
      <c r="F858" s="23"/>
    </row>
    <row r="859" ht="15.75" customHeight="1">
      <c r="D859" s="22"/>
      <c r="F859" s="23"/>
    </row>
    <row r="860" ht="15.75" customHeight="1">
      <c r="D860" s="22"/>
      <c r="F860" s="23"/>
    </row>
    <row r="861" ht="15.75" customHeight="1">
      <c r="D861" s="22"/>
      <c r="F861" s="23"/>
    </row>
    <row r="862" ht="15.75" customHeight="1">
      <c r="D862" s="22"/>
      <c r="F862" s="23"/>
    </row>
    <row r="863" ht="15.75" customHeight="1">
      <c r="D863" s="22"/>
      <c r="F863" s="23"/>
    </row>
    <row r="864" ht="15.75" customHeight="1">
      <c r="D864" s="22"/>
      <c r="F864" s="23"/>
    </row>
    <row r="865" ht="15.75" customHeight="1">
      <c r="D865" s="22"/>
      <c r="F865" s="23"/>
    </row>
    <row r="866" ht="15.75" customHeight="1">
      <c r="D866" s="22"/>
      <c r="F866" s="23"/>
    </row>
    <row r="867" ht="15.75" customHeight="1">
      <c r="D867" s="22"/>
      <c r="F867" s="23"/>
    </row>
    <row r="868" ht="15.75" customHeight="1">
      <c r="D868" s="22"/>
      <c r="F868" s="23"/>
    </row>
    <row r="869" ht="15.75" customHeight="1">
      <c r="D869" s="22"/>
      <c r="F869" s="23"/>
    </row>
    <row r="870" ht="15.75" customHeight="1">
      <c r="D870" s="22"/>
      <c r="F870" s="23"/>
    </row>
    <row r="871" ht="15.75" customHeight="1">
      <c r="D871" s="22"/>
      <c r="F871" s="23"/>
    </row>
    <row r="872" ht="15.75" customHeight="1">
      <c r="D872" s="22"/>
      <c r="F872" s="23"/>
    </row>
    <row r="873" ht="15.75" customHeight="1">
      <c r="D873" s="22"/>
      <c r="F873" s="23"/>
    </row>
    <row r="874" ht="15.75" customHeight="1">
      <c r="D874" s="22"/>
      <c r="F874" s="23"/>
    </row>
    <row r="875" ht="15.75" customHeight="1">
      <c r="D875" s="22"/>
      <c r="F875" s="23"/>
    </row>
    <row r="876" ht="15.75" customHeight="1">
      <c r="D876" s="22"/>
      <c r="F876" s="23"/>
    </row>
    <row r="877" ht="15.75" customHeight="1">
      <c r="D877" s="22"/>
      <c r="F877" s="23"/>
    </row>
    <row r="878" ht="15.75" customHeight="1">
      <c r="D878" s="22"/>
      <c r="F878" s="23"/>
    </row>
    <row r="879" ht="15.75" customHeight="1">
      <c r="D879" s="22"/>
      <c r="F879" s="23"/>
    </row>
    <row r="880" ht="15.75" customHeight="1">
      <c r="D880" s="22"/>
      <c r="F880" s="23"/>
    </row>
    <row r="881" ht="15.75" customHeight="1">
      <c r="D881" s="22"/>
      <c r="F881" s="23"/>
    </row>
    <row r="882" ht="15.75" customHeight="1">
      <c r="D882" s="22"/>
      <c r="F882" s="23"/>
    </row>
    <row r="883" ht="15.75" customHeight="1">
      <c r="D883" s="22"/>
      <c r="F883" s="23"/>
    </row>
    <row r="884" ht="15.75" customHeight="1">
      <c r="D884" s="22"/>
      <c r="F884" s="23"/>
    </row>
    <row r="885" ht="15.75" customHeight="1">
      <c r="D885" s="22"/>
      <c r="F885" s="23"/>
    </row>
    <row r="886" ht="15.75" customHeight="1">
      <c r="D886" s="22"/>
      <c r="F886" s="23"/>
    </row>
    <row r="887" ht="15.75" customHeight="1">
      <c r="D887" s="22"/>
      <c r="F887" s="23"/>
    </row>
    <row r="888" ht="15.75" customHeight="1">
      <c r="D888" s="22"/>
      <c r="F888" s="23"/>
    </row>
    <row r="889" ht="15.75" customHeight="1">
      <c r="D889" s="22"/>
      <c r="F889" s="23"/>
    </row>
    <row r="890" ht="15.75" customHeight="1">
      <c r="D890" s="22"/>
      <c r="F890" s="23"/>
    </row>
    <row r="891" ht="15.75" customHeight="1">
      <c r="D891" s="22"/>
      <c r="F891" s="23"/>
    </row>
    <row r="892" ht="15.75" customHeight="1">
      <c r="D892" s="22"/>
      <c r="F892" s="23"/>
    </row>
    <row r="893" ht="15.75" customHeight="1">
      <c r="D893" s="22"/>
      <c r="F893" s="23"/>
    </row>
    <row r="894" ht="15.75" customHeight="1">
      <c r="D894" s="22"/>
      <c r="F894" s="23"/>
    </row>
    <row r="895" ht="15.75" customHeight="1">
      <c r="D895" s="22"/>
      <c r="F895" s="23"/>
    </row>
    <row r="896" ht="15.75" customHeight="1">
      <c r="D896" s="22"/>
      <c r="F896" s="23"/>
    </row>
    <row r="897" ht="15.75" customHeight="1">
      <c r="D897" s="22"/>
      <c r="F897" s="23"/>
    </row>
    <row r="898" ht="15.75" customHeight="1">
      <c r="D898" s="22"/>
      <c r="F898" s="23"/>
    </row>
    <row r="899" ht="15.75" customHeight="1">
      <c r="D899" s="22"/>
      <c r="F899" s="23"/>
    </row>
    <row r="900" ht="15.75" customHeight="1">
      <c r="D900" s="22"/>
      <c r="F900" s="23"/>
    </row>
    <row r="901" ht="15.75" customHeight="1">
      <c r="D901" s="22"/>
      <c r="F901" s="23"/>
    </row>
    <row r="902" ht="15.75" customHeight="1">
      <c r="D902" s="22"/>
      <c r="F902" s="23"/>
    </row>
    <row r="903" ht="15.75" customHeight="1">
      <c r="D903" s="22"/>
      <c r="F903" s="23"/>
    </row>
    <row r="904" ht="15.75" customHeight="1">
      <c r="D904" s="22"/>
      <c r="F904" s="23"/>
    </row>
    <row r="905" ht="15.75" customHeight="1">
      <c r="D905" s="22"/>
      <c r="F905" s="23"/>
    </row>
    <row r="906" ht="15.75" customHeight="1">
      <c r="D906" s="22"/>
      <c r="F906" s="23"/>
    </row>
    <row r="907" ht="15.75" customHeight="1">
      <c r="D907" s="22"/>
      <c r="F907" s="23"/>
    </row>
    <row r="908" ht="15.75" customHeight="1">
      <c r="D908" s="22"/>
      <c r="F908" s="23"/>
    </row>
    <row r="909" ht="15.75" customHeight="1">
      <c r="D909" s="22"/>
      <c r="F909" s="23"/>
    </row>
    <row r="910" ht="15.75" customHeight="1">
      <c r="D910" s="22"/>
      <c r="F910" s="23"/>
    </row>
    <row r="911" ht="15.75" customHeight="1">
      <c r="D911" s="22"/>
      <c r="F911" s="23"/>
    </row>
    <row r="912" ht="15.75" customHeight="1">
      <c r="D912" s="22"/>
      <c r="F912" s="23"/>
    </row>
    <row r="913" ht="15.75" customHeight="1">
      <c r="D913" s="22"/>
      <c r="F913" s="23"/>
    </row>
    <row r="914" ht="15.75" customHeight="1">
      <c r="D914" s="22"/>
      <c r="F914" s="23"/>
    </row>
    <row r="915" ht="15.75" customHeight="1">
      <c r="D915" s="22"/>
      <c r="F915" s="23"/>
    </row>
    <row r="916" ht="15.75" customHeight="1">
      <c r="D916" s="22"/>
      <c r="F916" s="23"/>
    </row>
    <row r="917" ht="15.75" customHeight="1">
      <c r="D917" s="22"/>
      <c r="F917" s="23"/>
    </row>
    <row r="918" ht="15.75" customHeight="1">
      <c r="D918" s="22"/>
      <c r="F918" s="23"/>
    </row>
    <row r="919" ht="15.75" customHeight="1">
      <c r="D919" s="22"/>
      <c r="F919" s="23"/>
    </row>
    <row r="920" ht="15.75" customHeight="1">
      <c r="D920" s="22"/>
      <c r="F920" s="23"/>
    </row>
    <row r="921" ht="15.75" customHeight="1">
      <c r="D921" s="22"/>
      <c r="F921" s="23"/>
    </row>
  </sheetData>
  <autoFilter ref="$A$3:$F$27"/>
  <mergeCells count="2">
    <mergeCell ref="A1:F1"/>
    <mergeCell ref="B2:G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6.89"/>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3.0"/>
    <col customWidth="1" min="2" max="2" width="12.11"/>
    <col customWidth="1" min="3" max="3" width="12.44"/>
    <col customWidth="1" min="4" max="4" width="33.11"/>
    <col customWidth="1" min="5" max="5" width="27.22"/>
    <col customWidth="1" min="6" max="6" width="20.56"/>
  </cols>
  <sheetData>
    <row r="1" ht="15.75" customHeight="1">
      <c r="A1" s="24" t="s">
        <v>54</v>
      </c>
      <c r="B1" s="25"/>
      <c r="C1" s="25"/>
      <c r="D1" s="25"/>
      <c r="E1" s="25"/>
      <c r="F1" s="26"/>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31" t="s">
        <v>3</v>
      </c>
      <c r="B3" s="31" t="s">
        <v>4</v>
      </c>
      <c r="C3" s="31" t="s">
        <v>5</v>
      </c>
      <c r="D3" s="32" t="s">
        <v>6</v>
      </c>
      <c r="E3" s="15" t="s">
        <v>7</v>
      </c>
      <c r="F3" s="33" t="s">
        <v>8</v>
      </c>
      <c r="G3" s="15"/>
      <c r="H3" s="15"/>
      <c r="I3" s="15"/>
      <c r="J3" s="15"/>
      <c r="K3" s="15"/>
      <c r="L3" s="15"/>
      <c r="M3" s="15"/>
      <c r="N3" s="15"/>
      <c r="O3" s="15"/>
      <c r="P3" s="15"/>
      <c r="Q3" s="15"/>
      <c r="R3" s="15"/>
      <c r="S3" s="15"/>
      <c r="T3" s="15"/>
      <c r="U3" s="15"/>
      <c r="V3" s="15"/>
      <c r="W3" s="15"/>
      <c r="X3" s="15"/>
      <c r="Y3" s="15"/>
      <c r="Z3" s="15"/>
      <c r="AA3" s="15"/>
    </row>
    <row r="4" ht="15.75" customHeight="1">
      <c r="A4" s="34" t="s">
        <v>9</v>
      </c>
      <c r="B4" s="35" t="s">
        <v>56</v>
      </c>
      <c r="C4" s="34" t="s">
        <v>57</v>
      </c>
      <c r="D4" s="36" t="s">
        <v>58</v>
      </c>
      <c r="E4" s="34" t="s">
        <v>9</v>
      </c>
      <c r="F4" s="36">
        <v>1360.0</v>
      </c>
      <c r="G4" s="37"/>
      <c r="H4" s="37"/>
      <c r="I4" s="37"/>
      <c r="J4" s="37"/>
      <c r="K4" s="37"/>
      <c r="L4" s="37"/>
      <c r="M4" s="37"/>
      <c r="N4" s="37"/>
      <c r="O4" s="37"/>
      <c r="P4" s="37"/>
      <c r="Q4" s="37"/>
      <c r="R4" s="37"/>
      <c r="S4" s="37"/>
      <c r="T4" s="37"/>
      <c r="U4" s="37"/>
      <c r="V4" s="37"/>
      <c r="W4" s="37"/>
      <c r="X4" s="37"/>
      <c r="Y4" s="37"/>
      <c r="Z4" s="37"/>
      <c r="AA4" s="37"/>
    </row>
    <row r="5" ht="15.75" customHeight="1">
      <c r="A5" s="38" t="s">
        <v>9</v>
      </c>
      <c r="B5" s="39" t="s">
        <v>56</v>
      </c>
      <c r="C5" s="39" t="s">
        <v>59</v>
      </c>
      <c r="D5" s="40" t="s">
        <v>60</v>
      </c>
      <c r="E5" s="38" t="s">
        <v>9</v>
      </c>
      <c r="F5" s="39">
        <v>1564.0</v>
      </c>
      <c r="G5" s="38"/>
      <c r="H5" s="38"/>
      <c r="I5" s="38"/>
      <c r="J5" s="38"/>
      <c r="K5" s="38"/>
      <c r="L5" s="38"/>
      <c r="M5" s="38"/>
      <c r="N5" s="38"/>
      <c r="O5" s="38"/>
      <c r="P5" s="38"/>
      <c r="Q5" s="38"/>
      <c r="R5" s="38"/>
      <c r="S5" s="38"/>
      <c r="T5" s="38"/>
      <c r="U5" s="38"/>
      <c r="V5" s="38"/>
      <c r="W5" s="38"/>
      <c r="X5" s="38"/>
      <c r="Y5" s="38"/>
      <c r="Z5" s="38"/>
      <c r="AA5" s="38"/>
    </row>
    <row r="6" ht="15.75" customHeight="1">
      <c r="A6" s="38" t="s">
        <v>9</v>
      </c>
      <c r="B6" s="39" t="s">
        <v>56</v>
      </c>
      <c r="C6" s="39" t="s">
        <v>61</v>
      </c>
      <c r="D6" s="41" t="s">
        <v>62</v>
      </c>
      <c r="E6" s="38" t="s">
        <v>9</v>
      </c>
      <c r="F6" s="39">
        <v>1345.0</v>
      </c>
      <c r="G6" s="38"/>
      <c r="H6" s="38"/>
      <c r="I6" s="38"/>
      <c r="J6" s="38"/>
      <c r="K6" s="38"/>
      <c r="L6" s="38"/>
      <c r="M6" s="38"/>
      <c r="N6" s="38"/>
      <c r="O6" s="38"/>
      <c r="P6" s="38"/>
      <c r="Q6" s="38"/>
      <c r="R6" s="38"/>
      <c r="S6" s="38"/>
      <c r="T6" s="38"/>
      <c r="U6" s="38"/>
      <c r="V6" s="38"/>
      <c r="W6" s="38"/>
      <c r="X6" s="38"/>
      <c r="Y6" s="38"/>
      <c r="Z6" s="38"/>
      <c r="AA6" s="38"/>
    </row>
    <row r="7" ht="15.75" customHeight="1">
      <c r="A7" s="42" t="s">
        <v>9</v>
      </c>
      <c r="B7" s="43" t="s">
        <v>63</v>
      </c>
      <c r="C7" s="43" t="s">
        <v>64</v>
      </c>
      <c r="D7" s="44" t="s">
        <v>65</v>
      </c>
      <c r="E7" s="42" t="s">
        <v>9</v>
      </c>
      <c r="F7" s="42">
        <f>SUM(F4,F5,F6)</f>
        <v>4269</v>
      </c>
      <c r="G7" s="42"/>
      <c r="H7" s="42"/>
      <c r="I7" s="42"/>
      <c r="J7" s="42"/>
      <c r="K7" s="42"/>
      <c r="L7" s="42"/>
      <c r="M7" s="42"/>
      <c r="N7" s="42"/>
      <c r="O7" s="42"/>
      <c r="P7" s="42"/>
      <c r="Q7" s="42"/>
      <c r="R7" s="42"/>
      <c r="S7" s="42"/>
      <c r="T7" s="42"/>
      <c r="U7" s="42"/>
      <c r="V7" s="42"/>
      <c r="W7" s="42"/>
      <c r="X7" s="42"/>
      <c r="Y7" s="42"/>
      <c r="Z7" s="42"/>
      <c r="AA7" s="42"/>
    </row>
  </sheetData>
  <mergeCells count="2">
    <mergeCell ref="A1:F1"/>
    <mergeCell ref="B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0"/>
    <col customWidth="1" min="2" max="3" width="13.78"/>
    <col customWidth="1" min="4" max="4" width="62.89"/>
    <col customWidth="1" min="5" max="5" width="6.89"/>
    <col customWidth="1" min="6" max="6" width="11.44"/>
    <col customWidth="1" min="7" max="27" width="8.67"/>
  </cols>
  <sheetData>
    <row r="1" ht="15.75" customHeight="1">
      <c r="A1" s="45" t="s">
        <v>66</v>
      </c>
      <c r="B1" s="25"/>
      <c r="C1" s="25"/>
      <c r="D1" s="25"/>
      <c r="E1" s="25"/>
      <c r="F1" s="26"/>
      <c r="G1" s="10"/>
      <c r="H1" s="10"/>
      <c r="I1" s="10"/>
      <c r="J1" s="10"/>
      <c r="K1" s="10"/>
      <c r="L1" s="10"/>
      <c r="M1" s="10"/>
      <c r="N1" s="10"/>
      <c r="O1" s="10"/>
      <c r="P1" s="10"/>
      <c r="Q1" s="10"/>
      <c r="R1" s="10"/>
      <c r="S1" s="10"/>
      <c r="T1" s="10"/>
      <c r="U1" s="10"/>
      <c r="V1" s="10"/>
      <c r="W1" s="10"/>
      <c r="X1" s="10"/>
      <c r="Y1" s="10"/>
      <c r="Z1" s="10"/>
      <c r="AA1" s="10"/>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31" t="s">
        <v>3</v>
      </c>
      <c r="B3" s="31" t="s">
        <v>4</v>
      </c>
      <c r="C3" s="31" t="s">
        <v>5</v>
      </c>
      <c r="D3" s="32" t="s">
        <v>6</v>
      </c>
      <c r="E3" s="15" t="s">
        <v>7</v>
      </c>
      <c r="F3" s="33" t="s">
        <v>8</v>
      </c>
      <c r="G3" s="15"/>
      <c r="H3" s="15"/>
      <c r="I3" s="15"/>
      <c r="J3" s="15"/>
      <c r="K3" s="15"/>
      <c r="L3" s="15"/>
      <c r="M3" s="15"/>
      <c r="N3" s="15"/>
      <c r="O3" s="15"/>
      <c r="P3" s="15"/>
      <c r="Q3" s="15"/>
      <c r="R3" s="15"/>
      <c r="S3" s="15"/>
      <c r="T3" s="15"/>
      <c r="U3" s="15"/>
      <c r="V3" s="15"/>
      <c r="W3" s="15"/>
      <c r="X3" s="15"/>
      <c r="Y3" s="15"/>
      <c r="Z3" s="15"/>
      <c r="AA3" s="15"/>
    </row>
    <row r="4" ht="15.75" customHeight="1">
      <c r="A4" s="46" t="s">
        <v>9</v>
      </c>
      <c r="B4" s="46" t="s">
        <v>10</v>
      </c>
      <c r="C4" s="47" t="s">
        <v>67</v>
      </c>
      <c r="D4" s="47" t="s">
        <v>68</v>
      </c>
      <c r="E4" s="48" t="s">
        <v>9</v>
      </c>
      <c r="F4" s="48"/>
      <c r="G4" s="46"/>
      <c r="H4" s="46"/>
      <c r="I4" s="46"/>
      <c r="J4" s="46"/>
      <c r="K4" s="46"/>
      <c r="L4" s="46"/>
      <c r="M4" s="46"/>
      <c r="N4" s="46"/>
      <c r="O4" s="46"/>
      <c r="P4" s="46"/>
      <c r="Q4" s="46"/>
      <c r="R4" s="46"/>
      <c r="S4" s="46"/>
      <c r="T4" s="46"/>
      <c r="U4" s="46"/>
      <c r="V4" s="46"/>
      <c r="W4" s="46"/>
      <c r="X4" s="46"/>
      <c r="Y4" s="46"/>
      <c r="Z4" s="46"/>
      <c r="AA4" s="46"/>
    </row>
    <row r="5" ht="15.75" customHeight="1">
      <c r="A5" s="46" t="s">
        <v>9</v>
      </c>
      <c r="B5" s="46" t="s">
        <v>10</v>
      </c>
      <c r="C5" s="47" t="s">
        <v>69</v>
      </c>
      <c r="D5" s="47" t="s">
        <v>70</v>
      </c>
      <c r="E5" s="48" t="s">
        <v>9</v>
      </c>
      <c r="F5" s="49"/>
      <c r="G5" s="46"/>
      <c r="H5" s="46"/>
      <c r="I5" s="46"/>
      <c r="J5" s="46"/>
      <c r="K5" s="46"/>
      <c r="L5" s="46"/>
      <c r="M5" s="46"/>
      <c r="N5" s="46"/>
      <c r="O5" s="46"/>
      <c r="P5" s="46"/>
      <c r="Q5" s="46"/>
      <c r="R5" s="46"/>
      <c r="S5" s="46"/>
      <c r="T5" s="46"/>
      <c r="U5" s="46"/>
      <c r="V5" s="46"/>
      <c r="W5" s="46"/>
      <c r="X5" s="46"/>
      <c r="Y5" s="46"/>
      <c r="Z5" s="46"/>
      <c r="AA5" s="46"/>
    </row>
    <row r="6" ht="15.75" customHeight="1">
      <c r="A6" s="46" t="s">
        <v>9</v>
      </c>
      <c r="B6" s="46" t="s">
        <v>10</v>
      </c>
      <c r="C6" s="47" t="s">
        <v>71</v>
      </c>
      <c r="D6" s="47" t="s">
        <v>72</v>
      </c>
      <c r="E6" s="48" t="s">
        <v>9</v>
      </c>
      <c r="F6" s="49"/>
      <c r="G6" s="46"/>
      <c r="H6" s="46"/>
      <c r="I6" s="46"/>
      <c r="J6" s="46"/>
      <c r="K6" s="46"/>
      <c r="L6" s="46"/>
      <c r="M6" s="46"/>
      <c r="N6" s="46"/>
      <c r="O6" s="46"/>
      <c r="P6" s="46"/>
      <c r="Q6" s="46"/>
      <c r="R6" s="46"/>
      <c r="S6" s="46"/>
      <c r="T6" s="46"/>
      <c r="U6" s="46"/>
      <c r="V6" s="46"/>
      <c r="W6" s="46"/>
      <c r="X6" s="46"/>
      <c r="Y6" s="46"/>
      <c r="Z6" s="46"/>
      <c r="AA6" s="46"/>
    </row>
    <row r="7" ht="15.75" customHeight="1">
      <c r="A7" s="50" t="s">
        <v>9</v>
      </c>
      <c r="B7" s="50" t="s">
        <v>10</v>
      </c>
      <c r="C7" s="51" t="s">
        <v>73</v>
      </c>
      <c r="D7" s="52" t="s">
        <v>74</v>
      </c>
      <c r="E7" s="51" t="s">
        <v>9</v>
      </c>
      <c r="F7" s="53"/>
      <c r="G7" s="50"/>
      <c r="H7" s="50"/>
      <c r="I7" s="50"/>
      <c r="J7" s="50"/>
      <c r="K7" s="50"/>
      <c r="L7" s="50"/>
      <c r="M7" s="50"/>
      <c r="N7" s="50"/>
      <c r="O7" s="50"/>
      <c r="P7" s="50"/>
      <c r="Q7" s="50"/>
      <c r="R7" s="50"/>
      <c r="S7" s="50"/>
      <c r="T7" s="50"/>
      <c r="U7" s="50"/>
      <c r="V7" s="50"/>
      <c r="W7" s="50"/>
      <c r="X7" s="50"/>
      <c r="Y7" s="50"/>
      <c r="Z7" s="50"/>
      <c r="AA7" s="50"/>
    </row>
    <row r="8" ht="15.75" customHeight="1">
      <c r="A8" s="51" t="s">
        <v>12</v>
      </c>
      <c r="B8" s="51" t="s">
        <v>10</v>
      </c>
      <c r="C8" s="51" t="s">
        <v>75</v>
      </c>
      <c r="D8" s="52" t="s">
        <v>76</v>
      </c>
      <c r="E8" s="51" t="s">
        <v>9</v>
      </c>
      <c r="F8" s="53"/>
      <c r="G8" s="50"/>
      <c r="H8" s="50"/>
      <c r="I8" s="50"/>
      <c r="J8" s="50"/>
      <c r="K8" s="50"/>
      <c r="L8" s="50"/>
      <c r="M8" s="50"/>
      <c r="N8" s="50"/>
      <c r="O8" s="50"/>
      <c r="P8" s="50"/>
      <c r="Q8" s="50"/>
      <c r="R8" s="50"/>
      <c r="S8" s="50"/>
      <c r="T8" s="50"/>
      <c r="U8" s="50"/>
      <c r="V8" s="50"/>
      <c r="W8" s="50"/>
      <c r="X8" s="50"/>
      <c r="Y8" s="50"/>
      <c r="Z8" s="50"/>
      <c r="AA8" s="50"/>
    </row>
    <row r="9" ht="15.75" customHeight="1">
      <c r="A9" s="51" t="s">
        <v>12</v>
      </c>
      <c r="B9" s="51" t="s">
        <v>10</v>
      </c>
      <c r="C9" s="51" t="s">
        <v>77</v>
      </c>
      <c r="D9" s="52" t="s">
        <v>78</v>
      </c>
      <c r="E9" s="51" t="s">
        <v>9</v>
      </c>
      <c r="F9" s="53"/>
      <c r="G9" s="50"/>
      <c r="H9" s="50"/>
      <c r="I9" s="50"/>
      <c r="J9" s="50"/>
      <c r="K9" s="50"/>
      <c r="L9" s="50"/>
      <c r="M9" s="50"/>
      <c r="N9" s="50"/>
      <c r="O9" s="50"/>
      <c r="P9" s="50"/>
      <c r="Q9" s="50"/>
      <c r="R9" s="50"/>
      <c r="S9" s="50"/>
      <c r="T9" s="50"/>
      <c r="U9" s="50"/>
      <c r="V9" s="50"/>
      <c r="W9" s="50"/>
      <c r="X9" s="50"/>
      <c r="Y9" s="50"/>
      <c r="Z9" s="50"/>
      <c r="AA9" s="50"/>
    </row>
    <row r="10" ht="15.75" customHeight="1">
      <c r="A10" s="51" t="s">
        <v>12</v>
      </c>
      <c r="B10" s="50" t="s">
        <v>10</v>
      </c>
      <c r="C10" s="51" t="s">
        <v>79</v>
      </c>
      <c r="D10" s="52" t="s">
        <v>80</v>
      </c>
      <c r="E10" s="51" t="s">
        <v>9</v>
      </c>
      <c r="F10" s="54"/>
      <c r="G10" s="50"/>
      <c r="H10" s="50"/>
      <c r="I10" s="50"/>
      <c r="J10" s="50"/>
      <c r="K10" s="50"/>
      <c r="L10" s="50"/>
      <c r="M10" s="50"/>
      <c r="N10" s="50"/>
      <c r="O10" s="50"/>
      <c r="P10" s="50"/>
      <c r="Q10" s="50"/>
      <c r="R10" s="50"/>
      <c r="S10" s="50"/>
      <c r="T10" s="50"/>
      <c r="U10" s="50"/>
      <c r="V10" s="50"/>
      <c r="W10" s="50"/>
      <c r="X10" s="50"/>
      <c r="Y10" s="50"/>
      <c r="Z10" s="50"/>
      <c r="AA10" s="50"/>
    </row>
    <row r="11" ht="15.75" customHeight="1">
      <c r="A11" s="55" t="s">
        <v>12</v>
      </c>
      <c r="B11" s="56" t="s">
        <v>10</v>
      </c>
      <c r="C11" s="55" t="s">
        <v>81</v>
      </c>
      <c r="D11" s="57" t="s">
        <v>82</v>
      </c>
      <c r="E11" s="56" t="s">
        <v>9</v>
      </c>
      <c r="F11" s="58"/>
      <c r="G11" s="56"/>
      <c r="H11" s="56"/>
      <c r="I11" s="56"/>
      <c r="J11" s="56"/>
      <c r="K11" s="56"/>
      <c r="L11" s="56"/>
      <c r="M11" s="56"/>
      <c r="N11" s="56"/>
      <c r="O11" s="56"/>
      <c r="P11" s="56"/>
      <c r="Q11" s="56"/>
      <c r="R11" s="56"/>
      <c r="S11" s="56"/>
      <c r="T11" s="56"/>
      <c r="U11" s="56"/>
      <c r="V11" s="56"/>
      <c r="W11" s="56"/>
      <c r="X11" s="56"/>
      <c r="Y11" s="56"/>
      <c r="Z11" s="56"/>
      <c r="AA11" s="56"/>
    </row>
    <row r="12" ht="15.75" customHeight="1">
      <c r="A12" s="55" t="s">
        <v>12</v>
      </c>
      <c r="B12" s="55" t="s">
        <v>10</v>
      </c>
      <c r="C12" s="55" t="s">
        <v>83</v>
      </c>
      <c r="D12" s="57" t="s">
        <v>84</v>
      </c>
      <c r="E12" s="56"/>
      <c r="F12" s="58"/>
      <c r="G12" s="56"/>
      <c r="H12" s="56"/>
      <c r="I12" s="56"/>
      <c r="J12" s="56"/>
      <c r="K12" s="56"/>
      <c r="L12" s="56"/>
      <c r="M12" s="56"/>
      <c r="N12" s="56"/>
      <c r="O12" s="56"/>
      <c r="P12" s="56"/>
      <c r="Q12" s="56"/>
      <c r="R12" s="56"/>
      <c r="S12" s="56"/>
      <c r="T12" s="56"/>
      <c r="U12" s="56"/>
      <c r="V12" s="56"/>
      <c r="W12" s="56"/>
      <c r="X12" s="56"/>
      <c r="Y12" s="56"/>
      <c r="Z12" s="56"/>
      <c r="AA12" s="56"/>
    </row>
    <row r="13" ht="15.75" customHeight="1">
      <c r="A13" s="56" t="s">
        <v>9</v>
      </c>
      <c r="B13" s="56" t="s">
        <v>10</v>
      </c>
      <c r="C13" s="55" t="s">
        <v>85</v>
      </c>
      <c r="D13" s="57" t="s">
        <v>86</v>
      </c>
      <c r="E13" s="56" t="s">
        <v>9</v>
      </c>
      <c r="F13" s="58"/>
      <c r="G13" s="56"/>
      <c r="H13" s="56"/>
      <c r="I13" s="56"/>
      <c r="J13" s="56"/>
      <c r="K13" s="56"/>
      <c r="L13" s="56"/>
      <c r="M13" s="56"/>
      <c r="N13" s="56"/>
      <c r="O13" s="56"/>
      <c r="P13" s="56"/>
      <c r="Q13" s="56"/>
      <c r="R13" s="56"/>
      <c r="S13" s="56"/>
      <c r="T13" s="56"/>
      <c r="U13" s="56"/>
      <c r="V13" s="56"/>
      <c r="W13" s="56"/>
      <c r="X13" s="56"/>
      <c r="Y13" s="56"/>
      <c r="Z13" s="56"/>
      <c r="AA13" s="56"/>
    </row>
    <row r="14" ht="15.75" customHeight="1">
      <c r="A14" s="55" t="s">
        <v>9</v>
      </c>
      <c r="B14" s="55" t="s">
        <v>10</v>
      </c>
      <c r="C14" s="55" t="s">
        <v>87</v>
      </c>
      <c r="D14" s="57" t="s">
        <v>88</v>
      </c>
      <c r="E14" s="55" t="s">
        <v>9</v>
      </c>
      <c r="F14" s="58"/>
      <c r="G14" s="56"/>
      <c r="H14" s="56"/>
      <c r="I14" s="56"/>
      <c r="J14" s="56"/>
      <c r="K14" s="56"/>
      <c r="L14" s="56"/>
      <c r="M14" s="56"/>
      <c r="N14" s="56"/>
      <c r="O14" s="56"/>
      <c r="P14" s="56"/>
      <c r="Q14" s="56"/>
      <c r="R14" s="56"/>
      <c r="S14" s="56"/>
      <c r="T14" s="56"/>
      <c r="U14" s="56"/>
      <c r="V14" s="56"/>
      <c r="W14" s="56"/>
      <c r="X14" s="56"/>
      <c r="Y14" s="56"/>
      <c r="Z14" s="56"/>
      <c r="AA14" s="56"/>
    </row>
    <row r="15" ht="15.75" customHeight="1">
      <c r="A15" s="56" t="s">
        <v>9</v>
      </c>
      <c r="B15" s="56" t="s">
        <v>10</v>
      </c>
      <c r="C15" s="55" t="s">
        <v>89</v>
      </c>
      <c r="D15" s="57" t="s">
        <v>90</v>
      </c>
      <c r="E15" s="56" t="s">
        <v>9</v>
      </c>
      <c r="F15" s="58"/>
      <c r="G15" s="56"/>
      <c r="H15" s="56"/>
      <c r="I15" s="56"/>
      <c r="J15" s="56"/>
      <c r="K15" s="56"/>
      <c r="L15" s="56"/>
      <c r="M15" s="56"/>
      <c r="N15" s="56"/>
      <c r="O15" s="56"/>
      <c r="P15" s="56"/>
      <c r="Q15" s="56"/>
      <c r="R15" s="56"/>
      <c r="S15" s="56"/>
      <c r="T15" s="56"/>
      <c r="U15" s="56"/>
      <c r="V15" s="56"/>
      <c r="W15" s="56"/>
      <c r="X15" s="56"/>
      <c r="Y15" s="56"/>
      <c r="Z15" s="56"/>
      <c r="AA15" s="56"/>
    </row>
    <row r="16" ht="15.75" customHeight="1">
      <c r="A16" s="50" t="s">
        <v>9</v>
      </c>
      <c r="B16" s="50" t="s">
        <v>10</v>
      </c>
      <c r="C16" s="51" t="s">
        <v>89</v>
      </c>
      <c r="D16" s="52" t="s">
        <v>91</v>
      </c>
      <c r="E16" s="50" t="s">
        <v>9</v>
      </c>
      <c r="F16" s="54"/>
      <c r="G16" s="50"/>
      <c r="H16" s="50"/>
      <c r="I16" s="50"/>
      <c r="J16" s="50"/>
      <c r="K16" s="50"/>
      <c r="L16" s="50"/>
      <c r="M16" s="50"/>
      <c r="N16" s="50"/>
      <c r="O16" s="50"/>
      <c r="P16" s="50"/>
      <c r="Q16" s="50"/>
      <c r="R16" s="50"/>
      <c r="S16" s="50"/>
      <c r="T16" s="50"/>
      <c r="U16" s="50"/>
      <c r="V16" s="50"/>
      <c r="W16" s="50"/>
      <c r="X16" s="50"/>
      <c r="Y16" s="50"/>
      <c r="Z16" s="50"/>
      <c r="AA16" s="50"/>
    </row>
    <row r="17" ht="15.75" customHeight="1">
      <c r="D17" s="59"/>
      <c r="F17" s="23"/>
    </row>
    <row r="18" ht="15.75" customHeight="1">
      <c r="D18" s="59"/>
      <c r="F18" s="23"/>
    </row>
    <row r="19" ht="15.75" customHeight="1">
      <c r="A19" s="60"/>
      <c r="B19" s="60"/>
      <c r="C19" s="60"/>
      <c r="D19" s="61"/>
      <c r="E19" s="60"/>
      <c r="F19" s="62"/>
      <c r="G19" s="60"/>
      <c r="H19" s="60"/>
      <c r="I19" s="60"/>
      <c r="J19" s="60"/>
      <c r="K19" s="60"/>
      <c r="L19" s="60"/>
      <c r="M19" s="60"/>
      <c r="N19" s="60"/>
      <c r="O19" s="60"/>
      <c r="P19" s="60"/>
      <c r="Q19" s="60"/>
      <c r="R19" s="60"/>
      <c r="S19" s="60"/>
      <c r="T19" s="60"/>
      <c r="U19" s="60"/>
      <c r="V19" s="60"/>
      <c r="W19" s="60"/>
      <c r="X19" s="60"/>
      <c r="Y19" s="60"/>
      <c r="Z19" s="60"/>
      <c r="AA19" s="60"/>
    </row>
    <row r="20" ht="15.75" customHeight="1">
      <c r="D20" s="59"/>
      <c r="F20" s="23"/>
    </row>
    <row r="21" ht="15.75" customHeight="1">
      <c r="D21" s="59"/>
      <c r="F21" s="41"/>
    </row>
    <row r="22" ht="15.75" customHeight="1">
      <c r="D22" s="59"/>
      <c r="F22" s="41"/>
    </row>
    <row r="23" ht="15.75" customHeight="1">
      <c r="D23" s="59"/>
      <c r="F23" s="41"/>
    </row>
    <row r="24" ht="15.75" customHeight="1">
      <c r="A24" s="60"/>
      <c r="B24" s="60"/>
      <c r="C24" s="60"/>
      <c r="D24" s="61"/>
      <c r="E24" s="60"/>
      <c r="F24" s="62"/>
      <c r="G24" s="60"/>
      <c r="H24" s="60"/>
      <c r="I24" s="60"/>
      <c r="J24" s="60"/>
      <c r="K24" s="60"/>
      <c r="L24" s="60"/>
      <c r="M24" s="60"/>
      <c r="N24" s="60"/>
      <c r="O24" s="60"/>
      <c r="P24" s="60"/>
      <c r="Q24" s="60"/>
      <c r="R24" s="60"/>
      <c r="S24" s="60"/>
      <c r="T24" s="60"/>
      <c r="U24" s="60"/>
      <c r="V24" s="60"/>
      <c r="W24" s="60"/>
      <c r="X24" s="60"/>
      <c r="Y24" s="60"/>
      <c r="Z24" s="60"/>
      <c r="AA24" s="60"/>
    </row>
    <row r="25" ht="15.75" customHeight="1">
      <c r="D25" s="22"/>
      <c r="F25" s="41"/>
    </row>
    <row r="26" ht="15.75" customHeight="1">
      <c r="D26" s="22"/>
      <c r="F26" s="23"/>
    </row>
    <row r="27" ht="15.75" customHeight="1">
      <c r="A27" s="60"/>
      <c r="B27" s="60"/>
      <c r="C27" s="60"/>
      <c r="D27" s="63"/>
      <c r="E27" s="60"/>
      <c r="F27" s="62"/>
      <c r="G27" s="60"/>
      <c r="H27" s="60"/>
      <c r="I27" s="60"/>
      <c r="J27" s="60"/>
      <c r="K27" s="60"/>
      <c r="L27" s="60"/>
      <c r="M27" s="60"/>
      <c r="N27" s="60"/>
      <c r="O27" s="60"/>
      <c r="P27" s="60"/>
      <c r="Q27" s="60"/>
      <c r="R27" s="60"/>
      <c r="S27" s="60"/>
      <c r="T27" s="60"/>
      <c r="U27" s="60"/>
      <c r="V27" s="60"/>
      <c r="W27" s="60"/>
      <c r="X27" s="60"/>
      <c r="Y27" s="60"/>
      <c r="Z27" s="60"/>
      <c r="AA27" s="60"/>
    </row>
    <row r="28" ht="15.75" customHeight="1">
      <c r="D28" s="22"/>
      <c r="F28" s="23"/>
    </row>
    <row r="29" ht="15.75" customHeight="1">
      <c r="D29" s="22"/>
      <c r="F29" s="41"/>
    </row>
    <row r="30" ht="15.75" customHeight="1">
      <c r="D30" s="22"/>
      <c r="F30" s="23"/>
    </row>
    <row r="31" ht="15.75" customHeight="1">
      <c r="D31" s="22"/>
      <c r="F31" s="64"/>
    </row>
    <row r="32" ht="15.75" customHeight="1">
      <c r="D32" s="22"/>
      <c r="F32" s="65"/>
    </row>
    <row r="33" ht="15.75" customHeight="1">
      <c r="D33" s="22"/>
      <c r="F33" s="65"/>
    </row>
    <row r="34" ht="15.75" customHeight="1">
      <c r="D34" s="22"/>
      <c r="F34" s="41"/>
    </row>
    <row r="35" ht="15.75" customHeight="1">
      <c r="D35" s="22"/>
      <c r="F35" s="23"/>
    </row>
    <row r="36" ht="15.75" customHeight="1">
      <c r="D36" s="22"/>
      <c r="F36" s="41"/>
    </row>
    <row r="37" ht="15.75" customHeight="1">
      <c r="D37" s="22"/>
      <c r="F37" s="41"/>
    </row>
    <row r="38" ht="15.75" customHeight="1">
      <c r="D38" s="22"/>
      <c r="F38" s="41"/>
    </row>
    <row r="39" ht="15.75" customHeight="1">
      <c r="D39" s="22"/>
      <c r="F39" s="41"/>
    </row>
    <row r="40" ht="15.75" customHeight="1">
      <c r="D40" s="22"/>
      <c r="F40" s="41"/>
    </row>
    <row r="41" ht="15.75" customHeight="1">
      <c r="D41" s="22"/>
      <c r="F41" s="23"/>
    </row>
    <row r="42" ht="15.75" customHeight="1">
      <c r="D42" s="22"/>
      <c r="F42" s="23"/>
    </row>
    <row r="43" ht="15.75" customHeight="1">
      <c r="D43" s="22"/>
      <c r="F43" s="23"/>
    </row>
    <row r="44" ht="15.75" customHeight="1">
      <c r="D44" s="22"/>
      <c r="F44" s="23"/>
    </row>
    <row r="45" ht="15.75" customHeight="1">
      <c r="D45" s="22"/>
      <c r="F45" s="23"/>
    </row>
    <row r="46" ht="15.75" customHeight="1">
      <c r="D46" s="22"/>
      <c r="F46" s="23"/>
    </row>
    <row r="47" ht="15.75" customHeight="1">
      <c r="D47" s="22"/>
      <c r="F47" s="23"/>
    </row>
    <row r="48" ht="15.75" customHeight="1">
      <c r="D48" s="22"/>
      <c r="F48" s="23"/>
    </row>
    <row r="49" ht="15.75" customHeight="1">
      <c r="D49" s="22"/>
      <c r="F49" s="23"/>
    </row>
    <row r="50" ht="15.75" customHeight="1">
      <c r="D50" s="22"/>
      <c r="F50" s="23"/>
    </row>
    <row r="51" ht="15.75" customHeight="1">
      <c r="D51" s="22"/>
      <c r="F51" s="23"/>
    </row>
    <row r="52" ht="15.75" customHeight="1">
      <c r="A52" s="66"/>
      <c r="B52" s="66"/>
      <c r="C52" s="66"/>
      <c r="D52" s="67"/>
      <c r="E52" s="66"/>
      <c r="F52" s="68"/>
      <c r="G52" s="66"/>
      <c r="H52" s="66"/>
      <c r="I52" s="66"/>
      <c r="J52" s="66"/>
      <c r="K52" s="66"/>
      <c r="L52" s="66"/>
      <c r="M52" s="66"/>
      <c r="N52" s="66"/>
      <c r="O52" s="66"/>
      <c r="P52" s="66"/>
      <c r="Q52" s="66"/>
      <c r="R52" s="66"/>
      <c r="S52" s="66"/>
      <c r="T52" s="66"/>
      <c r="U52" s="66"/>
      <c r="V52" s="66"/>
      <c r="W52" s="66"/>
      <c r="X52" s="66"/>
      <c r="Y52" s="66"/>
      <c r="Z52" s="66"/>
      <c r="AA52" s="66"/>
    </row>
    <row r="53" ht="15.75" customHeight="1">
      <c r="A53" s="66"/>
      <c r="B53" s="66"/>
      <c r="C53" s="66"/>
      <c r="D53" s="67"/>
      <c r="E53" s="66"/>
      <c r="F53" s="68"/>
      <c r="G53" s="66"/>
      <c r="H53" s="66"/>
      <c r="I53" s="66"/>
      <c r="J53" s="66"/>
      <c r="K53" s="66"/>
      <c r="L53" s="66"/>
      <c r="M53" s="66"/>
      <c r="N53" s="66"/>
      <c r="O53" s="66"/>
      <c r="P53" s="66"/>
      <c r="Q53" s="66"/>
      <c r="R53" s="66"/>
      <c r="S53" s="66"/>
      <c r="T53" s="66"/>
      <c r="U53" s="66"/>
      <c r="V53" s="66"/>
      <c r="W53" s="66"/>
      <c r="X53" s="66"/>
      <c r="Y53" s="66"/>
      <c r="Z53" s="66"/>
      <c r="AA53" s="66"/>
    </row>
    <row r="54" ht="15.75" customHeight="1">
      <c r="A54" s="66"/>
      <c r="B54" s="66"/>
      <c r="C54" s="66"/>
      <c r="D54" s="67"/>
      <c r="E54" s="66"/>
      <c r="F54" s="68"/>
      <c r="G54" s="66"/>
      <c r="H54" s="66"/>
      <c r="I54" s="66"/>
      <c r="J54" s="66"/>
      <c r="K54" s="66"/>
      <c r="L54" s="66"/>
      <c r="M54" s="66"/>
      <c r="N54" s="66"/>
      <c r="O54" s="66"/>
      <c r="P54" s="66"/>
      <c r="Q54" s="66"/>
      <c r="R54" s="66"/>
      <c r="S54" s="66"/>
      <c r="T54" s="66"/>
      <c r="U54" s="66"/>
      <c r="V54" s="66"/>
      <c r="W54" s="66"/>
      <c r="X54" s="66"/>
      <c r="Y54" s="66"/>
      <c r="Z54" s="66"/>
      <c r="AA54" s="66"/>
    </row>
    <row r="55" ht="15.75" customHeight="1">
      <c r="A55" s="66"/>
      <c r="B55" s="66"/>
      <c r="C55" s="66"/>
      <c r="D55" s="67"/>
      <c r="E55" s="66"/>
      <c r="F55" s="68"/>
      <c r="G55" s="66"/>
      <c r="H55" s="66"/>
      <c r="I55" s="66"/>
      <c r="J55" s="66"/>
      <c r="K55" s="66"/>
      <c r="L55" s="66"/>
      <c r="M55" s="66"/>
      <c r="N55" s="66"/>
      <c r="O55" s="66"/>
      <c r="P55" s="66"/>
      <c r="Q55" s="66"/>
      <c r="R55" s="66"/>
      <c r="S55" s="66"/>
      <c r="T55" s="66"/>
      <c r="U55" s="66"/>
      <c r="V55" s="66"/>
      <c r="W55" s="66"/>
      <c r="X55" s="66"/>
      <c r="Y55" s="66"/>
      <c r="Z55" s="66"/>
      <c r="AA55" s="66"/>
    </row>
    <row r="56" ht="15.75" customHeight="1">
      <c r="A56" s="66"/>
      <c r="B56" s="66"/>
      <c r="C56" s="66"/>
      <c r="D56" s="67"/>
      <c r="E56" s="66"/>
      <c r="F56" s="69"/>
      <c r="G56" s="66"/>
      <c r="H56" s="66"/>
      <c r="I56" s="66"/>
      <c r="J56" s="66"/>
      <c r="K56" s="66"/>
      <c r="L56" s="66"/>
      <c r="M56" s="66"/>
      <c r="N56" s="66"/>
      <c r="O56" s="66"/>
      <c r="P56" s="66"/>
      <c r="Q56" s="66"/>
      <c r="R56" s="66"/>
      <c r="S56" s="66"/>
      <c r="T56" s="66"/>
      <c r="U56" s="66"/>
      <c r="V56" s="66"/>
      <c r="W56" s="66"/>
      <c r="X56" s="66"/>
      <c r="Y56" s="66"/>
      <c r="Z56" s="66"/>
      <c r="AA56" s="66"/>
    </row>
    <row r="57" ht="15.75" customHeight="1">
      <c r="A57" s="66"/>
      <c r="B57" s="66"/>
      <c r="C57" s="66"/>
      <c r="D57" s="67"/>
      <c r="E57" s="66"/>
      <c r="F57" s="69"/>
      <c r="G57" s="66"/>
      <c r="H57" s="66"/>
      <c r="I57" s="66"/>
      <c r="J57" s="66"/>
      <c r="K57" s="66"/>
      <c r="L57" s="66"/>
      <c r="M57" s="66"/>
      <c r="N57" s="66"/>
      <c r="O57" s="66"/>
      <c r="P57" s="66"/>
      <c r="Q57" s="66"/>
      <c r="R57" s="66"/>
      <c r="S57" s="66"/>
      <c r="T57" s="66"/>
      <c r="U57" s="66"/>
      <c r="V57" s="66"/>
      <c r="W57" s="66"/>
      <c r="X57" s="66"/>
      <c r="Y57" s="66"/>
      <c r="Z57" s="66"/>
      <c r="AA57" s="66"/>
    </row>
    <row r="58" ht="15.75" customHeight="1">
      <c r="A58" s="66"/>
      <c r="B58" s="66"/>
      <c r="C58" s="66"/>
      <c r="D58" s="67"/>
      <c r="E58" s="66"/>
      <c r="F58" s="69"/>
      <c r="G58" s="66"/>
      <c r="H58" s="66"/>
      <c r="I58" s="66"/>
      <c r="J58" s="66"/>
      <c r="K58" s="66"/>
      <c r="L58" s="66"/>
      <c r="M58" s="66"/>
      <c r="N58" s="66"/>
      <c r="O58" s="66"/>
      <c r="P58" s="66"/>
      <c r="Q58" s="66"/>
      <c r="R58" s="66"/>
      <c r="S58" s="66"/>
      <c r="T58" s="66"/>
      <c r="U58" s="66"/>
      <c r="V58" s="66"/>
      <c r="W58" s="66"/>
      <c r="X58" s="66"/>
      <c r="Y58" s="66"/>
      <c r="Z58" s="66"/>
      <c r="AA58" s="66"/>
    </row>
    <row r="59" ht="15.75" customHeight="1">
      <c r="B59" s="70"/>
      <c r="C59" s="70"/>
      <c r="D59" s="64"/>
      <c r="E59" s="70"/>
      <c r="F59" s="71"/>
      <c r="G59" s="70"/>
      <c r="H59" s="70"/>
      <c r="I59" s="70"/>
      <c r="J59" s="70"/>
      <c r="K59" s="70"/>
      <c r="L59" s="70"/>
      <c r="M59" s="70"/>
      <c r="N59" s="70"/>
      <c r="O59" s="70"/>
      <c r="P59" s="70"/>
      <c r="Q59" s="70"/>
      <c r="R59" s="70"/>
      <c r="S59" s="70"/>
      <c r="T59" s="70"/>
      <c r="U59" s="70"/>
      <c r="V59" s="70"/>
      <c r="W59" s="70"/>
      <c r="X59" s="70"/>
      <c r="Y59" s="70"/>
      <c r="Z59" s="70"/>
      <c r="AA59" s="70"/>
    </row>
    <row r="60" ht="15.75" customHeight="1">
      <c r="B60" s="70"/>
      <c r="C60" s="70"/>
      <c r="D60" s="64"/>
      <c r="E60" s="70"/>
      <c r="F60" s="71"/>
      <c r="G60" s="70"/>
      <c r="H60" s="70"/>
      <c r="I60" s="70"/>
      <c r="J60" s="70"/>
      <c r="K60" s="70"/>
      <c r="L60" s="70"/>
      <c r="M60" s="70"/>
      <c r="N60" s="70"/>
      <c r="O60" s="70"/>
      <c r="P60" s="70"/>
      <c r="Q60" s="70"/>
      <c r="R60" s="70"/>
      <c r="S60" s="70"/>
      <c r="T60" s="70"/>
      <c r="U60" s="70"/>
      <c r="V60" s="70"/>
      <c r="W60" s="70"/>
      <c r="X60" s="70"/>
      <c r="Y60" s="70"/>
      <c r="Z60" s="70"/>
      <c r="AA60" s="70"/>
    </row>
    <row r="61" ht="15.75" customHeight="1">
      <c r="B61" s="70"/>
      <c r="C61" s="70"/>
      <c r="D61" s="64"/>
      <c r="E61" s="70"/>
      <c r="F61" s="71"/>
      <c r="G61" s="70"/>
      <c r="H61" s="70"/>
      <c r="I61" s="70"/>
      <c r="J61" s="70"/>
      <c r="K61" s="70"/>
      <c r="L61" s="70"/>
      <c r="M61" s="70"/>
      <c r="N61" s="70"/>
      <c r="O61" s="70"/>
      <c r="P61" s="70"/>
      <c r="Q61" s="70"/>
      <c r="R61" s="70"/>
      <c r="S61" s="70"/>
      <c r="T61" s="70"/>
      <c r="U61" s="70"/>
      <c r="V61" s="70"/>
      <c r="W61" s="70"/>
      <c r="X61" s="70"/>
      <c r="Y61" s="70"/>
      <c r="Z61" s="70"/>
      <c r="AA61" s="70"/>
    </row>
    <row r="62" ht="15.75" customHeight="1">
      <c r="A62" s="66"/>
      <c r="B62" s="66"/>
      <c r="C62" s="66"/>
      <c r="D62" s="67"/>
      <c r="E62" s="66"/>
      <c r="F62" s="69"/>
      <c r="G62" s="66"/>
      <c r="H62" s="66"/>
      <c r="I62" s="66"/>
      <c r="J62" s="66"/>
      <c r="K62" s="66"/>
      <c r="L62" s="66"/>
      <c r="M62" s="66"/>
      <c r="N62" s="66"/>
      <c r="O62" s="66"/>
      <c r="P62" s="66"/>
      <c r="Q62" s="66"/>
      <c r="R62" s="66"/>
      <c r="S62" s="66"/>
      <c r="T62" s="66"/>
      <c r="U62" s="66"/>
      <c r="V62" s="66"/>
      <c r="W62" s="66"/>
      <c r="X62" s="66"/>
      <c r="Y62" s="66"/>
      <c r="Z62" s="66"/>
      <c r="AA62" s="66"/>
    </row>
    <row r="63" ht="15.75" customHeight="1">
      <c r="A63" s="66"/>
      <c r="B63" s="66"/>
      <c r="C63" s="66"/>
      <c r="D63" s="67"/>
      <c r="E63" s="66"/>
      <c r="F63" s="69"/>
      <c r="G63" s="66"/>
      <c r="H63" s="66"/>
      <c r="I63" s="66"/>
      <c r="J63" s="66"/>
      <c r="K63" s="66"/>
      <c r="L63" s="66"/>
      <c r="M63" s="66"/>
      <c r="N63" s="66"/>
      <c r="O63" s="66"/>
      <c r="P63" s="66"/>
      <c r="Q63" s="66"/>
      <c r="R63" s="66"/>
      <c r="S63" s="66"/>
      <c r="T63" s="66"/>
      <c r="U63" s="66"/>
      <c r="V63" s="66"/>
      <c r="W63" s="66"/>
      <c r="X63" s="66"/>
      <c r="Y63" s="66"/>
      <c r="Z63" s="66"/>
      <c r="AA63" s="66"/>
    </row>
    <row r="64" ht="15.75" customHeight="1">
      <c r="A64" s="66"/>
      <c r="B64" s="66"/>
      <c r="C64" s="66"/>
      <c r="D64" s="67"/>
      <c r="E64" s="66"/>
      <c r="F64" s="69"/>
      <c r="G64" s="66"/>
      <c r="H64" s="66"/>
      <c r="I64" s="66"/>
      <c r="J64" s="66"/>
      <c r="K64" s="66"/>
      <c r="L64" s="66"/>
      <c r="M64" s="66"/>
      <c r="N64" s="66"/>
      <c r="O64" s="66"/>
      <c r="P64" s="66"/>
      <c r="Q64" s="66"/>
      <c r="R64" s="66"/>
      <c r="S64" s="66"/>
      <c r="T64" s="66"/>
      <c r="U64" s="66"/>
      <c r="V64" s="66"/>
      <c r="W64" s="66"/>
      <c r="X64" s="66"/>
      <c r="Y64" s="66"/>
      <c r="Z64" s="66"/>
      <c r="AA64" s="66"/>
    </row>
    <row r="65" ht="15.75" customHeight="1">
      <c r="A65" s="72"/>
      <c r="B65" s="25"/>
      <c r="C65" s="25"/>
      <c r="D65" s="25"/>
      <c r="E65" s="25"/>
      <c r="F65" s="26"/>
      <c r="G65" s="66"/>
      <c r="H65" s="66"/>
      <c r="I65" s="66"/>
      <c r="J65" s="66"/>
      <c r="K65" s="66"/>
      <c r="L65" s="66"/>
      <c r="M65" s="66"/>
      <c r="N65" s="66"/>
      <c r="O65" s="66"/>
      <c r="P65" s="66"/>
      <c r="Q65" s="66"/>
      <c r="R65" s="66"/>
      <c r="S65" s="66"/>
      <c r="T65" s="66"/>
      <c r="U65" s="66"/>
      <c r="V65" s="66"/>
      <c r="W65" s="66"/>
      <c r="X65" s="66"/>
      <c r="Y65" s="66"/>
      <c r="Z65" s="66"/>
      <c r="AA65" s="66"/>
    </row>
    <row r="66" ht="15.75" customHeight="1">
      <c r="A66" s="73"/>
      <c r="B66" s="73"/>
      <c r="C66" s="73"/>
      <c r="D66" s="65"/>
      <c r="E66" s="73"/>
      <c r="F66" s="23"/>
      <c r="G66" s="70"/>
      <c r="H66" s="70"/>
      <c r="I66" s="70"/>
      <c r="J66" s="70"/>
      <c r="K66" s="70"/>
      <c r="L66" s="70"/>
      <c r="M66" s="70"/>
      <c r="N66" s="70"/>
      <c r="O66" s="70"/>
      <c r="P66" s="70"/>
      <c r="Q66" s="70"/>
      <c r="R66" s="70"/>
      <c r="S66" s="70"/>
      <c r="T66" s="70"/>
      <c r="U66" s="70"/>
      <c r="V66" s="70"/>
      <c r="W66" s="70"/>
      <c r="X66" s="70"/>
      <c r="Y66" s="70"/>
      <c r="Z66" s="70"/>
      <c r="AA66" s="70"/>
    </row>
    <row r="67" ht="15.75" customHeight="1">
      <c r="A67" s="73"/>
      <c r="B67" s="73"/>
      <c r="C67" s="73"/>
      <c r="D67" s="65"/>
      <c r="E67" s="73"/>
      <c r="F67" s="23"/>
      <c r="G67" s="70"/>
      <c r="H67" s="70"/>
      <c r="I67" s="70"/>
      <c r="J67" s="70"/>
      <c r="K67" s="70"/>
      <c r="L67" s="70"/>
      <c r="M67" s="70"/>
      <c r="N67" s="70"/>
      <c r="O67" s="70"/>
      <c r="P67" s="70"/>
      <c r="Q67" s="70"/>
      <c r="R67" s="70"/>
      <c r="S67" s="70"/>
      <c r="T67" s="70"/>
      <c r="U67" s="70"/>
      <c r="V67" s="70"/>
      <c r="W67" s="70"/>
      <c r="X67" s="70"/>
      <c r="Y67" s="70"/>
      <c r="Z67" s="70"/>
      <c r="AA67" s="70"/>
    </row>
    <row r="68" ht="15.75" customHeight="1">
      <c r="A68" s="73"/>
      <c r="B68" s="73"/>
      <c r="C68" s="73"/>
      <c r="D68" s="65"/>
      <c r="E68" s="73"/>
      <c r="F68" s="23"/>
      <c r="G68" s="70"/>
      <c r="H68" s="70"/>
      <c r="I68" s="70"/>
      <c r="J68" s="70"/>
      <c r="K68" s="70"/>
      <c r="L68" s="70"/>
      <c r="M68" s="70"/>
      <c r="N68" s="70"/>
      <c r="O68" s="70"/>
      <c r="P68" s="70"/>
      <c r="Q68" s="70"/>
      <c r="R68" s="70"/>
      <c r="S68" s="70"/>
      <c r="T68" s="70"/>
      <c r="U68" s="70"/>
      <c r="V68" s="70"/>
      <c r="W68" s="70"/>
      <c r="X68" s="70"/>
      <c r="Y68" s="70"/>
      <c r="Z68" s="70"/>
      <c r="AA68" s="70"/>
    </row>
    <row r="69" ht="15.75" customHeight="1">
      <c r="A69" s="70"/>
      <c r="B69" s="70"/>
      <c r="C69" s="70"/>
      <c r="D69" s="64"/>
      <c r="E69" s="70"/>
      <c r="F69" s="23"/>
      <c r="G69" s="70"/>
      <c r="H69" s="70"/>
      <c r="I69" s="70"/>
      <c r="J69" s="70"/>
      <c r="K69" s="70"/>
      <c r="L69" s="70"/>
      <c r="M69" s="70"/>
      <c r="N69" s="70"/>
      <c r="O69" s="70"/>
      <c r="P69" s="70"/>
      <c r="Q69" s="70"/>
      <c r="R69" s="70"/>
      <c r="S69" s="70"/>
      <c r="T69" s="70"/>
      <c r="U69" s="70"/>
      <c r="V69" s="70"/>
      <c r="W69" s="70"/>
      <c r="X69" s="70"/>
      <c r="Y69" s="70"/>
      <c r="Z69" s="70"/>
      <c r="AA69" s="70"/>
    </row>
    <row r="70" ht="15.75" customHeight="1">
      <c r="A70" s="70"/>
      <c r="B70" s="70"/>
      <c r="C70" s="70"/>
      <c r="D70" s="64"/>
      <c r="E70" s="70"/>
      <c r="F70" s="23"/>
      <c r="G70" s="70"/>
      <c r="H70" s="70"/>
      <c r="I70" s="70"/>
      <c r="J70" s="70"/>
      <c r="K70" s="70"/>
      <c r="L70" s="70"/>
      <c r="M70" s="70"/>
      <c r="N70" s="70"/>
      <c r="O70" s="70"/>
      <c r="P70" s="70"/>
      <c r="Q70" s="70"/>
      <c r="R70" s="70"/>
      <c r="S70" s="70"/>
      <c r="T70" s="70"/>
      <c r="U70" s="70"/>
      <c r="V70" s="70"/>
      <c r="W70" s="70"/>
      <c r="X70" s="70"/>
      <c r="Y70" s="70"/>
      <c r="Z70" s="70"/>
      <c r="AA70" s="70"/>
    </row>
    <row r="71" ht="15.75" customHeight="1">
      <c r="A71" s="70"/>
      <c r="B71" s="70"/>
      <c r="C71" s="70"/>
      <c r="D71" s="64"/>
      <c r="E71" s="70"/>
      <c r="F71" s="23"/>
      <c r="G71" s="70"/>
      <c r="H71" s="70"/>
      <c r="I71" s="70"/>
      <c r="J71" s="70"/>
      <c r="K71" s="70"/>
      <c r="L71" s="70"/>
      <c r="M71" s="70"/>
      <c r="N71" s="70"/>
      <c r="O71" s="70"/>
      <c r="P71" s="70"/>
      <c r="Q71" s="70"/>
      <c r="R71" s="70"/>
      <c r="S71" s="70"/>
      <c r="T71" s="70"/>
      <c r="U71" s="70"/>
      <c r="V71" s="70"/>
      <c r="W71" s="70"/>
      <c r="X71" s="70"/>
      <c r="Y71" s="70"/>
      <c r="Z71" s="70"/>
      <c r="AA71" s="70"/>
    </row>
    <row r="72" ht="15.75" customHeight="1">
      <c r="A72" s="66"/>
      <c r="B72" s="66"/>
      <c r="C72" s="66"/>
      <c r="D72" s="67"/>
      <c r="E72" s="66"/>
      <c r="F72" s="68"/>
      <c r="G72" s="66"/>
      <c r="H72" s="66"/>
      <c r="I72" s="66"/>
      <c r="J72" s="66"/>
      <c r="K72" s="66"/>
      <c r="L72" s="66"/>
      <c r="M72" s="66"/>
      <c r="N72" s="66"/>
      <c r="O72" s="66"/>
      <c r="P72" s="66"/>
      <c r="Q72" s="66"/>
      <c r="R72" s="66"/>
      <c r="S72" s="66"/>
      <c r="T72" s="66"/>
      <c r="U72" s="66"/>
      <c r="V72" s="66"/>
      <c r="W72" s="66"/>
      <c r="X72" s="66"/>
      <c r="Y72" s="66"/>
      <c r="Z72" s="66"/>
      <c r="AA72" s="66"/>
    </row>
    <row r="73" ht="15.75" customHeight="1">
      <c r="A73" s="66"/>
      <c r="B73" s="66"/>
      <c r="C73" s="66"/>
      <c r="D73" s="67"/>
      <c r="E73" s="66"/>
      <c r="F73" s="68"/>
      <c r="G73" s="66"/>
      <c r="H73" s="66"/>
      <c r="I73" s="66"/>
      <c r="J73" s="66"/>
      <c r="K73" s="66"/>
      <c r="L73" s="66"/>
      <c r="M73" s="66"/>
      <c r="N73" s="66"/>
      <c r="O73" s="66"/>
      <c r="P73" s="66"/>
      <c r="Q73" s="66"/>
      <c r="R73" s="66"/>
      <c r="S73" s="66"/>
      <c r="T73" s="66"/>
      <c r="U73" s="66"/>
      <c r="V73" s="66"/>
      <c r="W73" s="66"/>
      <c r="X73" s="66"/>
      <c r="Y73" s="66"/>
      <c r="Z73" s="66"/>
      <c r="AA73" s="66"/>
    </row>
    <row r="74" ht="15.75" customHeight="1">
      <c r="A74" s="66"/>
      <c r="B74" s="66"/>
      <c r="C74" s="66"/>
      <c r="D74" s="67"/>
      <c r="E74" s="66"/>
      <c r="F74" s="68"/>
      <c r="G74" s="66"/>
      <c r="H74" s="66"/>
      <c r="I74" s="66"/>
      <c r="J74" s="66"/>
      <c r="K74" s="66"/>
      <c r="L74" s="66"/>
      <c r="M74" s="66"/>
      <c r="N74" s="66"/>
      <c r="O74" s="66"/>
      <c r="P74" s="66"/>
      <c r="Q74" s="66"/>
      <c r="R74" s="66"/>
      <c r="S74" s="66"/>
      <c r="T74" s="66"/>
      <c r="U74" s="66"/>
      <c r="V74" s="66"/>
      <c r="W74" s="66"/>
      <c r="X74" s="66"/>
      <c r="Y74" s="66"/>
      <c r="Z74" s="66"/>
      <c r="AA74" s="66"/>
    </row>
    <row r="75" ht="15.75" customHeight="1">
      <c r="A75" s="66"/>
      <c r="B75" s="66"/>
      <c r="C75" s="66"/>
      <c r="D75" s="67"/>
      <c r="E75" s="66"/>
      <c r="F75" s="68"/>
      <c r="G75" s="66"/>
      <c r="H75" s="66"/>
      <c r="I75" s="66"/>
      <c r="J75" s="66"/>
      <c r="K75" s="66"/>
      <c r="L75" s="66"/>
      <c r="M75" s="66"/>
      <c r="N75" s="66"/>
      <c r="O75" s="66"/>
      <c r="P75" s="66"/>
      <c r="Q75" s="66"/>
      <c r="R75" s="66"/>
      <c r="S75" s="66"/>
      <c r="T75" s="66"/>
      <c r="U75" s="66"/>
      <c r="V75" s="66"/>
      <c r="W75" s="66"/>
      <c r="X75" s="66"/>
      <c r="Y75" s="66"/>
      <c r="Z75" s="66"/>
      <c r="AA75" s="66"/>
    </row>
    <row r="76" ht="15.75" customHeight="1">
      <c r="A76" s="70"/>
      <c r="B76" s="70"/>
      <c r="C76" s="70"/>
      <c r="D76" s="64"/>
      <c r="E76" s="70"/>
      <c r="F76" s="23"/>
      <c r="G76" s="70"/>
      <c r="H76" s="70"/>
      <c r="I76" s="70"/>
      <c r="J76" s="70"/>
      <c r="K76" s="70"/>
      <c r="L76" s="70"/>
      <c r="M76" s="70"/>
      <c r="N76" s="70"/>
      <c r="O76" s="70"/>
      <c r="P76" s="70"/>
      <c r="Q76" s="70"/>
      <c r="R76" s="70"/>
      <c r="S76" s="70"/>
      <c r="T76" s="70"/>
      <c r="U76" s="70"/>
      <c r="V76" s="70"/>
      <c r="W76" s="70"/>
      <c r="X76" s="70"/>
      <c r="Y76" s="70"/>
      <c r="Z76" s="70"/>
      <c r="AA76" s="70"/>
    </row>
    <row r="77" ht="15.75" customHeight="1">
      <c r="A77" s="70"/>
      <c r="B77" s="70"/>
      <c r="C77" s="70"/>
      <c r="D77" s="64"/>
      <c r="E77" s="70"/>
      <c r="F77" s="23"/>
    </row>
    <row r="78" ht="15.75" customHeight="1">
      <c r="A78" s="70"/>
      <c r="B78" s="70"/>
      <c r="C78" s="70"/>
      <c r="D78" s="64"/>
      <c r="E78" s="70"/>
      <c r="F78" s="23"/>
    </row>
    <row r="79" ht="15.75" customHeight="1">
      <c r="A79" s="70"/>
      <c r="B79" s="70"/>
      <c r="C79" s="70"/>
      <c r="D79" s="64"/>
      <c r="E79" s="70"/>
      <c r="F79" s="23"/>
    </row>
    <row r="80" ht="15.75" customHeight="1">
      <c r="A80" s="66"/>
      <c r="B80" s="66"/>
      <c r="C80" s="66"/>
      <c r="D80" s="67"/>
      <c r="E80" s="66"/>
      <c r="F80" s="68"/>
      <c r="G80" s="66"/>
      <c r="H80" s="66"/>
      <c r="I80" s="66"/>
      <c r="J80" s="66"/>
      <c r="K80" s="66"/>
      <c r="L80" s="66"/>
      <c r="M80" s="66"/>
      <c r="N80" s="66"/>
      <c r="O80" s="66"/>
      <c r="P80" s="66"/>
      <c r="Q80" s="66"/>
      <c r="R80" s="66"/>
      <c r="S80" s="66"/>
      <c r="T80" s="66"/>
      <c r="U80" s="66"/>
      <c r="V80" s="66"/>
      <c r="W80" s="66"/>
      <c r="X80" s="66"/>
      <c r="Y80" s="66"/>
      <c r="Z80" s="66"/>
      <c r="AA80" s="66"/>
    </row>
    <row r="81" ht="15.75" customHeight="1">
      <c r="A81" s="66"/>
      <c r="B81" s="66"/>
      <c r="C81" s="66"/>
      <c r="D81" s="67"/>
      <c r="E81" s="66"/>
      <c r="F81" s="68"/>
      <c r="G81" s="66"/>
      <c r="H81" s="66"/>
      <c r="I81" s="66"/>
      <c r="J81" s="66"/>
      <c r="K81" s="66"/>
      <c r="L81" s="66"/>
      <c r="M81" s="66"/>
      <c r="N81" s="66"/>
      <c r="O81" s="66"/>
      <c r="P81" s="66"/>
      <c r="Q81" s="66"/>
      <c r="R81" s="66"/>
      <c r="S81" s="66"/>
      <c r="T81" s="66"/>
      <c r="U81" s="66"/>
      <c r="V81" s="66"/>
      <c r="W81" s="66"/>
      <c r="X81" s="66"/>
      <c r="Y81" s="66"/>
      <c r="Z81" s="66"/>
      <c r="AA81" s="66"/>
    </row>
    <row r="82" ht="15.75" customHeight="1">
      <c r="A82" s="66"/>
      <c r="B82" s="66"/>
      <c r="C82" s="66"/>
      <c r="D82" s="67"/>
      <c r="E82" s="66"/>
      <c r="F82" s="68"/>
      <c r="G82" s="66"/>
      <c r="H82" s="66"/>
      <c r="I82" s="66"/>
      <c r="J82" s="66"/>
      <c r="K82" s="66"/>
      <c r="L82" s="66"/>
      <c r="M82" s="66"/>
      <c r="N82" s="66"/>
      <c r="O82" s="66"/>
      <c r="P82" s="66"/>
      <c r="Q82" s="66"/>
      <c r="R82" s="66"/>
      <c r="S82" s="66"/>
      <c r="T82" s="66"/>
      <c r="U82" s="66"/>
      <c r="V82" s="66"/>
      <c r="W82" s="66"/>
      <c r="X82" s="66"/>
      <c r="Y82" s="66"/>
      <c r="Z82" s="66"/>
      <c r="AA82" s="66"/>
    </row>
    <row r="83" ht="15.75" customHeight="1">
      <c r="A83" s="70"/>
      <c r="B83" s="70"/>
      <c r="C83" s="70"/>
      <c r="D83" s="22"/>
      <c r="E83" s="70"/>
      <c r="F83" s="23"/>
    </row>
    <row r="84" ht="15.75" customHeight="1">
      <c r="A84" s="70"/>
      <c r="B84" s="70"/>
      <c r="C84" s="70"/>
      <c r="D84" s="22"/>
      <c r="E84" s="70"/>
      <c r="F84" s="23"/>
    </row>
    <row r="85" ht="15.75" customHeight="1">
      <c r="A85" s="70"/>
      <c r="B85" s="70"/>
      <c r="C85" s="70"/>
      <c r="D85" s="22"/>
      <c r="E85" s="70"/>
      <c r="F85" s="23"/>
    </row>
    <row r="86" ht="15.75" customHeight="1">
      <c r="A86" s="70"/>
      <c r="B86" s="70"/>
      <c r="C86" s="70"/>
      <c r="D86" s="22"/>
      <c r="E86" s="70"/>
      <c r="F86" s="23"/>
    </row>
    <row r="87" ht="15.75" customHeight="1">
      <c r="A87" s="66"/>
      <c r="B87" s="66"/>
      <c r="C87" s="66"/>
      <c r="D87" s="67"/>
      <c r="E87" s="66"/>
      <c r="F87" s="68"/>
      <c r="G87" s="66"/>
      <c r="H87" s="66"/>
      <c r="I87" s="66"/>
      <c r="J87" s="66"/>
      <c r="K87" s="66"/>
      <c r="L87" s="66"/>
      <c r="M87" s="66"/>
      <c r="N87" s="66"/>
      <c r="O87" s="66"/>
      <c r="P87" s="66"/>
      <c r="Q87" s="66"/>
      <c r="R87" s="66"/>
      <c r="S87" s="66"/>
      <c r="T87" s="66"/>
      <c r="U87" s="66"/>
      <c r="V87" s="66"/>
      <c r="W87" s="66"/>
      <c r="X87" s="66"/>
      <c r="Y87" s="66"/>
      <c r="Z87" s="66"/>
      <c r="AA87" s="66"/>
    </row>
    <row r="88" ht="15.75" customHeight="1">
      <c r="A88" s="66"/>
      <c r="B88" s="66"/>
      <c r="C88" s="66"/>
      <c r="D88" s="67"/>
      <c r="E88" s="66"/>
      <c r="F88" s="68"/>
      <c r="G88" s="66"/>
      <c r="H88" s="66"/>
      <c r="I88" s="66"/>
      <c r="J88" s="66"/>
      <c r="K88" s="66"/>
      <c r="L88" s="66"/>
      <c r="M88" s="66"/>
      <c r="N88" s="66"/>
      <c r="O88" s="66"/>
      <c r="P88" s="66"/>
      <c r="Q88" s="66"/>
      <c r="R88" s="66"/>
      <c r="S88" s="66"/>
      <c r="T88" s="66"/>
      <c r="U88" s="66"/>
      <c r="V88" s="66"/>
      <c r="W88" s="66"/>
      <c r="X88" s="66"/>
      <c r="Y88" s="66"/>
      <c r="Z88" s="66"/>
      <c r="AA88" s="66"/>
    </row>
    <row r="89" ht="15.75" customHeight="1">
      <c r="A89" s="66"/>
      <c r="B89" s="66"/>
      <c r="C89" s="66"/>
      <c r="D89" s="67"/>
      <c r="E89" s="66"/>
      <c r="F89" s="68"/>
      <c r="G89" s="66"/>
      <c r="H89" s="66"/>
      <c r="I89" s="66"/>
      <c r="J89" s="66"/>
      <c r="K89" s="66"/>
      <c r="L89" s="66"/>
      <c r="M89" s="66"/>
      <c r="N89" s="66"/>
      <c r="O89" s="66"/>
      <c r="P89" s="66"/>
      <c r="Q89" s="66"/>
      <c r="R89" s="66"/>
      <c r="S89" s="66"/>
      <c r="T89" s="66"/>
      <c r="U89" s="66"/>
      <c r="V89" s="66"/>
      <c r="W89" s="66"/>
      <c r="X89" s="66"/>
      <c r="Y89" s="66"/>
      <c r="Z89" s="66"/>
      <c r="AA89" s="66"/>
    </row>
    <row r="90" ht="15.75" customHeight="1">
      <c r="A90" s="70"/>
      <c r="B90" s="70"/>
      <c r="C90" s="70"/>
      <c r="D90" s="64"/>
      <c r="E90" s="70"/>
      <c r="F90" s="23"/>
    </row>
    <row r="91" ht="15.75" customHeight="1">
      <c r="A91" s="70"/>
      <c r="B91" s="70"/>
      <c r="C91" s="70"/>
      <c r="D91" s="64"/>
      <c r="E91" s="70"/>
      <c r="F91" s="23"/>
    </row>
    <row r="92" ht="15.75" customHeight="1">
      <c r="A92" s="70"/>
      <c r="B92" s="70"/>
      <c r="C92" s="70"/>
      <c r="D92" s="64"/>
      <c r="E92" s="70"/>
      <c r="F92" s="23"/>
    </row>
    <row r="93" ht="15.75" customHeight="1">
      <c r="A93" s="66"/>
      <c r="B93" s="66"/>
      <c r="C93" s="66"/>
      <c r="D93" s="67"/>
      <c r="E93" s="66"/>
      <c r="F93" s="68"/>
      <c r="G93" s="66"/>
      <c r="H93" s="66"/>
      <c r="I93" s="66"/>
      <c r="J93" s="66"/>
      <c r="K93" s="66"/>
      <c r="L93" s="66"/>
      <c r="M93" s="66"/>
      <c r="N93" s="66"/>
      <c r="O93" s="66"/>
      <c r="P93" s="66"/>
      <c r="Q93" s="66"/>
      <c r="R93" s="66"/>
      <c r="S93" s="66"/>
      <c r="T93" s="66"/>
      <c r="U93" s="66"/>
      <c r="V93" s="66"/>
      <c r="W93" s="66"/>
      <c r="X93" s="66"/>
      <c r="Y93" s="66"/>
      <c r="Z93" s="66"/>
      <c r="AA93" s="66"/>
    </row>
    <row r="94" ht="15.75" customHeight="1">
      <c r="A94" s="66"/>
      <c r="B94" s="66"/>
      <c r="C94" s="66"/>
      <c r="D94" s="67"/>
      <c r="E94" s="66"/>
      <c r="F94" s="68"/>
      <c r="G94" s="66"/>
      <c r="H94" s="66"/>
      <c r="I94" s="66"/>
      <c r="J94" s="66"/>
      <c r="K94" s="66"/>
      <c r="L94" s="66"/>
      <c r="M94" s="66"/>
      <c r="N94" s="66"/>
      <c r="O94" s="66"/>
      <c r="P94" s="66"/>
      <c r="Q94" s="66"/>
      <c r="R94" s="66"/>
      <c r="S94" s="66"/>
      <c r="T94" s="66"/>
      <c r="U94" s="66"/>
      <c r="V94" s="66"/>
      <c r="W94" s="66"/>
      <c r="X94" s="66"/>
      <c r="Y94" s="66"/>
      <c r="Z94" s="66"/>
      <c r="AA94" s="66"/>
    </row>
    <row r="95" ht="15.75" customHeight="1">
      <c r="A95" s="66"/>
      <c r="B95" s="66"/>
      <c r="C95" s="66"/>
      <c r="D95" s="67"/>
      <c r="E95" s="66"/>
      <c r="F95" s="68"/>
      <c r="G95" s="66"/>
      <c r="H95" s="66"/>
      <c r="I95" s="66"/>
      <c r="J95" s="66"/>
      <c r="K95" s="66"/>
      <c r="L95" s="66"/>
      <c r="M95" s="66"/>
      <c r="N95" s="66"/>
      <c r="O95" s="66"/>
      <c r="P95" s="66"/>
      <c r="Q95" s="66"/>
      <c r="R95" s="66"/>
      <c r="S95" s="66"/>
      <c r="T95" s="66"/>
      <c r="U95" s="66"/>
      <c r="V95" s="66"/>
      <c r="W95" s="66"/>
      <c r="X95" s="66"/>
      <c r="Y95" s="66"/>
      <c r="Z95" s="66"/>
      <c r="AA95" s="66"/>
    </row>
    <row r="96" ht="15.75" customHeight="1">
      <c r="A96" s="72"/>
      <c r="B96" s="25"/>
      <c r="C96" s="25"/>
      <c r="D96" s="25"/>
      <c r="E96" s="25"/>
      <c r="F96" s="26"/>
    </row>
    <row r="97" ht="15.75" customHeight="1">
      <c r="A97" s="70"/>
      <c r="B97" s="70"/>
      <c r="C97" s="70"/>
      <c r="D97" s="64"/>
      <c r="E97" s="70"/>
      <c r="F97" s="23"/>
    </row>
    <row r="98" ht="15.75" customHeight="1">
      <c r="A98" s="70"/>
      <c r="B98" s="70"/>
      <c r="C98" s="70"/>
      <c r="D98" s="64"/>
      <c r="E98" s="70"/>
      <c r="F98" s="23"/>
    </row>
    <row r="99" ht="15.75" customHeight="1">
      <c r="A99" s="70"/>
      <c r="B99" s="70"/>
      <c r="C99" s="70"/>
      <c r="D99" s="64"/>
      <c r="E99" s="70"/>
      <c r="F99" s="23"/>
    </row>
    <row r="100" ht="15.75" customHeight="1">
      <c r="A100" s="66"/>
      <c r="B100" s="66"/>
      <c r="C100" s="66"/>
      <c r="D100" s="67"/>
      <c r="E100" s="66"/>
      <c r="F100" s="69"/>
      <c r="G100" s="66"/>
      <c r="H100" s="66"/>
      <c r="I100" s="66"/>
      <c r="J100" s="66"/>
      <c r="K100" s="66"/>
      <c r="L100" s="66"/>
      <c r="M100" s="66"/>
      <c r="N100" s="66"/>
      <c r="O100" s="66"/>
      <c r="P100" s="66"/>
      <c r="Q100" s="66"/>
      <c r="R100" s="66"/>
      <c r="S100" s="66"/>
      <c r="T100" s="66"/>
      <c r="U100" s="66"/>
      <c r="V100" s="66"/>
      <c r="W100" s="66"/>
      <c r="X100" s="66"/>
      <c r="Y100" s="66"/>
      <c r="Z100" s="66"/>
      <c r="AA100" s="66"/>
    </row>
    <row r="101" ht="15.75" customHeight="1">
      <c r="A101" s="66"/>
      <c r="B101" s="66"/>
      <c r="C101" s="66"/>
      <c r="D101" s="67"/>
      <c r="E101" s="66"/>
      <c r="F101" s="69"/>
      <c r="G101" s="66"/>
      <c r="H101" s="66"/>
      <c r="I101" s="66"/>
      <c r="J101" s="66"/>
      <c r="K101" s="66"/>
      <c r="L101" s="66"/>
      <c r="M101" s="66"/>
      <c r="N101" s="66"/>
      <c r="O101" s="66"/>
      <c r="P101" s="66"/>
      <c r="Q101" s="66"/>
      <c r="R101" s="66"/>
      <c r="S101" s="66"/>
      <c r="T101" s="66"/>
      <c r="U101" s="66"/>
      <c r="V101" s="66"/>
      <c r="W101" s="66"/>
      <c r="X101" s="66"/>
      <c r="Y101" s="66"/>
      <c r="Z101" s="66"/>
      <c r="AA101" s="66"/>
    </row>
    <row r="102" ht="15.75" customHeight="1">
      <c r="A102" s="66"/>
      <c r="B102" s="66"/>
      <c r="C102" s="66"/>
      <c r="D102" s="67"/>
      <c r="E102" s="66"/>
      <c r="F102" s="69"/>
      <c r="G102" s="66"/>
      <c r="H102" s="66"/>
      <c r="I102" s="66"/>
      <c r="J102" s="66"/>
      <c r="K102" s="66"/>
      <c r="L102" s="66"/>
      <c r="M102" s="66"/>
      <c r="N102" s="66"/>
      <c r="O102" s="66"/>
      <c r="P102" s="66"/>
      <c r="Q102" s="66"/>
      <c r="R102" s="66"/>
      <c r="S102" s="66"/>
      <c r="T102" s="66"/>
      <c r="U102" s="66"/>
      <c r="V102" s="66"/>
      <c r="W102" s="66"/>
      <c r="X102" s="66"/>
      <c r="Y102" s="66"/>
      <c r="Z102" s="66"/>
      <c r="AA102" s="66"/>
    </row>
    <row r="103" ht="15.75" customHeight="1">
      <c r="A103" s="70"/>
      <c r="B103" s="70"/>
      <c r="C103" s="70"/>
      <c r="D103" s="22"/>
      <c r="E103" s="70"/>
      <c r="F103" s="74"/>
    </row>
    <row r="104" ht="15.75" customHeight="1">
      <c r="A104" s="66"/>
      <c r="B104" s="66"/>
      <c r="C104" s="66"/>
      <c r="D104" s="67"/>
      <c r="E104" s="66"/>
      <c r="F104" s="75"/>
      <c r="G104" s="66"/>
      <c r="H104" s="66"/>
      <c r="I104" s="66"/>
      <c r="J104" s="66"/>
      <c r="K104" s="66"/>
      <c r="L104" s="66"/>
      <c r="M104" s="66"/>
      <c r="N104" s="66"/>
      <c r="O104" s="66"/>
      <c r="P104" s="66"/>
      <c r="Q104" s="66"/>
      <c r="R104" s="66"/>
      <c r="S104" s="66"/>
      <c r="T104" s="66"/>
      <c r="U104" s="66"/>
      <c r="V104" s="66"/>
      <c r="W104" s="66"/>
      <c r="X104" s="66"/>
      <c r="Y104" s="66"/>
      <c r="Z104" s="66"/>
      <c r="AA104" s="66"/>
    </row>
    <row r="105" ht="15.75" customHeight="1">
      <c r="A105" s="66"/>
      <c r="B105" s="66"/>
      <c r="C105" s="66"/>
      <c r="D105" s="67"/>
      <c r="E105" s="66"/>
      <c r="F105" s="75"/>
      <c r="G105" s="66"/>
      <c r="H105" s="66"/>
      <c r="I105" s="66"/>
      <c r="J105" s="66"/>
      <c r="K105" s="66"/>
      <c r="L105" s="66"/>
      <c r="M105" s="66"/>
      <c r="N105" s="66"/>
      <c r="O105" s="66"/>
      <c r="P105" s="66"/>
      <c r="Q105" s="66"/>
      <c r="R105" s="66"/>
      <c r="S105" s="66"/>
      <c r="T105" s="66"/>
      <c r="U105" s="66"/>
      <c r="V105" s="66"/>
      <c r="W105" s="66"/>
      <c r="X105" s="66"/>
      <c r="Y105" s="66"/>
      <c r="Z105" s="66"/>
      <c r="AA105" s="66"/>
    </row>
    <row r="106" ht="15.75" customHeight="1">
      <c r="A106" s="66"/>
      <c r="B106" s="66"/>
      <c r="C106" s="66"/>
      <c r="D106" s="67"/>
      <c r="E106" s="66"/>
      <c r="F106" s="75"/>
      <c r="G106" s="66"/>
      <c r="H106" s="66"/>
      <c r="I106" s="66"/>
      <c r="J106" s="66"/>
      <c r="K106" s="66"/>
      <c r="L106" s="66"/>
      <c r="M106" s="66"/>
      <c r="N106" s="66"/>
      <c r="O106" s="66"/>
      <c r="P106" s="66"/>
      <c r="Q106" s="66"/>
      <c r="R106" s="66"/>
      <c r="S106" s="66"/>
      <c r="T106" s="66"/>
      <c r="U106" s="66"/>
      <c r="V106" s="66"/>
      <c r="W106" s="66"/>
      <c r="X106" s="66"/>
      <c r="Y106" s="66"/>
      <c r="Z106" s="66"/>
      <c r="AA106" s="66"/>
    </row>
    <row r="107" ht="15.75" customHeight="1">
      <c r="A107" s="70"/>
      <c r="B107" s="70"/>
      <c r="C107" s="70"/>
      <c r="D107" s="22"/>
      <c r="F107" s="71"/>
    </row>
    <row r="108" ht="15.75" customHeight="1">
      <c r="A108" s="70"/>
      <c r="B108" s="70"/>
      <c r="C108" s="70"/>
      <c r="D108" s="22"/>
      <c r="F108" s="71"/>
    </row>
    <row r="109" ht="15.75" customHeight="1">
      <c r="A109" s="70"/>
      <c r="B109" s="70"/>
      <c r="C109" s="70"/>
      <c r="D109" s="22"/>
      <c r="F109" s="71"/>
    </row>
    <row r="110" ht="15.75" customHeight="1">
      <c r="A110" s="66"/>
      <c r="B110" s="66"/>
      <c r="C110" s="66"/>
      <c r="D110" s="67"/>
      <c r="E110" s="66"/>
      <c r="F110" s="69"/>
      <c r="G110" s="66"/>
      <c r="H110" s="66"/>
      <c r="I110" s="66"/>
      <c r="J110" s="66"/>
      <c r="K110" s="66"/>
      <c r="L110" s="66"/>
      <c r="M110" s="66"/>
      <c r="N110" s="66"/>
      <c r="O110" s="66"/>
      <c r="P110" s="66"/>
      <c r="Q110" s="66"/>
      <c r="R110" s="66"/>
      <c r="S110" s="66"/>
      <c r="T110" s="66"/>
      <c r="U110" s="66"/>
      <c r="V110" s="66"/>
      <c r="W110" s="66"/>
      <c r="X110" s="66"/>
      <c r="Y110" s="66"/>
      <c r="Z110" s="66"/>
      <c r="AA110" s="66"/>
    </row>
    <row r="111" ht="15.75" customHeight="1">
      <c r="A111" s="66"/>
      <c r="B111" s="66"/>
      <c r="C111" s="66"/>
      <c r="D111" s="67"/>
      <c r="E111" s="66"/>
      <c r="F111" s="69"/>
      <c r="G111" s="66"/>
      <c r="H111" s="66"/>
      <c r="I111" s="66"/>
      <c r="J111" s="66"/>
      <c r="K111" s="66"/>
      <c r="L111" s="66"/>
      <c r="M111" s="66"/>
      <c r="N111" s="66"/>
      <c r="O111" s="66"/>
      <c r="P111" s="66"/>
      <c r="Q111" s="66"/>
      <c r="R111" s="66"/>
      <c r="S111" s="66"/>
      <c r="T111" s="66"/>
      <c r="U111" s="66"/>
      <c r="V111" s="66"/>
      <c r="W111" s="66"/>
      <c r="X111" s="66"/>
      <c r="Y111" s="66"/>
      <c r="Z111" s="66"/>
      <c r="AA111" s="66"/>
    </row>
    <row r="112" ht="15.75" customHeight="1">
      <c r="A112" s="66"/>
      <c r="B112" s="66"/>
      <c r="C112" s="66"/>
      <c r="D112" s="67"/>
      <c r="E112" s="66"/>
      <c r="F112" s="69"/>
      <c r="G112" s="66"/>
      <c r="H112" s="66"/>
      <c r="I112" s="66"/>
      <c r="J112" s="66"/>
      <c r="K112" s="66"/>
      <c r="L112" s="66"/>
      <c r="M112" s="66"/>
      <c r="N112" s="66"/>
      <c r="O112" s="66"/>
      <c r="P112" s="66"/>
      <c r="Q112" s="66"/>
      <c r="R112" s="66"/>
      <c r="S112" s="66"/>
      <c r="T112" s="66"/>
      <c r="U112" s="66"/>
      <c r="V112" s="66"/>
      <c r="W112" s="66"/>
      <c r="X112" s="66"/>
      <c r="Y112" s="66"/>
      <c r="Z112" s="66"/>
      <c r="AA112" s="66"/>
    </row>
    <row r="113" ht="15.75" customHeight="1">
      <c r="D113" s="22"/>
      <c r="F113" s="23"/>
    </row>
    <row r="114" ht="15.75" customHeight="1">
      <c r="D114" s="22"/>
      <c r="F114" s="23"/>
    </row>
    <row r="115" ht="15.75" customHeight="1">
      <c r="D115" s="22"/>
      <c r="F115" s="23"/>
    </row>
    <row r="116" ht="15.75" customHeight="1">
      <c r="D116" s="22"/>
      <c r="F116" s="23"/>
    </row>
    <row r="117" ht="15.75" customHeight="1">
      <c r="D117" s="22"/>
      <c r="F117" s="23"/>
    </row>
    <row r="118" ht="15.75" customHeight="1">
      <c r="D118" s="22"/>
      <c r="F118" s="23"/>
    </row>
    <row r="119" ht="15.75" customHeight="1">
      <c r="D119" s="22"/>
      <c r="F119" s="23"/>
    </row>
    <row r="120" ht="15.75" customHeight="1">
      <c r="D120" s="22"/>
      <c r="F120" s="23"/>
    </row>
    <row r="121" ht="15.75" customHeight="1">
      <c r="D121" s="22"/>
      <c r="F121" s="23"/>
    </row>
    <row r="122" ht="15.75" customHeight="1">
      <c r="D122" s="22"/>
      <c r="F122" s="23"/>
    </row>
    <row r="123" ht="15.75" customHeight="1">
      <c r="D123" s="22"/>
      <c r="F123" s="23"/>
    </row>
    <row r="124" ht="15.75" customHeight="1">
      <c r="D124" s="22"/>
      <c r="F124" s="23"/>
    </row>
    <row r="125" ht="15.75" customHeight="1">
      <c r="D125" s="22"/>
      <c r="F125" s="23"/>
    </row>
    <row r="126" ht="15.75" customHeight="1">
      <c r="D126" s="22"/>
      <c r="F126" s="23"/>
    </row>
    <row r="127" ht="15.75" customHeight="1">
      <c r="D127" s="22"/>
      <c r="F127" s="23"/>
    </row>
    <row r="128" ht="15.75" customHeight="1">
      <c r="D128" s="22"/>
      <c r="F128" s="23"/>
    </row>
    <row r="129" ht="15.75" customHeight="1">
      <c r="D129" s="22"/>
      <c r="F129" s="23"/>
    </row>
    <row r="130" ht="15.75" customHeight="1">
      <c r="D130" s="22"/>
      <c r="F130" s="23"/>
    </row>
    <row r="131" ht="15.75" customHeight="1">
      <c r="D131" s="22"/>
      <c r="F131" s="23"/>
    </row>
    <row r="132" ht="15.75" customHeight="1">
      <c r="D132" s="22"/>
      <c r="F132" s="23"/>
    </row>
    <row r="133" ht="15.75" customHeight="1">
      <c r="D133" s="22"/>
      <c r="F133" s="23"/>
    </row>
    <row r="134" ht="15.75" customHeight="1">
      <c r="D134" s="22"/>
      <c r="F134" s="23"/>
    </row>
    <row r="135" ht="15.75" customHeight="1">
      <c r="D135" s="22"/>
      <c r="F135" s="23"/>
    </row>
    <row r="136" ht="15.75" customHeight="1">
      <c r="D136" s="22"/>
      <c r="F136" s="23"/>
    </row>
    <row r="137" ht="15.75" customHeight="1">
      <c r="D137" s="22"/>
      <c r="F137" s="23"/>
    </row>
    <row r="138" ht="15.75" customHeight="1">
      <c r="D138" s="22"/>
      <c r="F138" s="23"/>
    </row>
    <row r="139" ht="15.75" customHeight="1">
      <c r="D139" s="22"/>
      <c r="F139" s="23"/>
    </row>
    <row r="140" ht="15.75" customHeight="1">
      <c r="D140" s="22"/>
      <c r="F140" s="23"/>
    </row>
    <row r="141" ht="15.75" customHeight="1">
      <c r="D141" s="22"/>
      <c r="F141" s="23"/>
    </row>
    <row r="142" ht="15.75" customHeight="1">
      <c r="D142" s="22"/>
      <c r="F142" s="23"/>
    </row>
    <row r="143" ht="15.75" customHeight="1">
      <c r="D143" s="22"/>
      <c r="F143" s="23"/>
    </row>
    <row r="144" ht="15.75" customHeight="1">
      <c r="D144" s="22"/>
      <c r="F144" s="23"/>
    </row>
    <row r="145" ht="15.75" customHeight="1">
      <c r="D145" s="22"/>
      <c r="F145" s="23"/>
    </row>
    <row r="146" ht="15.75" customHeight="1">
      <c r="D146" s="22"/>
      <c r="F146" s="23"/>
    </row>
    <row r="147" ht="15.75" customHeight="1">
      <c r="D147" s="22"/>
      <c r="F147" s="23"/>
    </row>
    <row r="148" ht="15.75" customHeight="1">
      <c r="D148" s="22"/>
      <c r="F148" s="23"/>
    </row>
    <row r="149" ht="15.75" customHeight="1">
      <c r="D149" s="22"/>
      <c r="F149" s="23"/>
    </row>
    <row r="150" ht="15.75" customHeight="1">
      <c r="D150" s="22"/>
      <c r="F150" s="23"/>
    </row>
    <row r="151" ht="15.75" customHeight="1">
      <c r="D151" s="22"/>
      <c r="F151" s="23"/>
    </row>
    <row r="152" ht="15.75" customHeight="1">
      <c r="D152" s="22"/>
      <c r="F152" s="23"/>
    </row>
    <row r="153" ht="15.75" customHeight="1">
      <c r="D153" s="22"/>
      <c r="F153" s="23"/>
    </row>
    <row r="154" ht="15.75" customHeight="1">
      <c r="D154" s="22"/>
      <c r="F154" s="23"/>
    </row>
    <row r="155" ht="15.75" customHeight="1">
      <c r="D155" s="22"/>
      <c r="F155" s="23"/>
    </row>
    <row r="156" ht="15.75" customHeight="1">
      <c r="D156" s="22"/>
      <c r="F156" s="23"/>
    </row>
    <row r="157" ht="15.75" customHeight="1">
      <c r="D157" s="22"/>
      <c r="F157" s="23"/>
    </row>
    <row r="158" ht="15.75" customHeight="1">
      <c r="D158" s="22"/>
      <c r="F158" s="23"/>
    </row>
    <row r="159" ht="15.75" customHeight="1">
      <c r="D159" s="22"/>
      <c r="F159" s="23"/>
    </row>
    <row r="160" ht="15.75" customHeight="1">
      <c r="D160" s="22"/>
      <c r="F160" s="23"/>
    </row>
    <row r="161" ht="15.75" customHeight="1">
      <c r="D161" s="22"/>
      <c r="F161" s="23"/>
    </row>
    <row r="162" ht="15.75" customHeight="1">
      <c r="D162" s="22"/>
      <c r="F162" s="23"/>
    </row>
    <row r="163" ht="15.75" customHeight="1">
      <c r="D163" s="22"/>
      <c r="F163" s="23"/>
    </row>
    <row r="164" ht="15.75" customHeight="1">
      <c r="D164" s="22"/>
      <c r="F164" s="23"/>
    </row>
    <row r="165" ht="15.75" customHeight="1">
      <c r="D165" s="22"/>
      <c r="F165" s="23"/>
    </row>
    <row r="166" ht="15.75" customHeight="1">
      <c r="D166" s="22"/>
      <c r="F166" s="23"/>
    </row>
    <row r="167" ht="15.75" customHeight="1">
      <c r="D167" s="22"/>
      <c r="F167" s="23"/>
    </row>
    <row r="168" ht="15.75" customHeight="1">
      <c r="D168" s="22"/>
      <c r="F168" s="23"/>
    </row>
    <row r="169" ht="15.75" customHeight="1">
      <c r="D169" s="22"/>
      <c r="F169" s="23"/>
    </row>
    <row r="170" ht="15.75" customHeight="1">
      <c r="D170" s="22"/>
      <c r="F170" s="23"/>
    </row>
    <row r="171" ht="15.75" customHeight="1">
      <c r="D171" s="22"/>
      <c r="F171" s="23"/>
    </row>
    <row r="172" ht="15.75" customHeight="1">
      <c r="D172" s="22"/>
      <c r="F172" s="23"/>
    </row>
    <row r="173" ht="15.75" customHeight="1">
      <c r="D173" s="22"/>
      <c r="F173" s="23"/>
    </row>
    <row r="174" ht="15.75" customHeight="1">
      <c r="D174" s="22"/>
      <c r="F174" s="23"/>
    </row>
    <row r="175" ht="15.75" customHeight="1">
      <c r="D175" s="22"/>
      <c r="F175" s="23"/>
    </row>
    <row r="176" ht="15.75" customHeight="1">
      <c r="D176" s="22"/>
      <c r="F176" s="23"/>
    </row>
    <row r="177" ht="15.75" customHeight="1">
      <c r="D177" s="22"/>
      <c r="F177" s="23"/>
    </row>
    <row r="178" ht="15.75" customHeight="1">
      <c r="D178" s="22"/>
      <c r="F178" s="23"/>
    </row>
    <row r="179" ht="15.75" customHeight="1">
      <c r="D179" s="22"/>
      <c r="F179" s="23"/>
    </row>
    <row r="180" ht="15.75" customHeight="1">
      <c r="D180" s="22"/>
      <c r="F180" s="23"/>
    </row>
    <row r="181" ht="15.75" customHeight="1">
      <c r="D181" s="22"/>
      <c r="F181" s="23"/>
    </row>
    <row r="182" ht="15.75" customHeight="1">
      <c r="D182" s="22"/>
      <c r="F182" s="23"/>
    </row>
    <row r="183" ht="15.75" customHeight="1">
      <c r="D183" s="22"/>
      <c r="F183" s="23"/>
    </row>
    <row r="184" ht="15.75" customHeight="1">
      <c r="D184" s="22"/>
      <c r="F184" s="23"/>
    </row>
    <row r="185" ht="15.75" customHeight="1">
      <c r="D185" s="22"/>
      <c r="F185" s="23"/>
    </row>
    <row r="186" ht="15.75" customHeight="1">
      <c r="D186" s="22"/>
      <c r="F186" s="23"/>
    </row>
    <row r="187" ht="15.75" customHeight="1">
      <c r="D187" s="22"/>
      <c r="F187" s="23"/>
    </row>
    <row r="188" ht="15.75" customHeight="1">
      <c r="D188" s="22"/>
      <c r="F188" s="23"/>
    </row>
    <row r="189" ht="15.75" customHeight="1">
      <c r="D189" s="22"/>
      <c r="F189" s="23"/>
    </row>
    <row r="190" ht="15.75" customHeight="1">
      <c r="D190" s="22"/>
      <c r="F190" s="23"/>
    </row>
    <row r="191" ht="15.75" customHeight="1">
      <c r="D191" s="22"/>
      <c r="F191" s="23"/>
    </row>
    <row r="192" ht="15.75" customHeight="1">
      <c r="D192" s="22"/>
      <c r="F192" s="23"/>
    </row>
    <row r="193" ht="15.75" customHeight="1">
      <c r="D193" s="22"/>
      <c r="F193" s="23"/>
    </row>
    <row r="194" ht="15.75" customHeight="1">
      <c r="D194" s="22"/>
      <c r="F194" s="23"/>
    </row>
    <row r="195" ht="15.75" customHeight="1">
      <c r="D195" s="22"/>
      <c r="F195" s="23"/>
    </row>
    <row r="196" ht="15.75" customHeight="1">
      <c r="D196" s="22"/>
      <c r="F196" s="23"/>
    </row>
    <row r="197" ht="15.75" customHeight="1">
      <c r="D197" s="22"/>
      <c r="F197" s="23"/>
    </row>
    <row r="198" ht="15.75" customHeight="1">
      <c r="D198" s="22"/>
      <c r="F198" s="23"/>
    </row>
    <row r="199" ht="15.75" customHeight="1">
      <c r="D199" s="22"/>
      <c r="F199" s="23"/>
    </row>
    <row r="200" ht="15.75" customHeight="1">
      <c r="D200" s="22"/>
      <c r="F200" s="23"/>
    </row>
    <row r="201" ht="15.75" customHeight="1">
      <c r="D201" s="22"/>
      <c r="F201" s="23"/>
    </row>
    <row r="202" ht="15.75" customHeight="1">
      <c r="D202" s="22"/>
      <c r="F202" s="23"/>
    </row>
    <row r="203" ht="15.75" customHeight="1">
      <c r="D203" s="22"/>
      <c r="F203" s="23"/>
    </row>
    <row r="204" ht="15.75" customHeight="1">
      <c r="D204" s="22"/>
      <c r="F204" s="23"/>
    </row>
    <row r="205" ht="15.75" customHeight="1">
      <c r="D205" s="22"/>
      <c r="F205" s="23"/>
    </row>
    <row r="206" ht="15.75" customHeight="1">
      <c r="D206" s="22"/>
      <c r="F206" s="23"/>
    </row>
    <row r="207" ht="15.75" customHeight="1">
      <c r="D207" s="22"/>
      <c r="F207" s="23"/>
    </row>
    <row r="208" ht="15.75" customHeight="1">
      <c r="D208" s="22"/>
      <c r="F208" s="23"/>
    </row>
    <row r="209" ht="15.75" customHeight="1">
      <c r="D209" s="22"/>
      <c r="F209" s="23"/>
    </row>
    <row r="210" ht="15.75" customHeight="1">
      <c r="D210" s="22"/>
      <c r="F210" s="23"/>
    </row>
    <row r="211" ht="15.75" customHeight="1">
      <c r="D211" s="22"/>
      <c r="F211" s="23"/>
    </row>
    <row r="212" ht="15.75" customHeight="1">
      <c r="D212" s="22"/>
      <c r="F212" s="23"/>
    </row>
    <row r="213" ht="15.75" customHeight="1">
      <c r="D213" s="22"/>
      <c r="F213" s="23"/>
    </row>
    <row r="214" ht="15.75" customHeight="1">
      <c r="D214" s="22"/>
      <c r="F214" s="23"/>
    </row>
    <row r="215" ht="15.75" customHeight="1">
      <c r="D215" s="22"/>
      <c r="F215" s="23"/>
    </row>
    <row r="216" ht="15.75" customHeight="1">
      <c r="D216" s="22"/>
      <c r="F216" s="23"/>
    </row>
    <row r="217" ht="15.75" customHeight="1">
      <c r="D217" s="22"/>
      <c r="F217" s="23"/>
    </row>
    <row r="218" ht="15.75" customHeight="1">
      <c r="D218" s="22"/>
      <c r="F218" s="23"/>
    </row>
    <row r="219" ht="15.75" customHeight="1">
      <c r="D219" s="22"/>
      <c r="F219" s="23"/>
    </row>
    <row r="220" ht="15.75" customHeight="1">
      <c r="D220" s="22"/>
      <c r="F220" s="23"/>
    </row>
    <row r="221" ht="15.75" customHeight="1">
      <c r="D221" s="22"/>
      <c r="F221" s="23"/>
    </row>
    <row r="222" ht="15.75" customHeight="1">
      <c r="D222" s="22"/>
      <c r="F222" s="23"/>
    </row>
    <row r="223" ht="15.75" customHeight="1">
      <c r="D223" s="22"/>
      <c r="F223" s="23"/>
    </row>
    <row r="224" ht="15.75" customHeight="1">
      <c r="D224" s="22"/>
      <c r="F224" s="23"/>
    </row>
    <row r="225" ht="15.75" customHeight="1">
      <c r="D225" s="22"/>
      <c r="F225" s="23"/>
    </row>
    <row r="226" ht="15.75" customHeight="1">
      <c r="D226" s="22"/>
      <c r="F226" s="23"/>
    </row>
    <row r="227" ht="15.75" customHeight="1">
      <c r="D227" s="22"/>
      <c r="F227" s="23"/>
    </row>
    <row r="228" ht="15.75" customHeight="1">
      <c r="D228" s="22"/>
      <c r="F228" s="23"/>
    </row>
    <row r="229" ht="15.75" customHeight="1">
      <c r="D229" s="22"/>
      <c r="F229" s="23"/>
    </row>
    <row r="230" ht="15.75" customHeight="1">
      <c r="D230" s="22"/>
      <c r="F230" s="23"/>
    </row>
    <row r="231" ht="15.75" customHeight="1">
      <c r="D231" s="22"/>
      <c r="F231" s="23"/>
    </row>
    <row r="232" ht="15.75" customHeight="1">
      <c r="D232" s="22"/>
      <c r="F232" s="23"/>
    </row>
    <row r="233" ht="15.75" customHeight="1">
      <c r="D233" s="22"/>
      <c r="F233" s="23"/>
    </row>
    <row r="234" ht="15.75" customHeight="1">
      <c r="D234" s="22"/>
      <c r="F234" s="23"/>
    </row>
    <row r="235" ht="15.75" customHeight="1">
      <c r="D235" s="22"/>
      <c r="F235" s="23"/>
    </row>
    <row r="236" ht="15.75" customHeight="1">
      <c r="D236" s="22"/>
      <c r="F236" s="23"/>
    </row>
    <row r="237" ht="15.75" customHeight="1">
      <c r="D237" s="22"/>
      <c r="F237" s="23"/>
    </row>
    <row r="238" ht="15.75" customHeight="1">
      <c r="D238" s="22"/>
      <c r="F238" s="23"/>
    </row>
    <row r="239" ht="15.75" customHeight="1">
      <c r="D239" s="22"/>
      <c r="F239" s="23"/>
    </row>
    <row r="240" ht="15.75" customHeight="1">
      <c r="D240" s="22"/>
      <c r="F240" s="23"/>
    </row>
    <row r="241" ht="15.75" customHeight="1">
      <c r="D241" s="22"/>
      <c r="F241" s="23"/>
    </row>
    <row r="242" ht="15.75" customHeight="1">
      <c r="D242" s="22"/>
      <c r="F242" s="23"/>
    </row>
    <row r="243" ht="15.75" customHeight="1">
      <c r="D243" s="22"/>
      <c r="F243" s="23"/>
    </row>
    <row r="244" ht="15.75" customHeight="1">
      <c r="D244" s="22"/>
      <c r="F244" s="23"/>
    </row>
    <row r="245" ht="15.75" customHeight="1">
      <c r="D245" s="22"/>
      <c r="F245" s="23"/>
    </row>
    <row r="246" ht="15.75" customHeight="1">
      <c r="D246" s="22"/>
      <c r="F246" s="23"/>
    </row>
    <row r="247" ht="15.75" customHeight="1">
      <c r="D247" s="22"/>
      <c r="F247" s="23"/>
    </row>
    <row r="248" ht="15.75" customHeight="1">
      <c r="D248" s="22"/>
      <c r="F248" s="23"/>
    </row>
    <row r="249" ht="15.75" customHeight="1">
      <c r="D249" s="22"/>
      <c r="F249" s="23"/>
    </row>
    <row r="250" ht="15.75" customHeight="1">
      <c r="D250" s="22"/>
      <c r="F250" s="23"/>
    </row>
    <row r="251" ht="15.75" customHeight="1">
      <c r="D251" s="22"/>
      <c r="F251" s="23"/>
    </row>
    <row r="252" ht="15.75" customHeight="1">
      <c r="D252" s="22"/>
      <c r="F252" s="23"/>
    </row>
    <row r="253" ht="15.75" customHeight="1">
      <c r="D253" s="22"/>
      <c r="F253" s="23"/>
    </row>
    <row r="254" ht="15.75" customHeight="1">
      <c r="D254" s="22"/>
      <c r="F254" s="23"/>
    </row>
    <row r="255" ht="15.75" customHeight="1">
      <c r="D255" s="22"/>
      <c r="F255" s="23"/>
    </row>
    <row r="256" ht="15.75" customHeight="1">
      <c r="D256" s="22"/>
      <c r="F256" s="23"/>
    </row>
    <row r="257" ht="15.75" customHeight="1">
      <c r="D257" s="22"/>
      <c r="F257" s="23"/>
    </row>
    <row r="258" ht="15.75" customHeight="1">
      <c r="D258" s="22"/>
      <c r="F258" s="23"/>
    </row>
    <row r="259" ht="15.75" customHeight="1">
      <c r="D259" s="22"/>
      <c r="F259" s="23"/>
    </row>
    <row r="260" ht="15.75" customHeight="1">
      <c r="D260" s="22"/>
      <c r="F260" s="23"/>
    </row>
    <row r="261" ht="15.75" customHeight="1">
      <c r="D261" s="22"/>
      <c r="F261" s="23"/>
    </row>
    <row r="262" ht="15.75" customHeight="1">
      <c r="D262" s="22"/>
      <c r="F262" s="23"/>
    </row>
    <row r="263" ht="15.75" customHeight="1">
      <c r="D263" s="22"/>
      <c r="F263" s="23"/>
    </row>
    <row r="264" ht="15.75" customHeight="1">
      <c r="D264" s="22"/>
      <c r="F264" s="23"/>
    </row>
    <row r="265" ht="15.75" customHeight="1">
      <c r="D265" s="22"/>
      <c r="F265" s="23"/>
    </row>
    <row r="266" ht="15.75" customHeight="1">
      <c r="D266" s="22"/>
      <c r="F266" s="23"/>
    </row>
    <row r="267" ht="15.75" customHeight="1">
      <c r="D267" s="22"/>
      <c r="F267" s="23"/>
    </row>
    <row r="268" ht="15.75" customHeight="1">
      <c r="D268" s="22"/>
      <c r="F268" s="23"/>
    </row>
    <row r="269" ht="15.75" customHeight="1">
      <c r="D269" s="22"/>
      <c r="F269" s="23"/>
    </row>
    <row r="270" ht="15.75" customHeight="1">
      <c r="D270" s="22"/>
      <c r="F270" s="23"/>
    </row>
    <row r="271" ht="15.75" customHeight="1">
      <c r="D271" s="22"/>
      <c r="F271" s="23"/>
    </row>
    <row r="272" ht="15.75" customHeight="1">
      <c r="D272" s="22"/>
      <c r="F272" s="23"/>
    </row>
    <row r="273" ht="15.75" customHeight="1">
      <c r="D273" s="22"/>
      <c r="F273" s="23"/>
    </row>
    <row r="274" ht="15.75" customHeight="1">
      <c r="D274" s="22"/>
      <c r="F274" s="23"/>
    </row>
    <row r="275" ht="15.75" customHeight="1">
      <c r="D275" s="22"/>
      <c r="F275" s="23"/>
    </row>
    <row r="276" ht="15.75" customHeight="1">
      <c r="D276" s="22"/>
      <c r="F276" s="23"/>
    </row>
    <row r="277" ht="15.75" customHeight="1">
      <c r="D277" s="22"/>
      <c r="F277" s="23"/>
    </row>
    <row r="278" ht="15.75" customHeight="1">
      <c r="D278" s="22"/>
      <c r="F278" s="23"/>
    </row>
    <row r="279" ht="15.75" customHeight="1">
      <c r="D279" s="22"/>
      <c r="F279" s="23"/>
    </row>
    <row r="280" ht="15.75" customHeight="1">
      <c r="D280" s="22"/>
      <c r="F280" s="23"/>
    </row>
    <row r="281" ht="15.75" customHeight="1">
      <c r="D281" s="22"/>
      <c r="F281" s="23"/>
    </row>
    <row r="282" ht="15.75" customHeight="1">
      <c r="D282" s="22"/>
      <c r="F282" s="23"/>
    </row>
    <row r="283" ht="15.75" customHeight="1">
      <c r="D283" s="22"/>
      <c r="F283" s="23"/>
    </row>
    <row r="284" ht="15.75" customHeight="1">
      <c r="D284" s="22"/>
      <c r="F284" s="23"/>
    </row>
    <row r="285" ht="15.75" customHeight="1">
      <c r="D285" s="22"/>
      <c r="F285" s="23"/>
    </row>
    <row r="286" ht="15.75" customHeight="1">
      <c r="D286" s="22"/>
      <c r="F286" s="23"/>
    </row>
    <row r="287" ht="15.75" customHeight="1">
      <c r="D287" s="22"/>
      <c r="F287" s="23"/>
    </row>
    <row r="288" ht="15.75" customHeight="1">
      <c r="D288" s="22"/>
      <c r="F288" s="23"/>
    </row>
    <row r="289" ht="15.75" customHeight="1">
      <c r="D289" s="22"/>
      <c r="F289" s="23"/>
    </row>
    <row r="290" ht="15.75" customHeight="1">
      <c r="D290" s="22"/>
      <c r="F290" s="23"/>
    </row>
    <row r="291" ht="15.75" customHeight="1">
      <c r="D291" s="22"/>
      <c r="F291" s="23"/>
    </row>
    <row r="292" ht="15.75" customHeight="1">
      <c r="D292" s="22"/>
      <c r="F292" s="23"/>
    </row>
    <row r="293" ht="15.75" customHeight="1">
      <c r="D293" s="22"/>
      <c r="F293" s="23"/>
    </row>
    <row r="294" ht="15.75" customHeight="1">
      <c r="D294" s="22"/>
      <c r="F294" s="23"/>
    </row>
    <row r="295" ht="15.75" customHeight="1">
      <c r="D295" s="22"/>
      <c r="F295" s="23"/>
    </row>
    <row r="296" ht="15.75" customHeight="1">
      <c r="D296" s="22"/>
      <c r="F296" s="23"/>
    </row>
    <row r="297" ht="15.75" customHeight="1">
      <c r="D297" s="22"/>
      <c r="F297" s="23"/>
    </row>
    <row r="298" ht="15.75" customHeight="1">
      <c r="D298" s="22"/>
      <c r="F298" s="23"/>
    </row>
    <row r="299" ht="15.75" customHeight="1">
      <c r="D299" s="22"/>
      <c r="F299" s="23"/>
    </row>
    <row r="300" ht="15.75" customHeight="1">
      <c r="D300" s="22"/>
      <c r="F300" s="23"/>
    </row>
    <row r="301" ht="15.75" customHeight="1">
      <c r="D301" s="22"/>
      <c r="F301" s="23"/>
    </row>
    <row r="302" ht="15.75" customHeight="1">
      <c r="D302" s="22"/>
      <c r="F302" s="23"/>
    </row>
    <row r="303" ht="15.75" customHeight="1">
      <c r="D303" s="22"/>
      <c r="F303" s="23"/>
    </row>
    <row r="304" ht="15.75" customHeight="1">
      <c r="D304" s="22"/>
      <c r="F304" s="23"/>
    </row>
    <row r="305" ht="15.75" customHeight="1">
      <c r="D305" s="22"/>
      <c r="F305" s="23"/>
    </row>
    <row r="306" ht="15.75" customHeight="1">
      <c r="D306" s="22"/>
      <c r="F306" s="23"/>
    </row>
    <row r="307" ht="15.75" customHeight="1">
      <c r="D307" s="22"/>
      <c r="F307" s="23"/>
    </row>
    <row r="308" ht="15.75" customHeight="1">
      <c r="D308" s="22"/>
      <c r="F308" s="23"/>
    </row>
    <row r="309" ht="15.75" customHeight="1">
      <c r="D309" s="22"/>
      <c r="F309" s="23"/>
    </row>
    <row r="310" ht="15.75" customHeight="1">
      <c r="D310" s="22"/>
      <c r="F310" s="23"/>
    </row>
    <row r="311" ht="15.75" customHeight="1">
      <c r="D311" s="22"/>
      <c r="F311" s="23"/>
    </row>
    <row r="312" ht="15.75" customHeight="1">
      <c r="D312" s="22"/>
      <c r="F312" s="23"/>
    </row>
    <row r="313" ht="15.75" customHeight="1">
      <c r="D313" s="22"/>
      <c r="F313" s="23"/>
    </row>
    <row r="314" ht="15.75" customHeight="1">
      <c r="D314" s="22"/>
      <c r="F314" s="23"/>
    </row>
    <row r="315" ht="15.75" customHeight="1">
      <c r="D315" s="22"/>
      <c r="F315" s="23"/>
    </row>
    <row r="316" ht="15.75" customHeight="1">
      <c r="D316" s="22"/>
      <c r="F316" s="23"/>
    </row>
    <row r="317" ht="15.75" customHeight="1">
      <c r="D317" s="22"/>
      <c r="F317" s="23"/>
    </row>
    <row r="318" ht="15.75" customHeight="1">
      <c r="D318" s="22"/>
      <c r="F318" s="23"/>
    </row>
    <row r="319" ht="15.75" customHeight="1">
      <c r="D319" s="22"/>
      <c r="F319" s="23"/>
    </row>
    <row r="320" ht="15.75" customHeight="1">
      <c r="D320" s="22"/>
      <c r="F320" s="23"/>
    </row>
    <row r="321" ht="15.75" customHeight="1">
      <c r="D321" s="22"/>
      <c r="F321" s="23"/>
    </row>
    <row r="322" ht="15.75" customHeight="1">
      <c r="D322" s="22"/>
      <c r="F322" s="23"/>
    </row>
    <row r="323" ht="15.75" customHeight="1">
      <c r="D323" s="22"/>
      <c r="F323" s="23"/>
    </row>
    <row r="324" ht="15.75" customHeight="1">
      <c r="D324" s="22"/>
      <c r="F324" s="23"/>
    </row>
    <row r="325" ht="15.75" customHeight="1">
      <c r="D325" s="22"/>
      <c r="F325" s="23"/>
    </row>
    <row r="326" ht="15.75" customHeight="1">
      <c r="D326" s="22"/>
      <c r="F326" s="23"/>
    </row>
    <row r="327" ht="15.75" customHeight="1">
      <c r="D327" s="22"/>
      <c r="F327" s="23"/>
    </row>
    <row r="328" ht="15.75" customHeight="1">
      <c r="D328" s="22"/>
      <c r="F328" s="23"/>
    </row>
    <row r="329" ht="15.75" customHeight="1">
      <c r="D329" s="22"/>
      <c r="F329" s="23"/>
    </row>
    <row r="330" ht="15.75" customHeight="1">
      <c r="D330" s="22"/>
      <c r="F330" s="23"/>
    </row>
    <row r="331" ht="15.75" customHeight="1">
      <c r="D331" s="22"/>
      <c r="F331" s="23"/>
    </row>
    <row r="332" ht="15.75" customHeight="1">
      <c r="D332" s="22"/>
      <c r="F332" s="23"/>
    </row>
    <row r="333" ht="15.75" customHeight="1">
      <c r="D333" s="22"/>
      <c r="F333" s="23"/>
    </row>
    <row r="334" ht="15.75" customHeight="1">
      <c r="D334" s="22"/>
      <c r="F334" s="23"/>
    </row>
    <row r="335" ht="15.75" customHeight="1">
      <c r="D335" s="22"/>
      <c r="F335" s="23"/>
    </row>
    <row r="336" ht="15.75" customHeight="1">
      <c r="D336" s="22"/>
      <c r="F336" s="23"/>
    </row>
    <row r="337" ht="15.75" customHeight="1">
      <c r="D337" s="22"/>
      <c r="F337" s="23"/>
    </row>
    <row r="338" ht="15.75" customHeight="1">
      <c r="D338" s="22"/>
      <c r="F338" s="23"/>
    </row>
    <row r="339" ht="15.75" customHeight="1">
      <c r="D339" s="22"/>
      <c r="F339" s="23"/>
    </row>
    <row r="340" ht="15.75" customHeight="1">
      <c r="D340" s="22"/>
      <c r="F340" s="23"/>
    </row>
    <row r="341" ht="15.75" customHeight="1">
      <c r="D341" s="22"/>
      <c r="F341" s="23"/>
    </row>
    <row r="342" ht="15.75" customHeight="1">
      <c r="D342" s="22"/>
      <c r="F342" s="23"/>
    </row>
    <row r="343" ht="15.75" customHeight="1">
      <c r="D343" s="22"/>
      <c r="F343" s="23"/>
    </row>
    <row r="344" ht="15.75" customHeight="1">
      <c r="D344" s="22"/>
      <c r="F344" s="23"/>
    </row>
    <row r="345" ht="15.75" customHeight="1">
      <c r="D345" s="22"/>
      <c r="F345" s="23"/>
    </row>
    <row r="346" ht="15.75" customHeight="1">
      <c r="D346" s="22"/>
      <c r="F346" s="23"/>
    </row>
    <row r="347" ht="15.75" customHeight="1">
      <c r="D347" s="22"/>
      <c r="F347" s="23"/>
    </row>
    <row r="348" ht="15.75" customHeight="1">
      <c r="D348" s="22"/>
      <c r="F348" s="23"/>
    </row>
    <row r="349" ht="15.75" customHeight="1">
      <c r="D349" s="22"/>
      <c r="F349" s="23"/>
    </row>
    <row r="350" ht="15.75" customHeight="1">
      <c r="D350" s="22"/>
      <c r="F350" s="23"/>
    </row>
    <row r="351" ht="15.75" customHeight="1">
      <c r="D351" s="22"/>
      <c r="F351" s="23"/>
    </row>
    <row r="352" ht="15.75" customHeight="1">
      <c r="D352" s="22"/>
      <c r="F352" s="23"/>
    </row>
    <row r="353" ht="15.75" customHeight="1">
      <c r="D353" s="22"/>
      <c r="F353" s="23"/>
    </row>
    <row r="354" ht="15.75" customHeight="1">
      <c r="D354" s="22"/>
      <c r="F354" s="23"/>
    </row>
    <row r="355" ht="15.75" customHeight="1">
      <c r="D355" s="22"/>
      <c r="F355" s="23"/>
    </row>
    <row r="356" ht="15.75" customHeight="1">
      <c r="D356" s="22"/>
      <c r="F356" s="23"/>
    </row>
    <row r="357" ht="15.75" customHeight="1">
      <c r="D357" s="22"/>
      <c r="F357" s="23"/>
    </row>
    <row r="358" ht="15.75" customHeight="1">
      <c r="D358" s="22"/>
      <c r="F358" s="23"/>
    </row>
    <row r="359" ht="15.75" customHeight="1">
      <c r="D359" s="22"/>
      <c r="F359" s="23"/>
    </row>
    <row r="360" ht="15.75" customHeight="1">
      <c r="D360" s="22"/>
      <c r="F360" s="23"/>
    </row>
    <row r="361" ht="15.75" customHeight="1">
      <c r="D361" s="22"/>
      <c r="F361" s="23"/>
    </row>
    <row r="362" ht="15.75" customHeight="1">
      <c r="D362" s="22"/>
      <c r="F362" s="23"/>
    </row>
    <row r="363" ht="15.75" customHeight="1">
      <c r="D363" s="22"/>
      <c r="F363" s="23"/>
    </row>
    <row r="364" ht="15.75" customHeight="1">
      <c r="D364" s="22"/>
      <c r="F364" s="23"/>
    </row>
    <row r="365" ht="15.75" customHeight="1">
      <c r="D365" s="22"/>
      <c r="F365" s="23"/>
    </row>
    <row r="366" ht="15.75" customHeight="1">
      <c r="D366" s="22"/>
      <c r="F366" s="23"/>
    </row>
    <row r="367" ht="15.75" customHeight="1">
      <c r="D367" s="22"/>
      <c r="F367" s="23"/>
    </row>
    <row r="368" ht="15.75" customHeight="1">
      <c r="D368" s="22"/>
      <c r="F368" s="23"/>
    </row>
    <row r="369" ht="15.75" customHeight="1">
      <c r="D369" s="22"/>
      <c r="F369" s="23"/>
    </row>
    <row r="370" ht="15.75" customHeight="1">
      <c r="D370" s="22"/>
      <c r="F370" s="23"/>
    </row>
    <row r="371" ht="15.75" customHeight="1">
      <c r="D371" s="22"/>
      <c r="F371" s="23"/>
    </row>
    <row r="372" ht="15.75" customHeight="1">
      <c r="D372" s="22"/>
      <c r="F372" s="23"/>
    </row>
    <row r="373" ht="15.75" customHeight="1">
      <c r="D373" s="22"/>
      <c r="F373" s="23"/>
    </row>
    <row r="374" ht="15.75" customHeight="1">
      <c r="D374" s="22"/>
      <c r="F374" s="23"/>
    </row>
    <row r="375" ht="15.75" customHeight="1">
      <c r="D375" s="22"/>
      <c r="F375" s="23"/>
    </row>
    <row r="376" ht="15.75" customHeight="1">
      <c r="D376" s="22"/>
      <c r="F376" s="23"/>
    </row>
    <row r="377" ht="15.75" customHeight="1">
      <c r="D377" s="22"/>
      <c r="F377" s="23"/>
    </row>
    <row r="378" ht="15.75" customHeight="1">
      <c r="D378" s="22"/>
      <c r="F378" s="23"/>
    </row>
    <row r="379" ht="15.75" customHeight="1">
      <c r="D379" s="22"/>
      <c r="F379" s="23"/>
    </row>
    <row r="380" ht="15.75" customHeight="1">
      <c r="D380" s="22"/>
      <c r="F380" s="23"/>
    </row>
    <row r="381" ht="15.75" customHeight="1">
      <c r="D381" s="22"/>
      <c r="F381" s="23"/>
    </row>
    <row r="382" ht="15.75" customHeight="1">
      <c r="D382" s="22"/>
      <c r="F382" s="23"/>
    </row>
    <row r="383" ht="15.75" customHeight="1">
      <c r="D383" s="22"/>
      <c r="F383" s="23"/>
    </row>
    <row r="384" ht="15.75" customHeight="1">
      <c r="D384" s="22"/>
      <c r="F384" s="23"/>
    </row>
    <row r="385" ht="15.75" customHeight="1">
      <c r="D385" s="22"/>
      <c r="F385" s="23"/>
    </row>
    <row r="386" ht="15.75" customHeight="1">
      <c r="D386" s="22"/>
      <c r="F386" s="23"/>
    </row>
    <row r="387" ht="15.75" customHeight="1">
      <c r="D387" s="22"/>
      <c r="F387" s="23"/>
    </row>
    <row r="388" ht="15.75" customHeight="1">
      <c r="D388" s="22"/>
      <c r="F388" s="23"/>
    </row>
    <row r="389" ht="15.75" customHeight="1">
      <c r="D389" s="22"/>
      <c r="F389" s="23"/>
    </row>
    <row r="390" ht="15.75" customHeight="1">
      <c r="D390" s="22"/>
      <c r="F390" s="23"/>
    </row>
    <row r="391" ht="15.75" customHeight="1">
      <c r="D391" s="22"/>
      <c r="F391" s="23"/>
    </row>
    <row r="392" ht="15.75" customHeight="1">
      <c r="D392" s="22"/>
      <c r="F392" s="23"/>
    </row>
    <row r="393" ht="15.75" customHeight="1">
      <c r="D393" s="22"/>
      <c r="F393" s="23"/>
    </row>
    <row r="394" ht="15.75" customHeight="1">
      <c r="D394" s="22"/>
      <c r="F394" s="23"/>
    </row>
    <row r="395" ht="15.75" customHeight="1">
      <c r="D395" s="22"/>
      <c r="F395" s="23"/>
    </row>
    <row r="396" ht="15.75" customHeight="1">
      <c r="D396" s="22"/>
      <c r="F396" s="23"/>
    </row>
    <row r="397" ht="15.75" customHeight="1">
      <c r="D397" s="22"/>
      <c r="F397" s="23"/>
    </row>
    <row r="398" ht="15.75" customHeight="1">
      <c r="D398" s="22"/>
      <c r="F398" s="23"/>
    </row>
    <row r="399" ht="15.75" customHeight="1">
      <c r="D399" s="22"/>
      <c r="F399" s="23"/>
    </row>
    <row r="400" ht="15.75" customHeight="1">
      <c r="D400" s="22"/>
      <c r="F400" s="23"/>
    </row>
    <row r="401" ht="15.75" customHeight="1">
      <c r="D401" s="22"/>
      <c r="F401" s="23"/>
    </row>
    <row r="402" ht="15.75" customHeight="1">
      <c r="D402" s="22"/>
      <c r="F402" s="23"/>
    </row>
    <row r="403" ht="15.75" customHeight="1">
      <c r="D403" s="22"/>
      <c r="F403" s="23"/>
    </row>
    <row r="404" ht="15.75" customHeight="1">
      <c r="D404" s="22"/>
      <c r="F404" s="23"/>
    </row>
    <row r="405" ht="15.75" customHeight="1">
      <c r="D405" s="22"/>
      <c r="F405" s="23"/>
    </row>
    <row r="406" ht="15.75" customHeight="1">
      <c r="D406" s="22"/>
      <c r="F406" s="23"/>
    </row>
    <row r="407" ht="15.75" customHeight="1">
      <c r="D407" s="22"/>
      <c r="F407" s="23"/>
    </row>
    <row r="408" ht="15.75" customHeight="1">
      <c r="D408" s="22"/>
      <c r="F408" s="23"/>
    </row>
    <row r="409" ht="15.75" customHeight="1">
      <c r="D409" s="22"/>
      <c r="F409" s="23"/>
    </row>
    <row r="410" ht="15.75" customHeight="1">
      <c r="D410" s="22"/>
      <c r="F410" s="23"/>
    </row>
    <row r="411" ht="15.75" customHeight="1">
      <c r="D411" s="22"/>
      <c r="F411" s="23"/>
    </row>
    <row r="412" ht="15.75" customHeight="1">
      <c r="D412" s="22"/>
      <c r="F412" s="23"/>
    </row>
    <row r="413" ht="15.75" customHeight="1">
      <c r="D413" s="22"/>
      <c r="F413" s="23"/>
    </row>
    <row r="414" ht="15.75" customHeight="1">
      <c r="D414" s="22"/>
      <c r="F414" s="23"/>
    </row>
    <row r="415" ht="15.75" customHeight="1">
      <c r="D415" s="22"/>
      <c r="F415" s="23"/>
    </row>
    <row r="416" ht="15.75" customHeight="1">
      <c r="D416" s="22"/>
      <c r="F416" s="23"/>
    </row>
    <row r="417" ht="15.75" customHeight="1">
      <c r="D417" s="22"/>
      <c r="F417" s="23"/>
    </row>
    <row r="418" ht="15.75" customHeight="1">
      <c r="D418" s="22"/>
      <c r="F418" s="23"/>
    </row>
    <row r="419" ht="15.75" customHeight="1">
      <c r="D419" s="22"/>
      <c r="F419" s="23"/>
    </row>
    <row r="420" ht="15.75" customHeight="1">
      <c r="D420" s="22"/>
      <c r="F420" s="23"/>
    </row>
    <row r="421" ht="15.75" customHeight="1">
      <c r="D421" s="22"/>
      <c r="F421" s="23"/>
    </row>
    <row r="422" ht="15.75" customHeight="1">
      <c r="D422" s="22"/>
      <c r="F422" s="23"/>
    </row>
    <row r="423" ht="15.75" customHeight="1">
      <c r="D423" s="22"/>
      <c r="F423" s="23"/>
    </row>
    <row r="424" ht="15.75" customHeight="1">
      <c r="D424" s="22"/>
      <c r="F424" s="23"/>
    </row>
    <row r="425" ht="15.75" customHeight="1">
      <c r="D425" s="22"/>
      <c r="F425" s="23"/>
    </row>
    <row r="426" ht="15.75" customHeight="1">
      <c r="D426" s="22"/>
      <c r="F426" s="23"/>
    </row>
    <row r="427" ht="15.75" customHeight="1">
      <c r="D427" s="22"/>
      <c r="F427" s="23"/>
    </row>
    <row r="428" ht="15.75" customHeight="1">
      <c r="D428" s="22"/>
      <c r="F428" s="23"/>
    </row>
    <row r="429" ht="15.75" customHeight="1">
      <c r="D429" s="22"/>
      <c r="F429" s="23"/>
    </row>
    <row r="430" ht="15.75" customHeight="1">
      <c r="D430" s="22"/>
      <c r="F430" s="23"/>
    </row>
    <row r="431" ht="15.75" customHeight="1">
      <c r="D431" s="22"/>
      <c r="F431" s="23"/>
    </row>
    <row r="432" ht="15.75" customHeight="1">
      <c r="D432" s="22"/>
      <c r="F432" s="23"/>
    </row>
    <row r="433" ht="15.75" customHeight="1">
      <c r="D433" s="22"/>
      <c r="F433" s="23"/>
    </row>
    <row r="434" ht="15.75" customHeight="1">
      <c r="D434" s="22"/>
      <c r="F434" s="23"/>
    </row>
    <row r="435" ht="15.75" customHeight="1">
      <c r="D435" s="22"/>
      <c r="F435" s="23"/>
    </row>
    <row r="436" ht="15.75" customHeight="1">
      <c r="D436" s="22"/>
      <c r="F436" s="23"/>
    </row>
    <row r="437" ht="15.75" customHeight="1">
      <c r="D437" s="22"/>
      <c r="F437" s="23"/>
    </row>
    <row r="438" ht="15.75" customHeight="1">
      <c r="D438" s="22"/>
      <c r="F438" s="23"/>
    </row>
    <row r="439" ht="15.75" customHeight="1">
      <c r="D439" s="22"/>
      <c r="F439" s="23"/>
    </row>
    <row r="440" ht="15.75" customHeight="1">
      <c r="D440" s="22"/>
      <c r="F440" s="23"/>
    </row>
    <row r="441" ht="15.75" customHeight="1">
      <c r="D441" s="22"/>
      <c r="F441" s="23"/>
    </row>
    <row r="442" ht="15.75" customHeight="1">
      <c r="D442" s="22"/>
      <c r="F442" s="23"/>
    </row>
    <row r="443" ht="15.75" customHeight="1">
      <c r="D443" s="22"/>
      <c r="F443" s="23"/>
    </row>
    <row r="444" ht="15.75" customHeight="1">
      <c r="D444" s="22"/>
      <c r="F444" s="23"/>
    </row>
    <row r="445" ht="15.75" customHeight="1">
      <c r="D445" s="22"/>
      <c r="F445" s="23"/>
    </row>
    <row r="446" ht="15.75" customHeight="1">
      <c r="D446" s="22"/>
      <c r="F446" s="23"/>
    </row>
    <row r="447" ht="15.75" customHeight="1">
      <c r="D447" s="22"/>
      <c r="F447" s="23"/>
    </row>
    <row r="448" ht="15.75" customHeight="1">
      <c r="D448" s="22"/>
      <c r="F448" s="23"/>
    </row>
    <row r="449" ht="15.75" customHeight="1">
      <c r="D449" s="22"/>
      <c r="F449" s="23"/>
    </row>
    <row r="450" ht="15.75" customHeight="1">
      <c r="D450" s="22"/>
      <c r="F450" s="23"/>
    </row>
    <row r="451" ht="15.75" customHeight="1">
      <c r="D451" s="22"/>
      <c r="F451" s="23"/>
    </row>
    <row r="452" ht="15.75" customHeight="1">
      <c r="D452" s="22"/>
      <c r="F452" s="23"/>
    </row>
    <row r="453" ht="15.75" customHeight="1">
      <c r="D453" s="22"/>
      <c r="F453" s="23"/>
    </row>
    <row r="454" ht="15.75" customHeight="1">
      <c r="D454" s="22"/>
      <c r="F454" s="23"/>
    </row>
    <row r="455" ht="15.75" customHeight="1">
      <c r="D455" s="22"/>
      <c r="F455" s="23"/>
    </row>
    <row r="456" ht="15.75" customHeight="1">
      <c r="D456" s="22"/>
      <c r="F456" s="23"/>
    </row>
    <row r="457" ht="15.75" customHeight="1">
      <c r="D457" s="22"/>
      <c r="F457" s="23"/>
    </row>
    <row r="458" ht="15.75" customHeight="1">
      <c r="D458" s="22"/>
      <c r="F458" s="23"/>
    </row>
    <row r="459" ht="15.75" customHeight="1">
      <c r="D459" s="22"/>
      <c r="F459" s="23"/>
    </row>
    <row r="460" ht="15.75" customHeight="1">
      <c r="D460" s="22"/>
      <c r="F460" s="23"/>
    </row>
    <row r="461" ht="15.75" customHeight="1">
      <c r="D461" s="22"/>
      <c r="F461" s="23"/>
    </row>
    <row r="462" ht="15.75" customHeight="1">
      <c r="D462" s="22"/>
      <c r="F462" s="23"/>
    </row>
    <row r="463" ht="15.75" customHeight="1">
      <c r="D463" s="22"/>
      <c r="F463" s="23"/>
    </row>
    <row r="464" ht="15.75" customHeight="1">
      <c r="D464" s="22"/>
      <c r="F464" s="23"/>
    </row>
    <row r="465" ht="15.75" customHeight="1">
      <c r="D465" s="22"/>
      <c r="F465" s="23"/>
    </row>
    <row r="466" ht="15.75" customHeight="1">
      <c r="D466" s="22"/>
      <c r="F466" s="23"/>
    </row>
    <row r="467" ht="15.75" customHeight="1">
      <c r="D467" s="22"/>
      <c r="F467" s="23"/>
    </row>
    <row r="468" ht="15.75" customHeight="1">
      <c r="D468" s="22"/>
      <c r="F468" s="23"/>
    </row>
    <row r="469" ht="15.75" customHeight="1">
      <c r="D469" s="22"/>
      <c r="F469" s="23"/>
    </row>
    <row r="470" ht="15.75" customHeight="1">
      <c r="D470" s="22"/>
      <c r="F470" s="23"/>
    </row>
    <row r="471" ht="15.75" customHeight="1">
      <c r="D471" s="22"/>
      <c r="F471" s="23"/>
    </row>
    <row r="472" ht="15.75" customHeight="1">
      <c r="D472" s="22"/>
      <c r="F472" s="23"/>
    </row>
    <row r="473" ht="15.75" customHeight="1">
      <c r="D473" s="22"/>
      <c r="F473" s="23"/>
    </row>
    <row r="474" ht="15.75" customHeight="1">
      <c r="D474" s="22"/>
      <c r="F474" s="23"/>
    </row>
    <row r="475" ht="15.75" customHeight="1">
      <c r="D475" s="22"/>
      <c r="F475" s="23"/>
    </row>
    <row r="476" ht="15.75" customHeight="1">
      <c r="D476" s="22"/>
      <c r="F476" s="23"/>
    </row>
    <row r="477" ht="15.75" customHeight="1">
      <c r="D477" s="22"/>
      <c r="F477" s="23"/>
    </row>
    <row r="478" ht="15.75" customHeight="1">
      <c r="D478" s="22"/>
      <c r="F478" s="23"/>
    </row>
    <row r="479" ht="15.75" customHeight="1">
      <c r="D479" s="22"/>
      <c r="F479" s="23"/>
    </row>
    <row r="480" ht="15.75" customHeight="1">
      <c r="D480" s="22"/>
      <c r="F480" s="23"/>
    </row>
    <row r="481" ht="15.75" customHeight="1">
      <c r="D481" s="22"/>
      <c r="F481" s="23"/>
    </row>
    <row r="482" ht="15.75" customHeight="1">
      <c r="D482" s="22"/>
      <c r="F482" s="23"/>
    </row>
    <row r="483" ht="15.75" customHeight="1">
      <c r="D483" s="22"/>
      <c r="F483" s="23"/>
    </row>
    <row r="484" ht="15.75" customHeight="1">
      <c r="D484" s="22"/>
      <c r="F484" s="23"/>
    </row>
    <row r="485" ht="15.75" customHeight="1">
      <c r="D485" s="22"/>
      <c r="F485" s="23"/>
    </row>
    <row r="486" ht="15.75" customHeight="1">
      <c r="D486" s="22"/>
      <c r="F486" s="23"/>
    </row>
    <row r="487" ht="15.75" customHeight="1">
      <c r="D487" s="22"/>
      <c r="F487" s="23"/>
    </row>
    <row r="488" ht="15.75" customHeight="1">
      <c r="D488" s="22"/>
      <c r="F488" s="23"/>
    </row>
    <row r="489" ht="15.75" customHeight="1">
      <c r="D489" s="22"/>
      <c r="F489" s="23"/>
    </row>
    <row r="490" ht="15.75" customHeight="1">
      <c r="D490" s="22"/>
      <c r="F490" s="23"/>
    </row>
    <row r="491" ht="15.75" customHeight="1">
      <c r="D491" s="22"/>
      <c r="F491" s="23"/>
    </row>
    <row r="492" ht="15.75" customHeight="1">
      <c r="D492" s="22"/>
      <c r="F492" s="23"/>
    </row>
    <row r="493" ht="15.75" customHeight="1">
      <c r="D493" s="22"/>
      <c r="F493" s="23"/>
    </row>
    <row r="494" ht="15.75" customHeight="1">
      <c r="D494" s="22"/>
      <c r="F494" s="23"/>
    </row>
    <row r="495" ht="15.75" customHeight="1">
      <c r="D495" s="22"/>
      <c r="F495" s="23"/>
    </row>
    <row r="496" ht="15.75" customHeight="1">
      <c r="D496" s="22"/>
      <c r="F496" s="23"/>
    </row>
    <row r="497" ht="15.75" customHeight="1">
      <c r="D497" s="22"/>
      <c r="F497" s="23"/>
    </row>
    <row r="498" ht="15.75" customHeight="1">
      <c r="D498" s="22"/>
      <c r="F498" s="23"/>
    </row>
    <row r="499" ht="15.75" customHeight="1">
      <c r="D499" s="22"/>
      <c r="F499" s="23"/>
    </row>
    <row r="500" ht="15.75" customHeight="1">
      <c r="D500" s="22"/>
      <c r="F500" s="23"/>
    </row>
    <row r="501" ht="15.75" customHeight="1">
      <c r="D501" s="22"/>
      <c r="F501" s="23"/>
    </row>
    <row r="502" ht="15.75" customHeight="1">
      <c r="D502" s="22"/>
      <c r="F502" s="23"/>
    </row>
    <row r="503" ht="15.75" customHeight="1">
      <c r="D503" s="22"/>
      <c r="F503" s="23"/>
    </row>
    <row r="504" ht="15.75" customHeight="1">
      <c r="D504" s="22"/>
      <c r="F504" s="23"/>
    </row>
    <row r="505" ht="15.75" customHeight="1">
      <c r="D505" s="22"/>
      <c r="F505" s="23"/>
    </row>
    <row r="506" ht="15.75" customHeight="1">
      <c r="D506" s="22"/>
      <c r="F506" s="23"/>
    </row>
    <row r="507" ht="15.75" customHeight="1">
      <c r="D507" s="22"/>
      <c r="F507" s="23"/>
    </row>
    <row r="508" ht="15.75" customHeight="1">
      <c r="D508" s="22"/>
      <c r="F508" s="23"/>
    </row>
    <row r="509" ht="15.75" customHeight="1">
      <c r="D509" s="22"/>
      <c r="F509" s="23"/>
    </row>
    <row r="510" ht="15.75" customHeight="1">
      <c r="D510" s="22"/>
      <c r="F510" s="23"/>
    </row>
    <row r="511" ht="15.75" customHeight="1">
      <c r="D511" s="22"/>
      <c r="F511" s="23"/>
    </row>
    <row r="512" ht="15.75" customHeight="1">
      <c r="D512" s="22"/>
      <c r="F512" s="23"/>
    </row>
    <row r="513" ht="15.75" customHeight="1">
      <c r="D513" s="22"/>
      <c r="F513" s="23"/>
    </row>
    <row r="514" ht="15.75" customHeight="1">
      <c r="D514" s="22"/>
      <c r="F514" s="23"/>
    </row>
    <row r="515" ht="15.75" customHeight="1">
      <c r="D515" s="22"/>
      <c r="F515" s="23"/>
    </row>
    <row r="516" ht="15.75" customHeight="1">
      <c r="D516" s="22"/>
      <c r="F516" s="23"/>
    </row>
    <row r="517" ht="15.75" customHeight="1">
      <c r="D517" s="22"/>
      <c r="F517" s="23"/>
    </row>
    <row r="518" ht="15.75" customHeight="1">
      <c r="D518" s="22"/>
      <c r="F518" s="23"/>
    </row>
    <row r="519" ht="15.75" customHeight="1">
      <c r="D519" s="22"/>
      <c r="F519" s="23"/>
    </row>
    <row r="520" ht="15.75" customHeight="1">
      <c r="D520" s="22"/>
      <c r="F520" s="23"/>
    </row>
    <row r="521" ht="15.75" customHeight="1">
      <c r="D521" s="22"/>
      <c r="F521" s="23"/>
    </row>
    <row r="522" ht="15.75" customHeight="1">
      <c r="D522" s="22"/>
      <c r="F522" s="23"/>
    </row>
    <row r="523" ht="15.75" customHeight="1">
      <c r="D523" s="22"/>
      <c r="F523" s="23"/>
    </row>
    <row r="524" ht="15.75" customHeight="1">
      <c r="D524" s="22"/>
      <c r="F524" s="23"/>
    </row>
    <row r="525" ht="15.75" customHeight="1">
      <c r="D525" s="22"/>
      <c r="F525" s="23"/>
    </row>
    <row r="526" ht="15.75" customHeight="1">
      <c r="D526" s="22"/>
      <c r="F526" s="23"/>
    </row>
    <row r="527" ht="15.75" customHeight="1">
      <c r="D527" s="22"/>
      <c r="F527" s="23"/>
    </row>
    <row r="528" ht="15.75" customHeight="1">
      <c r="D528" s="22"/>
      <c r="F528" s="23"/>
    </row>
    <row r="529" ht="15.75" customHeight="1">
      <c r="D529" s="22"/>
      <c r="F529" s="23"/>
    </row>
    <row r="530" ht="15.75" customHeight="1">
      <c r="D530" s="22"/>
      <c r="F530" s="23"/>
    </row>
    <row r="531" ht="15.75" customHeight="1">
      <c r="D531" s="22"/>
      <c r="F531" s="23"/>
    </row>
    <row r="532" ht="15.75" customHeight="1">
      <c r="D532" s="22"/>
      <c r="F532" s="23"/>
    </row>
    <row r="533" ht="15.75" customHeight="1">
      <c r="D533" s="22"/>
      <c r="F533" s="23"/>
    </row>
    <row r="534" ht="15.75" customHeight="1">
      <c r="D534" s="22"/>
      <c r="F534" s="23"/>
    </row>
    <row r="535" ht="15.75" customHeight="1">
      <c r="D535" s="22"/>
      <c r="F535" s="23"/>
    </row>
    <row r="536" ht="15.75" customHeight="1">
      <c r="D536" s="22"/>
      <c r="F536" s="23"/>
    </row>
    <row r="537" ht="15.75" customHeight="1">
      <c r="D537" s="22"/>
      <c r="F537" s="23"/>
    </row>
    <row r="538" ht="15.75" customHeight="1">
      <c r="D538" s="22"/>
      <c r="F538" s="23"/>
    </row>
    <row r="539" ht="15.75" customHeight="1">
      <c r="D539" s="22"/>
      <c r="F539" s="23"/>
    </row>
    <row r="540" ht="15.75" customHeight="1">
      <c r="D540" s="22"/>
      <c r="F540" s="23"/>
    </row>
    <row r="541" ht="15.75" customHeight="1">
      <c r="D541" s="22"/>
      <c r="F541" s="23"/>
    </row>
    <row r="542" ht="15.75" customHeight="1">
      <c r="D542" s="22"/>
      <c r="F542" s="23"/>
    </row>
    <row r="543" ht="15.75" customHeight="1">
      <c r="D543" s="22"/>
      <c r="F543" s="23"/>
    </row>
    <row r="544" ht="15.75" customHeight="1">
      <c r="D544" s="22"/>
      <c r="F544" s="23"/>
    </row>
    <row r="545" ht="15.75" customHeight="1">
      <c r="D545" s="22"/>
      <c r="F545" s="23"/>
    </row>
    <row r="546" ht="15.75" customHeight="1">
      <c r="D546" s="22"/>
      <c r="F546" s="23"/>
    </row>
    <row r="547" ht="15.75" customHeight="1">
      <c r="D547" s="22"/>
      <c r="F547" s="23"/>
    </row>
    <row r="548" ht="15.75" customHeight="1">
      <c r="D548" s="22"/>
      <c r="F548" s="23"/>
    </row>
    <row r="549" ht="15.75" customHeight="1">
      <c r="D549" s="22"/>
      <c r="F549" s="23"/>
    </row>
    <row r="550" ht="15.75" customHeight="1">
      <c r="D550" s="22"/>
      <c r="F550" s="23"/>
    </row>
    <row r="551" ht="15.75" customHeight="1">
      <c r="D551" s="22"/>
      <c r="F551" s="23"/>
    </row>
    <row r="552" ht="15.75" customHeight="1">
      <c r="D552" s="22"/>
      <c r="F552" s="23"/>
    </row>
    <row r="553" ht="15.75" customHeight="1">
      <c r="D553" s="22"/>
      <c r="F553" s="23"/>
    </row>
    <row r="554" ht="15.75" customHeight="1">
      <c r="D554" s="22"/>
      <c r="F554" s="23"/>
    </row>
    <row r="555" ht="15.75" customHeight="1">
      <c r="D555" s="22"/>
      <c r="F555" s="23"/>
    </row>
    <row r="556" ht="15.75" customHeight="1">
      <c r="D556" s="22"/>
      <c r="F556" s="23"/>
    </row>
    <row r="557" ht="15.75" customHeight="1">
      <c r="D557" s="22"/>
      <c r="F557" s="23"/>
    </row>
    <row r="558" ht="15.75" customHeight="1">
      <c r="D558" s="22"/>
      <c r="F558" s="23"/>
    </row>
    <row r="559" ht="15.75" customHeight="1">
      <c r="D559" s="22"/>
      <c r="F559" s="23"/>
    </row>
    <row r="560" ht="15.75" customHeight="1">
      <c r="D560" s="22"/>
      <c r="F560" s="23"/>
    </row>
    <row r="561" ht="15.75" customHeight="1">
      <c r="D561" s="22"/>
      <c r="F561" s="23"/>
    </row>
    <row r="562" ht="15.75" customHeight="1">
      <c r="D562" s="22"/>
      <c r="F562" s="23"/>
    </row>
    <row r="563" ht="15.75" customHeight="1">
      <c r="D563" s="22"/>
      <c r="F563" s="23"/>
    </row>
    <row r="564" ht="15.75" customHeight="1">
      <c r="D564" s="22"/>
      <c r="F564" s="23"/>
    </row>
    <row r="565" ht="15.75" customHeight="1">
      <c r="D565" s="22"/>
      <c r="F565" s="23"/>
    </row>
    <row r="566" ht="15.75" customHeight="1">
      <c r="D566" s="22"/>
      <c r="F566" s="23"/>
    </row>
    <row r="567" ht="15.75" customHeight="1">
      <c r="D567" s="22"/>
      <c r="F567" s="23"/>
    </row>
    <row r="568" ht="15.75" customHeight="1">
      <c r="D568" s="22"/>
      <c r="F568" s="23"/>
    </row>
    <row r="569" ht="15.75" customHeight="1">
      <c r="D569" s="22"/>
      <c r="F569" s="23"/>
    </row>
    <row r="570" ht="15.75" customHeight="1">
      <c r="D570" s="22"/>
      <c r="F570" s="23"/>
    </row>
    <row r="571" ht="15.75" customHeight="1">
      <c r="D571" s="22"/>
      <c r="F571" s="23"/>
    </row>
    <row r="572" ht="15.75" customHeight="1">
      <c r="D572" s="22"/>
      <c r="F572" s="23"/>
    </row>
    <row r="573" ht="15.75" customHeight="1">
      <c r="D573" s="22"/>
      <c r="F573" s="23"/>
    </row>
    <row r="574" ht="15.75" customHeight="1">
      <c r="D574" s="22"/>
      <c r="F574" s="23"/>
    </row>
    <row r="575" ht="15.75" customHeight="1">
      <c r="D575" s="22"/>
      <c r="F575" s="23"/>
    </row>
    <row r="576" ht="15.75" customHeight="1">
      <c r="D576" s="22"/>
      <c r="F576" s="23"/>
    </row>
    <row r="577" ht="15.75" customHeight="1">
      <c r="D577" s="22"/>
      <c r="F577" s="23"/>
    </row>
    <row r="578" ht="15.75" customHeight="1">
      <c r="D578" s="22"/>
      <c r="F578" s="23"/>
    </row>
    <row r="579" ht="15.75" customHeight="1">
      <c r="D579" s="22"/>
      <c r="F579" s="23"/>
    </row>
    <row r="580" ht="15.75" customHeight="1">
      <c r="D580" s="22"/>
      <c r="F580" s="23"/>
    </row>
    <row r="581" ht="15.75" customHeight="1">
      <c r="D581" s="22"/>
      <c r="F581" s="23"/>
    </row>
    <row r="582" ht="15.75" customHeight="1">
      <c r="D582" s="22"/>
      <c r="F582" s="23"/>
    </row>
    <row r="583" ht="15.75" customHeight="1">
      <c r="D583" s="22"/>
      <c r="F583" s="23"/>
    </row>
    <row r="584" ht="15.75" customHeight="1">
      <c r="D584" s="22"/>
      <c r="F584" s="23"/>
    </row>
    <row r="585" ht="15.75" customHeight="1">
      <c r="D585" s="22"/>
      <c r="F585" s="23"/>
    </row>
    <row r="586" ht="15.75" customHeight="1">
      <c r="D586" s="22"/>
      <c r="F586" s="23"/>
    </row>
    <row r="587" ht="15.75" customHeight="1">
      <c r="D587" s="22"/>
      <c r="F587" s="23"/>
    </row>
    <row r="588" ht="15.75" customHeight="1">
      <c r="D588" s="22"/>
      <c r="F588" s="23"/>
    </row>
    <row r="589" ht="15.75" customHeight="1">
      <c r="D589" s="22"/>
      <c r="F589" s="23"/>
    </row>
    <row r="590" ht="15.75" customHeight="1">
      <c r="D590" s="22"/>
      <c r="F590" s="23"/>
    </row>
    <row r="591" ht="15.75" customHeight="1">
      <c r="D591" s="22"/>
      <c r="F591" s="23"/>
    </row>
    <row r="592" ht="15.75" customHeight="1">
      <c r="D592" s="22"/>
      <c r="F592" s="23"/>
    </row>
    <row r="593" ht="15.75" customHeight="1">
      <c r="D593" s="22"/>
      <c r="F593" s="23"/>
    </row>
    <row r="594" ht="15.75" customHeight="1">
      <c r="D594" s="22"/>
      <c r="F594" s="23"/>
    </row>
    <row r="595" ht="15.75" customHeight="1">
      <c r="D595" s="22"/>
      <c r="F595" s="23"/>
    </row>
    <row r="596" ht="15.75" customHeight="1">
      <c r="D596" s="22"/>
      <c r="F596" s="23"/>
    </row>
    <row r="597" ht="15.75" customHeight="1">
      <c r="D597" s="22"/>
      <c r="F597" s="23"/>
    </row>
    <row r="598" ht="15.75" customHeight="1">
      <c r="D598" s="22"/>
      <c r="F598" s="23"/>
    </row>
    <row r="599" ht="15.75" customHeight="1">
      <c r="D599" s="22"/>
      <c r="F599" s="23"/>
    </row>
    <row r="600" ht="15.75" customHeight="1">
      <c r="D600" s="22"/>
      <c r="F600" s="23"/>
    </row>
    <row r="601" ht="15.75" customHeight="1">
      <c r="D601" s="22"/>
      <c r="F601" s="23"/>
    </row>
    <row r="602" ht="15.75" customHeight="1">
      <c r="D602" s="22"/>
      <c r="F602" s="23"/>
    </row>
    <row r="603" ht="15.75" customHeight="1">
      <c r="D603" s="22"/>
      <c r="F603" s="23"/>
    </row>
    <row r="604" ht="15.75" customHeight="1">
      <c r="D604" s="22"/>
      <c r="F604" s="23"/>
    </row>
    <row r="605" ht="15.75" customHeight="1">
      <c r="D605" s="22"/>
      <c r="F605" s="23"/>
    </row>
    <row r="606" ht="15.75" customHeight="1">
      <c r="D606" s="22"/>
      <c r="F606" s="23"/>
    </row>
    <row r="607" ht="15.75" customHeight="1">
      <c r="D607" s="22"/>
      <c r="F607" s="23"/>
    </row>
    <row r="608" ht="15.75" customHeight="1">
      <c r="D608" s="22"/>
      <c r="F608" s="23"/>
    </row>
    <row r="609" ht="15.75" customHeight="1">
      <c r="D609" s="22"/>
      <c r="F609" s="23"/>
    </row>
    <row r="610" ht="15.75" customHeight="1">
      <c r="D610" s="22"/>
      <c r="F610" s="23"/>
    </row>
    <row r="611" ht="15.75" customHeight="1">
      <c r="D611" s="22"/>
      <c r="F611" s="23"/>
    </row>
    <row r="612" ht="15.75" customHeight="1">
      <c r="D612" s="22"/>
      <c r="F612" s="23"/>
    </row>
    <row r="613" ht="15.75" customHeight="1">
      <c r="D613" s="22"/>
      <c r="F613" s="23"/>
    </row>
    <row r="614" ht="15.75" customHeight="1">
      <c r="D614" s="22"/>
      <c r="F614" s="23"/>
    </row>
    <row r="615" ht="15.75" customHeight="1">
      <c r="D615" s="22"/>
      <c r="F615" s="23"/>
    </row>
    <row r="616" ht="15.75" customHeight="1">
      <c r="D616" s="22"/>
      <c r="F616" s="23"/>
    </row>
    <row r="617" ht="15.75" customHeight="1">
      <c r="D617" s="22"/>
      <c r="F617" s="23"/>
    </row>
    <row r="618" ht="15.75" customHeight="1">
      <c r="D618" s="22"/>
      <c r="F618" s="23"/>
    </row>
    <row r="619" ht="15.75" customHeight="1">
      <c r="D619" s="22"/>
      <c r="F619" s="23"/>
    </row>
    <row r="620" ht="15.75" customHeight="1">
      <c r="D620" s="22"/>
      <c r="F620" s="23"/>
    </row>
    <row r="621" ht="15.75" customHeight="1">
      <c r="D621" s="22"/>
      <c r="F621" s="23"/>
    </row>
    <row r="622" ht="15.75" customHeight="1">
      <c r="D622" s="22"/>
      <c r="F622" s="23"/>
    </row>
    <row r="623" ht="15.75" customHeight="1">
      <c r="D623" s="22"/>
      <c r="F623" s="23"/>
    </row>
    <row r="624" ht="15.75" customHeight="1">
      <c r="D624" s="22"/>
      <c r="F624" s="23"/>
    </row>
    <row r="625" ht="15.75" customHeight="1">
      <c r="D625" s="22"/>
      <c r="F625" s="23"/>
    </row>
    <row r="626" ht="15.75" customHeight="1">
      <c r="D626" s="22"/>
      <c r="F626" s="23"/>
    </row>
    <row r="627" ht="15.75" customHeight="1">
      <c r="D627" s="22"/>
      <c r="F627" s="23"/>
    </row>
    <row r="628" ht="15.75" customHeight="1">
      <c r="D628" s="22"/>
      <c r="F628" s="23"/>
    </row>
    <row r="629" ht="15.75" customHeight="1">
      <c r="D629" s="22"/>
      <c r="F629" s="23"/>
    </row>
    <row r="630" ht="15.75" customHeight="1">
      <c r="D630" s="22"/>
      <c r="F630" s="23"/>
    </row>
    <row r="631" ht="15.75" customHeight="1">
      <c r="D631" s="22"/>
      <c r="F631" s="23"/>
    </row>
    <row r="632" ht="15.75" customHeight="1">
      <c r="D632" s="22"/>
      <c r="F632" s="23"/>
    </row>
    <row r="633" ht="15.75" customHeight="1">
      <c r="D633" s="22"/>
      <c r="F633" s="23"/>
    </row>
    <row r="634" ht="15.75" customHeight="1">
      <c r="D634" s="22"/>
      <c r="F634" s="23"/>
    </row>
    <row r="635" ht="15.75" customHeight="1">
      <c r="D635" s="22"/>
      <c r="F635" s="23"/>
    </row>
    <row r="636" ht="15.75" customHeight="1">
      <c r="D636" s="22"/>
      <c r="F636" s="23"/>
    </row>
    <row r="637" ht="15.75" customHeight="1">
      <c r="D637" s="22"/>
      <c r="F637" s="23"/>
    </row>
    <row r="638" ht="15.75" customHeight="1">
      <c r="D638" s="22"/>
      <c r="F638" s="23"/>
    </row>
    <row r="639" ht="15.75" customHeight="1">
      <c r="D639" s="22"/>
      <c r="F639" s="23"/>
    </row>
    <row r="640" ht="15.75" customHeight="1">
      <c r="D640" s="22"/>
      <c r="F640" s="23"/>
    </row>
    <row r="641" ht="15.75" customHeight="1">
      <c r="D641" s="22"/>
      <c r="F641" s="23"/>
    </row>
    <row r="642" ht="15.75" customHeight="1">
      <c r="D642" s="22"/>
      <c r="F642" s="23"/>
    </row>
    <row r="643" ht="15.75" customHeight="1">
      <c r="D643" s="22"/>
      <c r="F643" s="23"/>
    </row>
    <row r="644" ht="15.75" customHeight="1">
      <c r="D644" s="22"/>
      <c r="F644" s="23"/>
    </row>
    <row r="645" ht="15.75" customHeight="1">
      <c r="D645" s="22"/>
      <c r="F645" s="23"/>
    </row>
    <row r="646" ht="15.75" customHeight="1">
      <c r="D646" s="22"/>
      <c r="F646" s="23"/>
    </row>
    <row r="647" ht="15.75" customHeight="1">
      <c r="D647" s="22"/>
      <c r="F647" s="23"/>
    </row>
    <row r="648" ht="15.75" customHeight="1">
      <c r="D648" s="22"/>
      <c r="F648" s="23"/>
    </row>
    <row r="649" ht="15.75" customHeight="1">
      <c r="D649" s="22"/>
      <c r="F649" s="23"/>
    </row>
    <row r="650" ht="15.75" customHeight="1">
      <c r="D650" s="22"/>
      <c r="F650" s="23"/>
    </row>
    <row r="651" ht="15.75" customHeight="1">
      <c r="D651" s="22"/>
      <c r="F651" s="23"/>
    </row>
    <row r="652" ht="15.75" customHeight="1">
      <c r="D652" s="22"/>
      <c r="F652" s="23"/>
    </row>
    <row r="653" ht="15.75" customHeight="1">
      <c r="D653" s="22"/>
      <c r="F653" s="23"/>
    </row>
    <row r="654" ht="15.75" customHeight="1">
      <c r="D654" s="22"/>
      <c r="F654" s="23"/>
    </row>
    <row r="655" ht="15.75" customHeight="1">
      <c r="D655" s="22"/>
      <c r="F655" s="23"/>
    </row>
    <row r="656" ht="15.75" customHeight="1">
      <c r="D656" s="22"/>
      <c r="F656" s="23"/>
    </row>
    <row r="657" ht="15.75" customHeight="1">
      <c r="D657" s="22"/>
      <c r="F657" s="23"/>
    </row>
    <row r="658" ht="15.75" customHeight="1">
      <c r="D658" s="22"/>
      <c r="F658" s="23"/>
    </row>
    <row r="659" ht="15.75" customHeight="1">
      <c r="D659" s="22"/>
      <c r="F659" s="23"/>
    </row>
    <row r="660" ht="15.75" customHeight="1">
      <c r="D660" s="22"/>
      <c r="F660" s="23"/>
    </row>
    <row r="661" ht="15.75" customHeight="1">
      <c r="D661" s="22"/>
      <c r="F661" s="23"/>
    </row>
    <row r="662" ht="15.75" customHeight="1">
      <c r="D662" s="22"/>
      <c r="F662" s="23"/>
    </row>
    <row r="663" ht="15.75" customHeight="1">
      <c r="D663" s="22"/>
      <c r="F663" s="23"/>
    </row>
    <row r="664" ht="15.75" customHeight="1">
      <c r="D664" s="22"/>
      <c r="F664" s="23"/>
    </row>
    <row r="665" ht="15.75" customHeight="1">
      <c r="D665" s="22"/>
      <c r="F665" s="23"/>
    </row>
    <row r="666" ht="15.75" customHeight="1">
      <c r="D666" s="22"/>
      <c r="F666" s="23"/>
    </row>
    <row r="667" ht="15.75" customHeight="1">
      <c r="D667" s="22"/>
      <c r="F667" s="23"/>
    </row>
    <row r="668" ht="15.75" customHeight="1">
      <c r="D668" s="22"/>
      <c r="F668" s="23"/>
    </row>
    <row r="669" ht="15.75" customHeight="1">
      <c r="D669" s="22"/>
      <c r="F669" s="23"/>
    </row>
    <row r="670" ht="15.75" customHeight="1">
      <c r="D670" s="22"/>
      <c r="F670" s="23"/>
    </row>
    <row r="671" ht="15.75" customHeight="1">
      <c r="D671" s="22"/>
      <c r="F671" s="23"/>
    </row>
    <row r="672" ht="15.75" customHeight="1">
      <c r="D672" s="22"/>
      <c r="F672" s="23"/>
    </row>
    <row r="673" ht="15.75" customHeight="1">
      <c r="D673" s="22"/>
      <c r="F673" s="23"/>
    </row>
    <row r="674" ht="15.75" customHeight="1">
      <c r="D674" s="22"/>
      <c r="F674" s="23"/>
    </row>
    <row r="675" ht="15.75" customHeight="1">
      <c r="D675" s="22"/>
      <c r="F675" s="23"/>
    </row>
    <row r="676" ht="15.75" customHeight="1">
      <c r="D676" s="22"/>
      <c r="F676" s="23"/>
    </row>
    <row r="677" ht="15.75" customHeight="1">
      <c r="D677" s="22"/>
      <c r="F677" s="23"/>
    </row>
    <row r="678" ht="15.75" customHeight="1">
      <c r="D678" s="22"/>
      <c r="F678" s="23"/>
    </row>
    <row r="679" ht="15.75" customHeight="1">
      <c r="D679" s="22"/>
      <c r="F679" s="23"/>
    </row>
    <row r="680" ht="15.75" customHeight="1">
      <c r="D680" s="22"/>
      <c r="F680" s="23"/>
    </row>
    <row r="681" ht="15.75" customHeight="1">
      <c r="D681" s="22"/>
      <c r="F681" s="23"/>
    </row>
    <row r="682" ht="15.75" customHeight="1">
      <c r="D682" s="22"/>
      <c r="F682" s="23"/>
    </row>
    <row r="683" ht="15.75" customHeight="1">
      <c r="D683" s="22"/>
      <c r="F683" s="23"/>
    </row>
    <row r="684" ht="15.75" customHeight="1">
      <c r="D684" s="22"/>
      <c r="F684" s="23"/>
    </row>
    <row r="685" ht="15.75" customHeight="1">
      <c r="D685" s="22"/>
      <c r="F685" s="23"/>
    </row>
    <row r="686" ht="15.75" customHeight="1">
      <c r="D686" s="22"/>
      <c r="F686" s="23"/>
    </row>
    <row r="687" ht="15.75" customHeight="1">
      <c r="D687" s="22"/>
      <c r="F687" s="23"/>
    </row>
    <row r="688" ht="15.75" customHeight="1">
      <c r="D688" s="22"/>
      <c r="F688" s="23"/>
    </row>
    <row r="689" ht="15.75" customHeight="1">
      <c r="D689" s="22"/>
      <c r="F689" s="23"/>
    </row>
    <row r="690" ht="15.75" customHeight="1">
      <c r="D690" s="22"/>
      <c r="F690" s="23"/>
    </row>
    <row r="691" ht="15.75" customHeight="1">
      <c r="D691" s="22"/>
      <c r="F691" s="23"/>
    </row>
    <row r="692" ht="15.75" customHeight="1">
      <c r="D692" s="22"/>
      <c r="F692" s="23"/>
    </row>
    <row r="693" ht="15.75" customHeight="1">
      <c r="D693" s="22"/>
      <c r="F693" s="23"/>
    </row>
    <row r="694" ht="15.75" customHeight="1">
      <c r="D694" s="22"/>
      <c r="F694" s="23"/>
    </row>
    <row r="695" ht="15.75" customHeight="1">
      <c r="D695" s="22"/>
      <c r="F695" s="23"/>
    </row>
    <row r="696" ht="15.75" customHeight="1">
      <c r="D696" s="22"/>
      <c r="F696" s="23"/>
    </row>
    <row r="697" ht="15.75" customHeight="1">
      <c r="D697" s="22"/>
      <c r="F697" s="23"/>
    </row>
    <row r="698" ht="15.75" customHeight="1">
      <c r="D698" s="22"/>
      <c r="F698" s="23"/>
    </row>
    <row r="699" ht="15.75" customHeight="1">
      <c r="D699" s="22"/>
      <c r="F699" s="23"/>
    </row>
    <row r="700" ht="15.75" customHeight="1">
      <c r="D700" s="22"/>
      <c r="F700" s="23"/>
    </row>
    <row r="701" ht="15.75" customHeight="1">
      <c r="D701" s="22"/>
      <c r="F701" s="23"/>
    </row>
    <row r="702" ht="15.75" customHeight="1">
      <c r="D702" s="22"/>
      <c r="F702" s="23"/>
    </row>
    <row r="703" ht="15.75" customHeight="1">
      <c r="D703" s="22"/>
      <c r="F703" s="23"/>
    </row>
    <row r="704" ht="15.75" customHeight="1">
      <c r="D704" s="22"/>
      <c r="F704" s="23"/>
    </row>
    <row r="705" ht="15.75" customHeight="1">
      <c r="D705" s="22"/>
      <c r="F705" s="23"/>
    </row>
    <row r="706" ht="15.75" customHeight="1">
      <c r="D706" s="22"/>
      <c r="F706" s="23"/>
    </row>
    <row r="707" ht="15.75" customHeight="1">
      <c r="D707" s="22"/>
      <c r="F707" s="23"/>
    </row>
    <row r="708" ht="15.75" customHeight="1">
      <c r="D708" s="22"/>
      <c r="F708" s="23"/>
    </row>
    <row r="709" ht="15.75" customHeight="1">
      <c r="D709" s="22"/>
      <c r="F709" s="23"/>
    </row>
    <row r="710" ht="15.75" customHeight="1">
      <c r="D710" s="22"/>
      <c r="F710" s="23"/>
    </row>
    <row r="711" ht="15.75" customHeight="1">
      <c r="D711" s="22"/>
      <c r="F711" s="23"/>
    </row>
    <row r="712" ht="15.75" customHeight="1">
      <c r="D712" s="22"/>
      <c r="F712" s="23"/>
    </row>
    <row r="713" ht="15.75" customHeight="1">
      <c r="D713" s="22"/>
      <c r="F713" s="23"/>
    </row>
    <row r="714" ht="15.75" customHeight="1">
      <c r="D714" s="22"/>
      <c r="F714" s="23"/>
    </row>
    <row r="715" ht="15.75" customHeight="1">
      <c r="D715" s="22"/>
      <c r="F715" s="23"/>
    </row>
    <row r="716" ht="15.75" customHeight="1">
      <c r="D716" s="22"/>
      <c r="F716" s="23"/>
    </row>
    <row r="717" ht="15.75" customHeight="1">
      <c r="D717" s="22"/>
      <c r="F717" s="23"/>
    </row>
    <row r="718" ht="15.75" customHeight="1">
      <c r="D718" s="22"/>
      <c r="F718" s="23"/>
    </row>
    <row r="719" ht="15.75" customHeight="1">
      <c r="D719" s="22"/>
      <c r="F719" s="23"/>
    </row>
    <row r="720" ht="15.75" customHeight="1">
      <c r="D720" s="22"/>
      <c r="F720" s="23"/>
    </row>
    <row r="721" ht="15.75" customHeight="1">
      <c r="D721" s="22"/>
      <c r="F721" s="23"/>
    </row>
    <row r="722" ht="15.75" customHeight="1">
      <c r="D722" s="22"/>
      <c r="F722" s="23"/>
    </row>
    <row r="723" ht="15.75" customHeight="1">
      <c r="D723" s="22"/>
      <c r="F723" s="23"/>
    </row>
    <row r="724" ht="15.75" customHeight="1">
      <c r="D724" s="22"/>
      <c r="F724" s="23"/>
    </row>
    <row r="725" ht="15.75" customHeight="1">
      <c r="D725" s="22"/>
      <c r="F725" s="23"/>
    </row>
    <row r="726" ht="15.75" customHeight="1">
      <c r="D726" s="22"/>
      <c r="F726" s="23"/>
    </row>
    <row r="727" ht="15.75" customHeight="1">
      <c r="D727" s="22"/>
      <c r="F727" s="23"/>
    </row>
    <row r="728" ht="15.75" customHeight="1">
      <c r="D728" s="22"/>
      <c r="F728" s="23"/>
    </row>
    <row r="729" ht="15.75" customHeight="1">
      <c r="D729" s="22"/>
      <c r="F729" s="23"/>
    </row>
    <row r="730" ht="15.75" customHeight="1">
      <c r="D730" s="22"/>
      <c r="F730" s="23"/>
    </row>
    <row r="731" ht="15.75" customHeight="1">
      <c r="D731" s="22"/>
      <c r="F731" s="23"/>
    </row>
    <row r="732" ht="15.75" customHeight="1">
      <c r="D732" s="22"/>
      <c r="F732" s="23"/>
    </row>
    <row r="733" ht="15.75" customHeight="1">
      <c r="D733" s="22"/>
      <c r="F733" s="23"/>
    </row>
    <row r="734" ht="15.75" customHeight="1">
      <c r="D734" s="22"/>
      <c r="F734" s="23"/>
    </row>
    <row r="735" ht="15.75" customHeight="1">
      <c r="D735" s="22"/>
      <c r="F735" s="23"/>
    </row>
    <row r="736" ht="15.75" customHeight="1">
      <c r="D736" s="22"/>
      <c r="F736" s="23"/>
    </row>
    <row r="737" ht="15.75" customHeight="1">
      <c r="D737" s="22"/>
      <c r="F737" s="23"/>
    </row>
    <row r="738" ht="15.75" customHeight="1">
      <c r="D738" s="22"/>
      <c r="F738" s="23"/>
    </row>
    <row r="739" ht="15.75" customHeight="1">
      <c r="D739" s="22"/>
      <c r="F739" s="23"/>
    </row>
    <row r="740" ht="15.75" customHeight="1">
      <c r="D740" s="22"/>
      <c r="F740" s="23"/>
    </row>
    <row r="741" ht="15.75" customHeight="1">
      <c r="D741" s="22"/>
      <c r="F741" s="23"/>
    </row>
    <row r="742" ht="15.75" customHeight="1">
      <c r="D742" s="22"/>
      <c r="F742" s="23"/>
    </row>
    <row r="743" ht="15.75" customHeight="1">
      <c r="D743" s="22"/>
      <c r="F743" s="23"/>
    </row>
    <row r="744" ht="15.75" customHeight="1">
      <c r="D744" s="22"/>
      <c r="F744" s="23"/>
    </row>
    <row r="745" ht="15.75" customHeight="1">
      <c r="D745" s="22"/>
      <c r="F745" s="23"/>
    </row>
    <row r="746" ht="15.75" customHeight="1">
      <c r="D746" s="22"/>
      <c r="F746" s="23"/>
    </row>
    <row r="747" ht="15.75" customHeight="1">
      <c r="D747" s="22"/>
      <c r="F747" s="23"/>
    </row>
    <row r="748" ht="15.75" customHeight="1">
      <c r="D748" s="22"/>
      <c r="F748" s="23"/>
    </row>
    <row r="749" ht="15.75" customHeight="1">
      <c r="D749" s="22"/>
      <c r="F749" s="23"/>
    </row>
    <row r="750" ht="15.75" customHeight="1">
      <c r="D750" s="22"/>
      <c r="F750" s="23"/>
    </row>
    <row r="751" ht="15.75" customHeight="1">
      <c r="D751" s="22"/>
      <c r="F751" s="23"/>
    </row>
    <row r="752" ht="15.75" customHeight="1">
      <c r="D752" s="22"/>
      <c r="F752" s="23"/>
    </row>
    <row r="753" ht="15.75" customHeight="1">
      <c r="D753" s="22"/>
      <c r="F753" s="23"/>
    </row>
    <row r="754" ht="15.75" customHeight="1">
      <c r="D754" s="22"/>
      <c r="F754" s="23"/>
    </row>
    <row r="755" ht="15.75" customHeight="1">
      <c r="D755" s="22"/>
      <c r="F755" s="23"/>
    </row>
    <row r="756" ht="15.75" customHeight="1">
      <c r="D756" s="22"/>
      <c r="F756" s="23"/>
    </row>
    <row r="757" ht="15.75" customHeight="1">
      <c r="D757" s="22"/>
      <c r="F757" s="23"/>
    </row>
    <row r="758" ht="15.75" customHeight="1">
      <c r="D758" s="22"/>
      <c r="F758" s="23"/>
    </row>
    <row r="759" ht="15.75" customHeight="1">
      <c r="D759" s="22"/>
      <c r="F759" s="23"/>
    </row>
    <row r="760" ht="15.75" customHeight="1">
      <c r="D760" s="22"/>
      <c r="F760" s="23"/>
    </row>
    <row r="761" ht="15.75" customHeight="1">
      <c r="D761" s="22"/>
      <c r="F761" s="23"/>
    </row>
    <row r="762" ht="15.75" customHeight="1">
      <c r="D762" s="22"/>
      <c r="F762" s="23"/>
    </row>
    <row r="763" ht="15.75" customHeight="1">
      <c r="D763" s="22"/>
      <c r="F763" s="23"/>
    </row>
    <row r="764" ht="15.75" customHeight="1">
      <c r="D764" s="22"/>
      <c r="F764" s="23"/>
    </row>
    <row r="765" ht="15.75" customHeight="1">
      <c r="D765" s="22"/>
      <c r="F765" s="23"/>
    </row>
    <row r="766" ht="15.75" customHeight="1">
      <c r="D766" s="22"/>
      <c r="F766" s="23"/>
    </row>
    <row r="767" ht="15.75" customHeight="1">
      <c r="D767" s="22"/>
      <c r="F767" s="23"/>
    </row>
    <row r="768" ht="15.75" customHeight="1">
      <c r="D768" s="22"/>
      <c r="F768" s="23"/>
    </row>
    <row r="769" ht="15.75" customHeight="1">
      <c r="D769" s="22"/>
      <c r="F769" s="23"/>
    </row>
    <row r="770" ht="15.75" customHeight="1">
      <c r="D770" s="22"/>
      <c r="F770" s="23"/>
    </row>
    <row r="771" ht="15.75" customHeight="1">
      <c r="D771" s="22"/>
      <c r="F771" s="23"/>
    </row>
    <row r="772" ht="15.75" customHeight="1">
      <c r="D772" s="22"/>
      <c r="F772" s="23"/>
    </row>
    <row r="773" ht="15.75" customHeight="1">
      <c r="D773" s="22"/>
      <c r="F773" s="23"/>
    </row>
    <row r="774" ht="15.75" customHeight="1">
      <c r="D774" s="22"/>
      <c r="F774" s="23"/>
    </row>
    <row r="775" ht="15.75" customHeight="1">
      <c r="D775" s="22"/>
      <c r="F775" s="23"/>
    </row>
    <row r="776" ht="15.75" customHeight="1">
      <c r="D776" s="22"/>
      <c r="F776" s="23"/>
    </row>
    <row r="777" ht="15.75" customHeight="1">
      <c r="D777" s="22"/>
      <c r="F777" s="23"/>
    </row>
    <row r="778" ht="15.75" customHeight="1">
      <c r="D778" s="22"/>
      <c r="F778" s="23"/>
    </row>
    <row r="779" ht="15.75" customHeight="1">
      <c r="D779" s="22"/>
      <c r="F779" s="23"/>
    </row>
    <row r="780" ht="15.75" customHeight="1">
      <c r="D780" s="22"/>
      <c r="F780" s="23"/>
    </row>
    <row r="781" ht="15.75" customHeight="1">
      <c r="D781" s="22"/>
      <c r="F781" s="23"/>
    </row>
    <row r="782" ht="15.75" customHeight="1">
      <c r="D782" s="22"/>
      <c r="F782" s="23"/>
    </row>
    <row r="783" ht="15.75" customHeight="1">
      <c r="D783" s="22"/>
      <c r="F783" s="23"/>
    </row>
    <row r="784" ht="15.75" customHeight="1">
      <c r="D784" s="22"/>
      <c r="F784" s="23"/>
    </row>
    <row r="785" ht="15.75" customHeight="1">
      <c r="D785" s="22"/>
      <c r="F785" s="23"/>
    </row>
    <row r="786" ht="15.75" customHeight="1">
      <c r="D786" s="22"/>
      <c r="F786" s="23"/>
    </row>
    <row r="787" ht="15.75" customHeight="1">
      <c r="D787" s="22"/>
      <c r="F787" s="23"/>
    </row>
    <row r="788" ht="15.75" customHeight="1">
      <c r="D788" s="22"/>
      <c r="F788" s="23"/>
    </row>
    <row r="789" ht="15.75" customHeight="1">
      <c r="D789" s="22"/>
      <c r="F789" s="23"/>
    </row>
    <row r="790" ht="15.75" customHeight="1">
      <c r="D790" s="22"/>
      <c r="F790" s="23"/>
    </row>
    <row r="791" ht="15.75" customHeight="1">
      <c r="D791" s="22"/>
      <c r="F791" s="23"/>
    </row>
    <row r="792" ht="15.75" customHeight="1">
      <c r="D792" s="22"/>
      <c r="F792" s="23"/>
    </row>
    <row r="793" ht="15.75" customHeight="1">
      <c r="D793" s="22"/>
      <c r="F793" s="23"/>
    </row>
    <row r="794" ht="15.75" customHeight="1">
      <c r="D794" s="22"/>
      <c r="F794" s="23"/>
    </row>
    <row r="795" ht="15.75" customHeight="1">
      <c r="D795" s="22"/>
      <c r="F795" s="23"/>
    </row>
    <row r="796" ht="15.75" customHeight="1">
      <c r="D796" s="22"/>
      <c r="F796" s="23"/>
    </row>
    <row r="797" ht="15.75" customHeight="1">
      <c r="D797" s="22"/>
      <c r="F797" s="23"/>
    </row>
    <row r="798" ht="15.75" customHeight="1">
      <c r="D798" s="22"/>
      <c r="F798" s="23"/>
    </row>
    <row r="799" ht="15.75" customHeight="1">
      <c r="D799" s="22"/>
      <c r="F799" s="23"/>
    </row>
    <row r="800" ht="15.75" customHeight="1">
      <c r="D800" s="22"/>
      <c r="F800" s="23"/>
    </row>
    <row r="801" ht="15.75" customHeight="1">
      <c r="D801" s="22"/>
      <c r="F801" s="23"/>
    </row>
    <row r="802" ht="15.75" customHeight="1">
      <c r="D802" s="22"/>
      <c r="F802" s="23"/>
    </row>
    <row r="803" ht="15.75" customHeight="1">
      <c r="D803" s="22"/>
      <c r="F803" s="23"/>
    </row>
    <row r="804" ht="15.75" customHeight="1">
      <c r="D804" s="22"/>
      <c r="F804" s="23"/>
    </row>
    <row r="805" ht="15.75" customHeight="1">
      <c r="D805" s="22"/>
      <c r="F805" s="23"/>
    </row>
    <row r="806" ht="15.75" customHeight="1">
      <c r="D806" s="22"/>
      <c r="F806" s="23"/>
    </row>
    <row r="807" ht="15.75" customHeight="1">
      <c r="D807" s="22"/>
      <c r="F807" s="23"/>
    </row>
    <row r="808" ht="15.75" customHeight="1">
      <c r="D808" s="22"/>
      <c r="F808" s="23"/>
    </row>
    <row r="809" ht="15.75" customHeight="1">
      <c r="D809" s="22"/>
      <c r="F809" s="23"/>
    </row>
    <row r="810" ht="15.75" customHeight="1">
      <c r="D810" s="22"/>
      <c r="F810" s="23"/>
    </row>
    <row r="811" ht="15.75" customHeight="1">
      <c r="D811" s="22"/>
      <c r="F811" s="23"/>
    </row>
    <row r="812" ht="15.75" customHeight="1">
      <c r="D812" s="22"/>
      <c r="F812" s="23"/>
    </row>
    <row r="813" ht="15.75" customHeight="1">
      <c r="D813" s="22"/>
      <c r="F813" s="23"/>
    </row>
    <row r="814" ht="15.75" customHeight="1">
      <c r="D814" s="22"/>
      <c r="F814" s="23"/>
    </row>
    <row r="815" ht="15.75" customHeight="1">
      <c r="D815" s="22"/>
      <c r="F815" s="23"/>
    </row>
    <row r="816" ht="15.75" customHeight="1">
      <c r="D816" s="22"/>
      <c r="F816" s="23"/>
    </row>
    <row r="817" ht="15.75" customHeight="1">
      <c r="D817" s="22"/>
      <c r="F817" s="23"/>
    </row>
    <row r="818" ht="15.75" customHeight="1">
      <c r="D818" s="22"/>
      <c r="F818" s="23"/>
    </row>
    <row r="819" ht="15.75" customHeight="1">
      <c r="D819" s="22"/>
      <c r="F819" s="23"/>
    </row>
    <row r="820" ht="15.75" customHeight="1">
      <c r="D820" s="22"/>
      <c r="F820" s="23"/>
    </row>
    <row r="821" ht="15.75" customHeight="1">
      <c r="D821" s="22"/>
      <c r="F821" s="23"/>
    </row>
    <row r="822" ht="15.75" customHeight="1">
      <c r="D822" s="22"/>
      <c r="F822" s="23"/>
    </row>
    <row r="823" ht="15.75" customHeight="1">
      <c r="D823" s="22"/>
      <c r="F823" s="23"/>
    </row>
    <row r="824" ht="15.75" customHeight="1">
      <c r="D824" s="22"/>
      <c r="F824" s="23"/>
    </row>
    <row r="825" ht="15.75" customHeight="1">
      <c r="D825" s="22"/>
      <c r="F825" s="23"/>
    </row>
    <row r="826" ht="15.75" customHeight="1">
      <c r="D826" s="22"/>
      <c r="F826" s="23"/>
    </row>
    <row r="827" ht="15.75" customHeight="1">
      <c r="D827" s="22"/>
      <c r="F827" s="23"/>
    </row>
    <row r="828" ht="15.75" customHeight="1">
      <c r="D828" s="22"/>
      <c r="F828" s="23"/>
    </row>
    <row r="829" ht="15.75" customHeight="1">
      <c r="D829" s="22"/>
      <c r="F829" s="23"/>
    </row>
    <row r="830" ht="15.75" customHeight="1">
      <c r="D830" s="22"/>
      <c r="F830" s="23"/>
    </row>
    <row r="831" ht="15.75" customHeight="1">
      <c r="D831" s="22"/>
      <c r="F831" s="23"/>
    </row>
    <row r="832" ht="15.75" customHeight="1">
      <c r="D832" s="22"/>
      <c r="F832" s="23"/>
    </row>
    <row r="833" ht="15.75" customHeight="1">
      <c r="D833" s="22"/>
      <c r="F833" s="23"/>
    </row>
    <row r="834" ht="15.75" customHeight="1">
      <c r="D834" s="22"/>
      <c r="F834" s="23"/>
    </row>
    <row r="835" ht="15.75" customHeight="1">
      <c r="D835" s="22"/>
      <c r="F835" s="23"/>
    </row>
    <row r="836" ht="15.75" customHeight="1">
      <c r="D836" s="22"/>
      <c r="F836" s="23"/>
    </row>
    <row r="837" ht="15.75" customHeight="1">
      <c r="D837" s="22"/>
      <c r="F837" s="23"/>
    </row>
    <row r="838" ht="15.75" customHeight="1">
      <c r="D838" s="22"/>
      <c r="F838" s="23"/>
    </row>
    <row r="839" ht="15.75" customHeight="1">
      <c r="D839" s="22"/>
      <c r="F839" s="23"/>
    </row>
    <row r="840" ht="15.75" customHeight="1">
      <c r="D840" s="22"/>
      <c r="F840" s="23"/>
    </row>
    <row r="841" ht="15.75" customHeight="1">
      <c r="D841" s="22"/>
      <c r="F841" s="23"/>
    </row>
    <row r="842" ht="15.75" customHeight="1">
      <c r="D842" s="22"/>
      <c r="F842" s="23"/>
    </row>
    <row r="843" ht="15.75" customHeight="1">
      <c r="D843" s="22"/>
      <c r="F843" s="23"/>
    </row>
    <row r="844" ht="15.75" customHeight="1">
      <c r="D844" s="22"/>
      <c r="F844" s="23"/>
    </row>
    <row r="845" ht="15.75" customHeight="1">
      <c r="D845" s="22"/>
      <c r="F845" s="23"/>
    </row>
    <row r="846" ht="15.75" customHeight="1">
      <c r="D846" s="22"/>
      <c r="F846" s="23"/>
    </row>
    <row r="847" ht="15.75" customHeight="1">
      <c r="D847" s="22"/>
      <c r="F847" s="23"/>
    </row>
    <row r="848" ht="15.75" customHeight="1">
      <c r="D848" s="22"/>
      <c r="F848" s="23"/>
    </row>
    <row r="849" ht="15.75" customHeight="1">
      <c r="D849" s="22"/>
      <c r="F849" s="23"/>
    </row>
    <row r="850" ht="15.75" customHeight="1">
      <c r="D850" s="22"/>
      <c r="F850" s="23"/>
    </row>
    <row r="851" ht="15.75" customHeight="1">
      <c r="D851" s="22"/>
      <c r="F851" s="23"/>
    </row>
    <row r="852" ht="15.75" customHeight="1">
      <c r="D852" s="22"/>
      <c r="F852" s="23"/>
    </row>
    <row r="853" ht="15.75" customHeight="1">
      <c r="D853" s="22"/>
      <c r="F853" s="23"/>
    </row>
    <row r="854" ht="15.75" customHeight="1">
      <c r="D854" s="22"/>
      <c r="F854" s="23"/>
    </row>
    <row r="855" ht="15.75" customHeight="1">
      <c r="D855" s="22"/>
      <c r="F855" s="23"/>
    </row>
    <row r="856" ht="15.75" customHeight="1">
      <c r="D856" s="22"/>
      <c r="F856" s="23"/>
    </row>
    <row r="857" ht="15.75" customHeight="1">
      <c r="D857" s="22"/>
      <c r="F857" s="23"/>
    </row>
    <row r="858" ht="15.75" customHeight="1">
      <c r="D858" s="22"/>
      <c r="F858" s="23"/>
    </row>
    <row r="859" ht="15.75" customHeight="1">
      <c r="D859" s="22"/>
      <c r="F859" s="23"/>
    </row>
    <row r="860" ht="15.75" customHeight="1">
      <c r="D860" s="22"/>
      <c r="F860" s="23"/>
    </row>
    <row r="861" ht="15.75" customHeight="1">
      <c r="D861" s="22"/>
      <c r="F861" s="23"/>
    </row>
    <row r="862" ht="15.75" customHeight="1">
      <c r="D862" s="22"/>
      <c r="F862" s="23"/>
    </row>
    <row r="863" ht="15.75" customHeight="1">
      <c r="D863" s="22"/>
      <c r="F863" s="23"/>
    </row>
    <row r="864" ht="15.75" customHeight="1">
      <c r="D864" s="22"/>
      <c r="F864" s="23"/>
    </row>
    <row r="865" ht="15.75" customHeight="1">
      <c r="D865" s="22"/>
      <c r="F865" s="23"/>
    </row>
    <row r="866" ht="15.75" customHeight="1">
      <c r="D866" s="22"/>
      <c r="F866" s="23"/>
    </row>
    <row r="867" ht="15.75" customHeight="1">
      <c r="D867" s="22"/>
      <c r="F867" s="23"/>
    </row>
    <row r="868" ht="15.75" customHeight="1">
      <c r="D868" s="22"/>
      <c r="F868" s="23"/>
    </row>
    <row r="869" ht="15.75" customHeight="1">
      <c r="D869" s="22"/>
      <c r="F869" s="23"/>
    </row>
    <row r="870" ht="15.75" customHeight="1">
      <c r="D870" s="22"/>
      <c r="F870" s="23"/>
    </row>
    <row r="871" ht="15.75" customHeight="1">
      <c r="D871" s="22"/>
      <c r="F871" s="23"/>
    </row>
    <row r="872" ht="15.75" customHeight="1">
      <c r="D872" s="22"/>
      <c r="F872" s="23"/>
    </row>
    <row r="873" ht="15.75" customHeight="1">
      <c r="D873" s="22"/>
      <c r="F873" s="23"/>
    </row>
    <row r="874" ht="15.75" customHeight="1">
      <c r="D874" s="22"/>
      <c r="F874" s="23"/>
    </row>
    <row r="875" ht="15.75" customHeight="1">
      <c r="D875" s="22"/>
      <c r="F875" s="23"/>
    </row>
    <row r="876" ht="15.75" customHeight="1">
      <c r="D876" s="22"/>
      <c r="F876" s="23"/>
    </row>
    <row r="877" ht="15.75" customHeight="1">
      <c r="D877" s="22"/>
      <c r="F877" s="23"/>
    </row>
    <row r="878" ht="15.75" customHeight="1">
      <c r="D878" s="22"/>
      <c r="F878" s="23"/>
    </row>
    <row r="879" ht="15.75" customHeight="1">
      <c r="D879" s="22"/>
      <c r="F879" s="23"/>
    </row>
    <row r="880" ht="15.75" customHeight="1">
      <c r="D880" s="22"/>
      <c r="F880" s="23"/>
    </row>
    <row r="881" ht="15.75" customHeight="1">
      <c r="D881" s="22"/>
      <c r="F881" s="23"/>
    </row>
    <row r="882" ht="15.75" customHeight="1">
      <c r="D882" s="22"/>
      <c r="F882" s="23"/>
    </row>
    <row r="883" ht="15.75" customHeight="1">
      <c r="D883" s="22"/>
      <c r="F883" s="23"/>
    </row>
    <row r="884" ht="15.75" customHeight="1">
      <c r="D884" s="22"/>
      <c r="F884" s="23"/>
    </row>
    <row r="885" ht="15.75" customHeight="1">
      <c r="D885" s="22"/>
      <c r="F885" s="23"/>
    </row>
    <row r="886" ht="15.75" customHeight="1">
      <c r="D886" s="22"/>
      <c r="F886" s="23"/>
    </row>
    <row r="887" ht="15.75" customHeight="1">
      <c r="D887" s="22"/>
      <c r="F887" s="23"/>
    </row>
    <row r="888" ht="15.75" customHeight="1">
      <c r="D888" s="22"/>
      <c r="F888" s="23"/>
    </row>
    <row r="889" ht="15.75" customHeight="1">
      <c r="D889" s="22"/>
      <c r="F889" s="23"/>
    </row>
    <row r="890" ht="15.75" customHeight="1">
      <c r="D890" s="22"/>
      <c r="F890" s="23"/>
    </row>
    <row r="891" ht="15.75" customHeight="1">
      <c r="D891" s="22"/>
      <c r="F891" s="23"/>
    </row>
    <row r="892" ht="15.75" customHeight="1">
      <c r="D892" s="22"/>
      <c r="F892" s="23"/>
    </row>
    <row r="893" ht="15.75" customHeight="1">
      <c r="D893" s="22"/>
      <c r="F893" s="23"/>
    </row>
    <row r="894" ht="15.75" customHeight="1">
      <c r="D894" s="22"/>
      <c r="F894" s="23"/>
    </row>
    <row r="895" ht="15.75" customHeight="1">
      <c r="D895" s="22"/>
      <c r="F895" s="23"/>
    </row>
    <row r="896" ht="15.75" customHeight="1">
      <c r="D896" s="22"/>
      <c r="F896" s="23"/>
    </row>
    <row r="897" ht="15.75" customHeight="1">
      <c r="D897" s="22"/>
      <c r="F897" s="23"/>
    </row>
    <row r="898" ht="15.75" customHeight="1">
      <c r="D898" s="22"/>
      <c r="F898" s="23"/>
    </row>
    <row r="899" ht="15.75" customHeight="1">
      <c r="D899" s="22"/>
      <c r="F899" s="23"/>
    </row>
    <row r="900" ht="15.75" customHeight="1">
      <c r="D900" s="22"/>
      <c r="F900" s="23"/>
    </row>
    <row r="901" ht="15.75" customHeight="1">
      <c r="D901" s="22"/>
      <c r="F901" s="23"/>
    </row>
    <row r="902" ht="15.75" customHeight="1">
      <c r="D902" s="22"/>
      <c r="F902" s="23"/>
    </row>
    <row r="903" ht="15.75" customHeight="1">
      <c r="D903" s="22"/>
      <c r="F903" s="23"/>
    </row>
    <row r="904" ht="15.75" customHeight="1">
      <c r="D904" s="22"/>
      <c r="F904" s="23"/>
    </row>
    <row r="905" ht="15.75" customHeight="1">
      <c r="D905" s="22"/>
      <c r="F905" s="23"/>
    </row>
    <row r="906" ht="15.75" customHeight="1">
      <c r="D906" s="22"/>
      <c r="F906" s="23"/>
    </row>
    <row r="907" ht="15.75" customHeight="1">
      <c r="D907" s="22"/>
      <c r="F907" s="23"/>
    </row>
    <row r="908" ht="15.75" customHeight="1">
      <c r="D908" s="22"/>
      <c r="F908" s="23"/>
    </row>
    <row r="909" ht="15.75" customHeight="1">
      <c r="D909" s="22"/>
      <c r="F909" s="23"/>
    </row>
    <row r="910" ht="15.75" customHeight="1">
      <c r="D910" s="22"/>
      <c r="F910" s="23"/>
    </row>
    <row r="911" ht="15.75" customHeight="1">
      <c r="D911" s="22"/>
      <c r="F911" s="23"/>
    </row>
    <row r="912" ht="15.75" customHeight="1">
      <c r="D912" s="22"/>
      <c r="F912" s="23"/>
    </row>
    <row r="913" ht="15.75" customHeight="1">
      <c r="D913" s="22"/>
      <c r="F913" s="23"/>
    </row>
    <row r="914" ht="15.75" customHeight="1">
      <c r="D914" s="22"/>
      <c r="F914" s="23"/>
    </row>
    <row r="915" ht="15.75" customHeight="1">
      <c r="D915" s="22"/>
      <c r="F915" s="23"/>
    </row>
    <row r="916" ht="15.75" customHeight="1">
      <c r="D916" s="22"/>
      <c r="F916" s="23"/>
    </row>
    <row r="917" ht="15.75" customHeight="1">
      <c r="D917" s="22"/>
      <c r="F917" s="23"/>
    </row>
    <row r="918" ht="15.75" customHeight="1">
      <c r="D918" s="22"/>
      <c r="F918" s="23"/>
    </row>
    <row r="919" ht="15.75" customHeight="1">
      <c r="D919" s="22"/>
      <c r="F919" s="23"/>
    </row>
    <row r="920" ht="15.75" customHeight="1">
      <c r="D920" s="22"/>
      <c r="F920" s="23"/>
    </row>
    <row r="921" ht="15.75" customHeight="1">
      <c r="D921" s="22"/>
      <c r="F921" s="23"/>
    </row>
    <row r="922" ht="15.75" customHeight="1">
      <c r="D922" s="22"/>
      <c r="F922" s="23"/>
    </row>
    <row r="923" ht="15.75" customHeight="1">
      <c r="D923" s="22"/>
      <c r="F923" s="23"/>
    </row>
    <row r="924" ht="15.75" customHeight="1">
      <c r="D924" s="22"/>
      <c r="F924" s="23"/>
    </row>
    <row r="925" ht="15.75" customHeight="1">
      <c r="D925" s="22"/>
      <c r="F925" s="23"/>
    </row>
    <row r="926" ht="15.75" customHeight="1">
      <c r="D926" s="22"/>
      <c r="F926" s="23"/>
    </row>
    <row r="927" ht="15.75" customHeight="1">
      <c r="D927" s="22"/>
      <c r="F927" s="23"/>
    </row>
    <row r="928" ht="15.75" customHeight="1">
      <c r="D928" s="22"/>
      <c r="F928" s="23"/>
    </row>
    <row r="929" ht="15.75" customHeight="1">
      <c r="D929" s="22"/>
      <c r="F929" s="23"/>
    </row>
    <row r="930" ht="15.75" customHeight="1">
      <c r="D930" s="22"/>
      <c r="F930" s="23"/>
    </row>
    <row r="931" ht="15.75" customHeight="1">
      <c r="D931" s="22"/>
      <c r="F931" s="23"/>
    </row>
    <row r="932" ht="15.75" customHeight="1">
      <c r="D932" s="22"/>
      <c r="F932" s="23"/>
    </row>
    <row r="933" ht="15.75" customHeight="1">
      <c r="D933" s="22"/>
      <c r="F933" s="23"/>
    </row>
    <row r="934" ht="15.75" customHeight="1">
      <c r="D934" s="22"/>
      <c r="F934" s="23"/>
    </row>
    <row r="935" ht="15.75" customHeight="1">
      <c r="D935" s="22"/>
      <c r="F935" s="23"/>
    </row>
    <row r="936" ht="15.75" customHeight="1">
      <c r="D936" s="22"/>
      <c r="F936" s="23"/>
    </row>
    <row r="937" ht="15.75" customHeight="1">
      <c r="D937" s="22"/>
      <c r="F937" s="23"/>
    </row>
    <row r="938" ht="15.75" customHeight="1">
      <c r="D938" s="22"/>
      <c r="F938" s="23"/>
    </row>
    <row r="939" ht="15.75" customHeight="1">
      <c r="D939" s="22"/>
      <c r="F939" s="23"/>
    </row>
    <row r="940" ht="15.75" customHeight="1">
      <c r="D940" s="22"/>
      <c r="F940" s="23"/>
    </row>
    <row r="941" ht="15.75" customHeight="1">
      <c r="D941" s="22"/>
      <c r="F941" s="23"/>
    </row>
    <row r="942" ht="15.75" customHeight="1">
      <c r="D942" s="22"/>
      <c r="F942" s="23"/>
    </row>
    <row r="943" ht="15.75" customHeight="1">
      <c r="D943" s="22"/>
      <c r="F943" s="23"/>
    </row>
    <row r="944" ht="15.75" customHeight="1">
      <c r="D944" s="22"/>
      <c r="F944" s="23"/>
    </row>
    <row r="945" ht="15.75" customHeight="1">
      <c r="D945" s="22"/>
      <c r="F945" s="23"/>
    </row>
    <row r="946" ht="15.75" customHeight="1">
      <c r="D946" s="22"/>
      <c r="F946" s="23"/>
    </row>
    <row r="947" ht="15.75" customHeight="1">
      <c r="D947" s="22"/>
      <c r="F947" s="23"/>
    </row>
    <row r="948" ht="15.75" customHeight="1">
      <c r="D948" s="22"/>
      <c r="F948" s="23"/>
    </row>
    <row r="949" ht="15.75" customHeight="1">
      <c r="D949" s="22"/>
      <c r="F949" s="23"/>
    </row>
    <row r="950" ht="15.75" customHeight="1">
      <c r="D950" s="22"/>
      <c r="F950" s="23"/>
    </row>
    <row r="951" ht="15.75" customHeight="1">
      <c r="D951" s="22"/>
      <c r="F951" s="23"/>
    </row>
    <row r="952" ht="15.75" customHeight="1">
      <c r="D952" s="22"/>
      <c r="F952" s="23"/>
    </row>
    <row r="953" ht="15.75" customHeight="1">
      <c r="D953" s="22"/>
      <c r="F953" s="23"/>
    </row>
    <row r="954" ht="15.75" customHeight="1">
      <c r="D954" s="22"/>
      <c r="F954" s="23"/>
    </row>
    <row r="955" ht="15.75" customHeight="1">
      <c r="D955" s="22"/>
      <c r="F955" s="23"/>
    </row>
    <row r="956" ht="15.75" customHeight="1">
      <c r="D956" s="22"/>
      <c r="F956" s="23"/>
    </row>
    <row r="957" ht="15.75" customHeight="1">
      <c r="D957" s="22"/>
      <c r="F957" s="23"/>
    </row>
    <row r="958" ht="15.75" customHeight="1">
      <c r="D958" s="22"/>
      <c r="F958" s="23"/>
    </row>
    <row r="959" ht="15.75" customHeight="1">
      <c r="D959" s="22"/>
      <c r="F959" s="23"/>
    </row>
    <row r="960" ht="15.75" customHeight="1">
      <c r="D960" s="22"/>
      <c r="F960" s="23"/>
    </row>
    <row r="961" ht="15.75" customHeight="1">
      <c r="D961" s="22"/>
      <c r="F961" s="23"/>
    </row>
    <row r="962" ht="15.75" customHeight="1">
      <c r="D962" s="22"/>
      <c r="F962" s="23"/>
    </row>
    <row r="963" ht="15.75" customHeight="1">
      <c r="D963" s="22"/>
      <c r="F963" s="23"/>
    </row>
    <row r="964" ht="15.75" customHeight="1">
      <c r="D964" s="22"/>
      <c r="F964" s="23"/>
    </row>
    <row r="965" ht="15.75" customHeight="1">
      <c r="D965" s="22"/>
      <c r="F965" s="23"/>
    </row>
    <row r="966" ht="15.75" customHeight="1">
      <c r="D966" s="22"/>
      <c r="F966" s="23"/>
    </row>
    <row r="967" ht="15.75" customHeight="1">
      <c r="D967" s="22"/>
      <c r="F967" s="23"/>
    </row>
    <row r="968" ht="15.75" customHeight="1">
      <c r="D968" s="22"/>
      <c r="F968" s="23"/>
    </row>
    <row r="969" ht="15.75" customHeight="1">
      <c r="D969" s="22"/>
      <c r="F969" s="23"/>
    </row>
    <row r="970" ht="15.75" customHeight="1">
      <c r="D970" s="22"/>
      <c r="F970" s="23"/>
    </row>
    <row r="971" ht="15.75" customHeight="1">
      <c r="D971" s="22"/>
      <c r="F971" s="23"/>
    </row>
    <row r="972" ht="15.75" customHeight="1">
      <c r="D972" s="22"/>
      <c r="F972" s="23"/>
    </row>
    <row r="973" ht="15.75" customHeight="1">
      <c r="D973" s="22"/>
      <c r="F973" s="23"/>
    </row>
    <row r="974" ht="15.75" customHeight="1">
      <c r="D974" s="22"/>
      <c r="F974" s="23"/>
    </row>
    <row r="975" ht="15.75" customHeight="1">
      <c r="D975" s="22"/>
      <c r="F975" s="23"/>
    </row>
    <row r="976" ht="15.75" customHeight="1">
      <c r="D976" s="22"/>
      <c r="F976" s="23"/>
    </row>
    <row r="977" ht="15.75" customHeight="1">
      <c r="D977" s="22"/>
      <c r="F977" s="23"/>
    </row>
    <row r="978" ht="15.75" customHeight="1">
      <c r="D978" s="22"/>
      <c r="F978" s="23"/>
    </row>
    <row r="979" ht="15.75" customHeight="1">
      <c r="D979" s="22"/>
      <c r="F979" s="23"/>
    </row>
    <row r="980" ht="15.75" customHeight="1">
      <c r="D980" s="22"/>
      <c r="F980" s="23"/>
    </row>
    <row r="981" ht="15.75" customHeight="1">
      <c r="D981" s="22"/>
      <c r="F981" s="23"/>
    </row>
    <row r="982" ht="15.75" customHeight="1">
      <c r="D982" s="22"/>
      <c r="F982" s="23"/>
    </row>
    <row r="983" ht="15.75" customHeight="1">
      <c r="D983" s="22"/>
      <c r="F983" s="23"/>
    </row>
    <row r="984" ht="15.75" customHeight="1">
      <c r="D984" s="22"/>
      <c r="F984" s="23"/>
    </row>
    <row r="985" ht="15.75" customHeight="1">
      <c r="D985" s="22"/>
      <c r="F985" s="23"/>
    </row>
    <row r="986" ht="15.75" customHeight="1">
      <c r="D986" s="22"/>
      <c r="F986" s="23"/>
    </row>
    <row r="987" ht="15.75" customHeight="1">
      <c r="D987" s="22"/>
      <c r="F987" s="23"/>
    </row>
    <row r="988" ht="15.75" customHeight="1">
      <c r="D988" s="22"/>
      <c r="F988" s="23"/>
    </row>
    <row r="989" ht="15.75" customHeight="1">
      <c r="D989" s="22"/>
      <c r="F989" s="23"/>
    </row>
    <row r="990" ht="15.75" customHeight="1">
      <c r="D990" s="22"/>
      <c r="F990" s="23"/>
    </row>
    <row r="991" ht="15.75" customHeight="1">
      <c r="D991" s="22"/>
      <c r="F991" s="23"/>
    </row>
    <row r="992" ht="15.75" customHeight="1">
      <c r="D992" s="22"/>
      <c r="F992" s="23"/>
    </row>
    <row r="993" ht="15.75" customHeight="1">
      <c r="D993" s="22"/>
      <c r="F993" s="23"/>
    </row>
    <row r="994" ht="15.75" customHeight="1">
      <c r="D994" s="22"/>
      <c r="F994" s="23"/>
    </row>
    <row r="995" ht="15.75" customHeight="1">
      <c r="D995" s="22"/>
      <c r="F995" s="23"/>
    </row>
    <row r="996" ht="15.75" customHeight="1">
      <c r="D996" s="22"/>
      <c r="F996" s="23"/>
    </row>
    <row r="997" ht="15.75" customHeight="1">
      <c r="D997" s="22"/>
      <c r="F997" s="23"/>
    </row>
    <row r="998" ht="15.75" customHeight="1">
      <c r="D998" s="22"/>
      <c r="F998" s="23"/>
    </row>
    <row r="999" ht="15.75" customHeight="1">
      <c r="D999" s="22"/>
      <c r="F999" s="23"/>
    </row>
    <row r="1000" ht="15.75" customHeight="1">
      <c r="D1000" s="22"/>
      <c r="F1000" s="23"/>
    </row>
    <row r="1001" ht="15.75" customHeight="1">
      <c r="D1001" s="22"/>
      <c r="F1001" s="23"/>
    </row>
    <row r="1002" ht="15.75" customHeight="1">
      <c r="D1002" s="22"/>
      <c r="F1002" s="23"/>
    </row>
    <row r="1003" ht="15.75" customHeight="1">
      <c r="D1003" s="22"/>
      <c r="F1003" s="23"/>
    </row>
    <row r="1004" ht="15.75" customHeight="1">
      <c r="D1004" s="22"/>
      <c r="F1004" s="23"/>
    </row>
    <row r="1005" ht="15.75" customHeight="1">
      <c r="D1005" s="22"/>
      <c r="F1005" s="23"/>
    </row>
    <row r="1006" ht="15.75" customHeight="1">
      <c r="D1006" s="22"/>
      <c r="F1006" s="23"/>
    </row>
  </sheetData>
  <autoFilter ref="$A$3:$F$112"/>
  <mergeCells count="4">
    <mergeCell ref="A1:F1"/>
    <mergeCell ref="B2:G2"/>
    <mergeCell ref="A65:F65"/>
    <mergeCell ref="A96:F96"/>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4.67"/>
    <col customWidth="1" min="4" max="4" width="61.78"/>
    <col customWidth="1" min="5" max="5" width="12.56"/>
    <col customWidth="1" min="6" max="6" width="55.33"/>
    <col customWidth="1" min="7" max="27" width="55.22"/>
  </cols>
  <sheetData>
    <row r="1" ht="15.75" customHeight="1">
      <c r="A1" s="76" t="s">
        <v>92</v>
      </c>
      <c r="G1" s="77"/>
      <c r="H1" s="77"/>
      <c r="I1" s="77"/>
      <c r="J1" s="77"/>
      <c r="K1" s="77"/>
      <c r="L1" s="77"/>
      <c r="M1" s="77"/>
      <c r="N1" s="77"/>
      <c r="O1" s="77"/>
      <c r="P1" s="77"/>
      <c r="Q1" s="77"/>
      <c r="R1" s="77"/>
      <c r="S1" s="77"/>
      <c r="T1" s="77"/>
      <c r="U1" s="77"/>
      <c r="V1" s="77"/>
      <c r="W1" s="77"/>
      <c r="X1" s="77"/>
      <c r="Y1" s="77"/>
      <c r="Z1" s="77"/>
      <c r="AA1" s="77"/>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78" t="s">
        <v>3</v>
      </c>
      <c r="B3" s="79" t="s">
        <v>4</v>
      </c>
      <c r="C3" s="80" t="s">
        <v>5</v>
      </c>
      <c r="D3" s="79" t="s">
        <v>6</v>
      </c>
      <c r="E3" s="78" t="s">
        <v>7</v>
      </c>
      <c r="F3" s="78" t="s">
        <v>8</v>
      </c>
      <c r="G3" s="14"/>
      <c r="H3" s="14"/>
      <c r="I3" s="14"/>
      <c r="J3" s="14"/>
      <c r="K3" s="14"/>
      <c r="L3" s="14"/>
      <c r="M3" s="14"/>
      <c r="N3" s="14"/>
      <c r="O3" s="14"/>
      <c r="P3" s="14"/>
      <c r="Q3" s="14"/>
      <c r="R3" s="14"/>
      <c r="S3" s="14"/>
      <c r="T3" s="14"/>
      <c r="U3" s="14"/>
      <c r="V3" s="14"/>
      <c r="W3" s="14"/>
      <c r="X3" s="14"/>
      <c r="Y3" s="14"/>
      <c r="Z3" s="14"/>
      <c r="AA3" s="14"/>
    </row>
    <row r="4" ht="15.75" customHeight="1">
      <c r="A4" s="81" t="s">
        <v>9</v>
      </c>
      <c r="B4" s="81" t="s">
        <v>10</v>
      </c>
      <c r="C4" s="82"/>
      <c r="D4" s="82" t="s">
        <v>93</v>
      </c>
      <c r="E4" s="81" t="s">
        <v>12</v>
      </c>
      <c r="F4" s="83" t="s">
        <v>94</v>
      </c>
      <c r="G4" s="84"/>
      <c r="H4" s="84"/>
      <c r="I4" s="84"/>
      <c r="J4" s="84"/>
      <c r="K4" s="84"/>
      <c r="L4" s="84"/>
      <c r="M4" s="84"/>
      <c r="N4" s="84"/>
      <c r="O4" s="84"/>
      <c r="P4" s="84"/>
      <c r="Q4" s="84"/>
      <c r="R4" s="84"/>
      <c r="S4" s="84"/>
      <c r="T4" s="84"/>
      <c r="U4" s="84"/>
      <c r="V4" s="84"/>
      <c r="W4" s="84"/>
      <c r="X4" s="84"/>
      <c r="Y4" s="84"/>
      <c r="Z4" s="84"/>
      <c r="AA4" s="84"/>
    </row>
    <row r="5" ht="15.75" customHeight="1">
      <c r="A5" s="81" t="s">
        <v>9</v>
      </c>
      <c r="B5" s="81" t="s">
        <v>10</v>
      </c>
      <c r="C5" s="82"/>
      <c r="D5" s="82" t="s">
        <v>95</v>
      </c>
      <c r="E5" s="40" t="s">
        <v>12</v>
      </c>
      <c r="F5" s="83" t="s">
        <v>96</v>
      </c>
      <c r="G5" s="84"/>
      <c r="H5" s="84"/>
      <c r="I5" s="84"/>
      <c r="J5" s="84"/>
      <c r="K5" s="84"/>
      <c r="L5" s="84"/>
      <c r="M5" s="84"/>
      <c r="N5" s="84"/>
      <c r="O5" s="84"/>
      <c r="P5" s="84"/>
      <c r="Q5" s="84"/>
      <c r="R5" s="84"/>
      <c r="S5" s="84"/>
      <c r="T5" s="84"/>
      <c r="U5" s="84"/>
      <c r="V5" s="84"/>
      <c r="W5" s="84"/>
      <c r="X5" s="84"/>
      <c r="Y5" s="84"/>
      <c r="Z5" s="84"/>
      <c r="AA5" s="84"/>
    </row>
    <row r="6" ht="15.75" customHeight="1">
      <c r="A6" s="81" t="s">
        <v>9</v>
      </c>
      <c r="B6" s="81" t="s">
        <v>10</v>
      </c>
      <c r="C6" s="82"/>
      <c r="D6" s="82" t="s">
        <v>97</v>
      </c>
      <c r="E6" s="40" t="s">
        <v>9</v>
      </c>
      <c r="F6" s="85" t="s">
        <v>98</v>
      </c>
      <c r="G6" s="84"/>
      <c r="H6" s="84"/>
      <c r="I6" s="84"/>
      <c r="J6" s="84"/>
      <c r="K6" s="84"/>
      <c r="L6" s="84"/>
      <c r="M6" s="84"/>
      <c r="N6" s="84"/>
      <c r="O6" s="84"/>
      <c r="P6" s="84"/>
      <c r="Q6" s="84"/>
      <c r="R6" s="84"/>
      <c r="S6" s="84"/>
      <c r="T6" s="84"/>
      <c r="U6" s="84"/>
      <c r="V6" s="84"/>
      <c r="W6" s="84"/>
      <c r="X6" s="84"/>
      <c r="Y6" s="84"/>
      <c r="Z6" s="84"/>
      <c r="AA6" s="84"/>
    </row>
    <row r="7" ht="15.75" customHeight="1">
      <c r="A7" s="81" t="s">
        <v>9</v>
      </c>
      <c r="B7" s="81" t="s">
        <v>10</v>
      </c>
      <c r="C7" s="82"/>
      <c r="D7" s="82" t="s">
        <v>99</v>
      </c>
      <c r="E7" s="81" t="s">
        <v>9</v>
      </c>
      <c r="F7" s="83" t="s">
        <v>100</v>
      </c>
      <c r="G7" s="84"/>
      <c r="H7" s="84"/>
      <c r="I7" s="84"/>
      <c r="J7" s="84"/>
      <c r="K7" s="84"/>
      <c r="L7" s="84"/>
      <c r="M7" s="84"/>
      <c r="N7" s="84"/>
      <c r="O7" s="84"/>
      <c r="P7" s="84"/>
      <c r="Q7" s="84"/>
      <c r="R7" s="84"/>
      <c r="S7" s="84"/>
      <c r="T7" s="84"/>
      <c r="U7" s="84"/>
      <c r="V7" s="84"/>
      <c r="W7" s="84"/>
      <c r="X7" s="84"/>
      <c r="Y7" s="84"/>
      <c r="Z7" s="84"/>
      <c r="AA7" s="84"/>
    </row>
    <row r="8" ht="15.75" customHeight="1">
      <c r="A8" s="40" t="s">
        <v>9</v>
      </c>
      <c r="B8" s="40" t="s">
        <v>10</v>
      </c>
      <c r="C8" s="82"/>
      <c r="D8" s="40" t="s">
        <v>101</v>
      </c>
      <c r="E8" s="40" t="s">
        <v>9</v>
      </c>
      <c r="F8" s="83"/>
      <c r="G8" s="84"/>
      <c r="H8" s="84"/>
      <c r="I8" s="84"/>
      <c r="J8" s="84"/>
      <c r="K8" s="84"/>
      <c r="L8" s="84"/>
      <c r="M8" s="84"/>
      <c r="N8" s="84"/>
      <c r="O8" s="84"/>
      <c r="P8" s="84"/>
      <c r="Q8" s="84"/>
      <c r="R8" s="84"/>
      <c r="S8" s="84"/>
      <c r="T8" s="84"/>
      <c r="U8" s="84"/>
      <c r="V8" s="84"/>
      <c r="W8" s="84"/>
      <c r="X8" s="84"/>
      <c r="Y8" s="84"/>
      <c r="Z8" s="84"/>
      <c r="AA8" s="84"/>
    </row>
    <row r="9" ht="15.75" customHeight="1">
      <c r="A9" s="86" t="s">
        <v>9</v>
      </c>
      <c r="B9" s="86" t="s">
        <v>10</v>
      </c>
      <c r="C9" s="86"/>
      <c r="D9" s="86" t="s">
        <v>102</v>
      </c>
      <c r="E9" s="39" t="s">
        <v>9</v>
      </c>
      <c r="F9" s="38"/>
      <c r="G9" s="87"/>
      <c r="H9" s="87"/>
      <c r="I9" s="87"/>
      <c r="J9" s="87"/>
      <c r="K9" s="87"/>
      <c r="L9" s="87"/>
      <c r="M9" s="87"/>
      <c r="N9" s="87"/>
      <c r="O9" s="87"/>
      <c r="P9" s="87"/>
      <c r="Q9" s="87"/>
      <c r="R9" s="87"/>
      <c r="S9" s="87"/>
      <c r="T9" s="87"/>
      <c r="U9" s="87"/>
      <c r="V9" s="87"/>
      <c r="W9" s="87"/>
      <c r="X9" s="87"/>
      <c r="Y9" s="87"/>
      <c r="Z9" s="87"/>
      <c r="AA9" s="87"/>
    </row>
    <row r="10" ht="15.75" customHeight="1">
      <c r="A10" s="86" t="s">
        <v>9</v>
      </c>
      <c r="B10" s="86" t="s">
        <v>10</v>
      </c>
      <c r="C10" s="86"/>
      <c r="D10" s="86" t="s">
        <v>103</v>
      </c>
      <c r="E10" s="86" t="s">
        <v>9</v>
      </c>
      <c r="F10" s="38"/>
      <c r="G10" s="87"/>
      <c r="H10" s="87"/>
      <c r="I10" s="87"/>
      <c r="J10" s="87"/>
      <c r="K10" s="87"/>
      <c r="L10" s="87"/>
      <c r="M10" s="87"/>
      <c r="N10" s="87"/>
      <c r="O10" s="87"/>
      <c r="P10" s="87"/>
      <c r="Q10" s="87"/>
      <c r="R10" s="87"/>
      <c r="S10" s="87"/>
      <c r="T10" s="87"/>
      <c r="U10" s="87"/>
      <c r="V10" s="87"/>
      <c r="W10" s="87"/>
      <c r="X10" s="87"/>
      <c r="Y10" s="87"/>
      <c r="Z10" s="87"/>
      <c r="AA10" s="87"/>
    </row>
    <row r="11" ht="15.75" customHeight="1">
      <c r="A11" s="86" t="s">
        <v>9</v>
      </c>
      <c r="B11" s="86" t="s">
        <v>10</v>
      </c>
      <c r="C11" s="86"/>
      <c r="D11" s="86" t="s">
        <v>104</v>
      </c>
      <c r="E11" s="86" t="s">
        <v>9</v>
      </c>
      <c r="F11" s="86"/>
      <c r="G11" s="88"/>
      <c r="H11" s="88"/>
      <c r="I11" s="88"/>
      <c r="J11" s="88"/>
      <c r="K11" s="88"/>
      <c r="L11" s="88"/>
      <c r="M11" s="88"/>
      <c r="N11" s="88"/>
      <c r="O11" s="88"/>
      <c r="P11" s="88"/>
      <c r="Q11" s="88"/>
      <c r="R11" s="88"/>
      <c r="S11" s="88"/>
      <c r="T11" s="88"/>
      <c r="U11" s="88"/>
      <c r="V11" s="88"/>
      <c r="W11" s="88"/>
      <c r="X11" s="88"/>
      <c r="Y11" s="88"/>
      <c r="Z11" s="88"/>
      <c r="AA11" s="88"/>
    </row>
    <row r="12" ht="15.75" customHeight="1">
      <c r="A12" s="89" t="s">
        <v>9</v>
      </c>
      <c r="B12" s="89" t="s">
        <v>10</v>
      </c>
      <c r="C12" s="89"/>
      <c r="D12" s="89" t="s">
        <v>105</v>
      </c>
      <c r="E12" s="89" t="s">
        <v>9</v>
      </c>
      <c r="F12" s="38"/>
      <c r="G12" s="87"/>
      <c r="H12" s="87"/>
      <c r="I12" s="87"/>
      <c r="J12" s="87"/>
      <c r="K12" s="87"/>
      <c r="L12" s="87"/>
      <c r="M12" s="87"/>
      <c r="N12" s="87"/>
      <c r="O12" s="87"/>
      <c r="P12" s="87"/>
      <c r="Q12" s="87"/>
      <c r="R12" s="87"/>
      <c r="S12" s="87"/>
      <c r="T12" s="87"/>
      <c r="U12" s="87"/>
      <c r="V12" s="87"/>
      <c r="W12" s="87"/>
      <c r="X12" s="87"/>
      <c r="Y12" s="87"/>
      <c r="Z12" s="87"/>
      <c r="AA12" s="87"/>
    </row>
    <row r="13" ht="15.75" customHeight="1">
      <c r="A13" s="89" t="s">
        <v>9</v>
      </c>
      <c r="B13" s="39" t="s">
        <v>10</v>
      </c>
      <c r="C13" s="81"/>
      <c r="D13" s="81" t="s">
        <v>106</v>
      </c>
      <c r="E13" s="89" t="s">
        <v>12</v>
      </c>
      <c r="F13" s="90" t="s">
        <v>12</v>
      </c>
      <c r="G13" s="87"/>
      <c r="H13" s="87"/>
      <c r="I13" s="87"/>
      <c r="J13" s="87"/>
      <c r="K13" s="87"/>
      <c r="L13" s="87"/>
      <c r="M13" s="87"/>
      <c r="N13" s="87"/>
      <c r="O13" s="87"/>
      <c r="P13" s="87"/>
      <c r="Q13" s="87"/>
      <c r="R13" s="87"/>
      <c r="S13" s="87"/>
      <c r="T13" s="87"/>
      <c r="U13" s="87"/>
      <c r="V13" s="87"/>
      <c r="W13" s="87"/>
      <c r="X13" s="87"/>
      <c r="Y13" s="87"/>
      <c r="Z13" s="87"/>
      <c r="AA13" s="87"/>
    </row>
    <row r="14" ht="15.75" customHeight="1">
      <c r="A14" s="89" t="s">
        <v>9</v>
      </c>
      <c r="B14" s="89" t="s">
        <v>33</v>
      </c>
      <c r="C14" s="89"/>
      <c r="D14" s="89" t="s">
        <v>107</v>
      </c>
      <c r="E14" s="89" t="s">
        <v>12</v>
      </c>
      <c r="F14" s="90" t="s">
        <v>108</v>
      </c>
      <c r="G14" s="87"/>
      <c r="H14" s="87"/>
      <c r="I14" s="87"/>
      <c r="J14" s="87"/>
      <c r="K14" s="87"/>
      <c r="L14" s="87"/>
      <c r="M14" s="87"/>
      <c r="N14" s="87"/>
      <c r="O14" s="87"/>
      <c r="P14" s="87"/>
      <c r="Q14" s="87"/>
      <c r="R14" s="87"/>
      <c r="S14" s="87"/>
      <c r="T14" s="87"/>
      <c r="U14" s="87"/>
      <c r="V14" s="87"/>
      <c r="W14" s="87"/>
      <c r="X14" s="87"/>
      <c r="Y14" s="87"/>
      <c r="Z14" s="87"/>
      <c r="AA14" s="87"/>
    </row>
    <row r="15" ht="15.75" customHeight="1">
      <c r="A15" s="22"/>
      <c r="B15" s="22"/>
      <c r="C15" s="22"/>
      <c r="D15" s="22"/>
      <c r="E15" s="22"/>
      <c r="F15" s="23"/>
      <c r="G15" s="23"/>
      <c r="H15" s="23"/>
      <c r="I15" s="23"/>
      <c r="J15" s="23"/>
      <c r="K15" s="23"/>
      <c r="L15" s="23"/>
      <c r="M15" s="23"/>
      <c r="N15" s="23"/>
      <c r="O15" s="23"/>
      <c r="P15" s="23"/>
      <c r="Q15" s="23"/>
      <c r="R15" s="23"/>
      <c r="S15" s="23"/>
      <c r="T15" s="23"/>
      <c r="U15" s="23"/>
      <c r="V15" s="23"/>
      <c r="W15" s="23"/>
      <c r="X15" s="23"/>
      <c r="Y15" s="23"/>
      <c r="Z15" s="23"/>
      <c r="AA15" s="23"/>
    </row>
    <row r="16" ht="15.75" customHeight="1">
      <c r="A16" s="22"/>
      <c r="B16" s="22"/>
      <c r="C16" s="22"/>
      <c r="D16" s="22"/>
      <c r="E16" s="22"/>
      <c r="F16" s="23"/>
      <c r="G16" s="23"/>
      <c r="H16" s="23"/>
      <c r="I16" s="23"/>
      <c r="J16" s="23"/>
      <c r="K16" s="23"/>
      <c r="L16" s="23"/>
      <c r="M16" s="23"/>
      <c r="N16" s="23"/>
      <c r="O16" s="23"/>
      <c r="P16" s="23"/>
      <c r="Q16" s="23"/>
      <c r="R16" s="23"/>
      <c r="S16" s="23"/>
      <c r="T16" s="23"/>
      <c r="U16" s="23"/>
      <c r="V16" s="23"/>
      <c r="W16" s="23"/>
      <c r="X16" s="23"/>
      <c r="Y16" s="23"/>
      <c r="Z16" s="23"/>
      <c r="AA16" s="23"/>
    </row>
    <row r="17" ht="15.75" customHeight="1">
      <c r="A17" s="22"/>
      <c r="B17" s="22"/>
      <c r="C17" s="22"/>
      <c r="D17" s="22"/>
      <c r="E17" s="22"/>
      <c r="F17" s="23"/>
      <c r="G17" s="23"/>
      <c r="H17" s="23"/>
      <c r="I17" s="23"/>
      <c r="J17" s="23"/>
      <c r="K17" s="23"/>
      <c r="L17" s="23"/>
      <c r="M17" s="23"/>
      <c r="N17" s="23"/>
      <c r="O17" s="23"/>
      <c r="P17" s="23"/>
      <c r="Q17" s="23"/>
      <c r="R17" s="23"/>
      <c r="S17" s="23"/>
      <c r="T17" s="23"/>
      <c r="U17" s="23"/>
      <c r="V17" s="23"/>
      <c r="W17" s="23"/>
      <c r="X17" s="23"/>
      <c r="Y17" s="23"/>
      <c r="Z17" s="23"/>
      <c r="AA17" s="23"/>
    </row>
    <row r="18" ht="15.75" customHeight="1">
      <c r="A18" s="22"/>
      <c r="B18" s="22"/>
      <c r="C18" s="22"/>
      <c r="D18" s="22"/>
      <c r="E18" s="22"/>
      <c r="F18" s="23"/>
      <c r="G18" s="23"/>
      <c r="H18" s="23"/>
      <c r="I18" s="23"/>
      <c r="J18" s="23"/>
      <c r="K18" s="23"/>
      <c r="L18" s="23"/>
      <c r="M18" s="23"/>
      <c r="N18" s="23"/>
      <c r="O18" s="23"/>
      <c r="P18" s="23"/>
      <c r="Q18" s="23"/>
      <c r="R18" s="23"/>
      <c r="S18" s="23"/>
      <c r="T18" s="23"/>
      <c r="U18" s="23"/>
      <c r="V18" s="23"/>
      <c r="W18" s="23"/>
      <c r="X18" s="23"/>
      <c r="Y18" s="23"/>
      <c r="Z18" s="23"/>
      <c r="AA18" s="23"/>
    </row>
    <row r="19" ht="15.75" customHeight="1">
      <c r="A19" s="22"/>
      <c r="B19" s="22"/>
      <c r="C19" s="22"/>
      <c r="D19" s="22"/>
      <c r="E19" s="22"/>
      <c r="F19" s="23"/>
      <c r="G19" s="23"/>
      <c r="H19" s="23"/>
      <c r="I19" s="23"/>
      <c r="J19" s="23"/>
      <c r="K19" s="23"/>
      <c r="L19" s="23"/>
      <c r="M19" s="23"/>
      <c r="N19" s="23"/>
      <c r="O19" s="23"/>
      <c r="P19" s="23"/>
      <c r="Q19" s="23"/>
      <c r="R19" s="23"/>
      <c r="S19" s="23"/>
      <c r="T19" s="23"/>
      <c r="U19" s="23"/>
      <c r="V19" s="23"/>
      <c r="W19" s="23"/>
      <c r="X19" s="23"/>
      <c r="Y19" s="23"/>
      <c r="Z19" s="23"/>
      <c r="AA19" s="23"/>
    </row>
    <row r="20" ht="15.75" customHeight="1">
      <c r="A20" s="22"/>
      <c r="B20" s="22"/>
      <c r="C20" s="22"/>
      <c r="D20" s="22"/>
      <c r="E20" s="22"/>
      <c r="F20" s="23"/>
      <c r="G20" s="23"/>
      <c r="H20" s="23"/>
      <c r="I20" s="23"/>
      <c r="J20" s="23"/>
      <c r="K20" s="23"/>
      <c r="L20" s="23"/>
      <c r="M20" s="23"/>
      <c r="N20" s="23"/>
      <c r="O20" s="23"/>
      <c r="P20" s="23"/>
      <c r="Q20" s="23"/>
      <c r="R20" s="23"/>
      <c r="S20" s="23"/>
      <c r="T20" s="23"/>
      <c r="U20" s="23"/>
      <c r="V20" s="23"/>
      <c r="W20" s="23"/>
      <c r="X20" s="23"/>
      <c r="Y20" s="23"/>
      <c r="Z20" s="23"/>
      <c r="AA20" s="23"/>
    </row>
    <row r="21" ht="15.75" customHeight="1">
      <c r="A21" s="22"/>
      <c r="B21" s="22"/>
      <c r="C21" s="22"/>
      <c r="D21" s="22"/>
      <c r="E21" s="22"/>
      <c r="F21" s="23"/>
      <c r="G21" s="23"/>
      <c r="H21" s="23"/>
      <c r="I21" s="23"/>
      <c r="J21" s="23"/>
      <c r="K21" s="23"/>
      <c r="L21" s="23"/>
      <c r="M21" s="23"/>
      <c r="N21" s="23"/>
      <c r="O21" s="23"/>
      <c r="P21" s="23"/>
      <c r="Q21" s="23"/>
      <c r="R21" s="23"/>
      <c r="S21" s="23"/>
      <c r="T21" s="23"/>
      <c r="U21" s="23"/>
      <c r="V21" s="23"/>
      <c r="W21" s="23"/>
      <c r="X21" s="23"/>
      <c r="Y21" s="23"/>
      <c r="Z21" s="23"/>
      <c r="AA21" s="23"/>
    </row>
    <row r="22" ht="15.75" customHeight="1">
      <c r="A22" s="22"/>
      <c r="B22" s="22"/>
      <c r="C22" s="22"/>
      <c r="D22" s="22"/>
      <c r="E22" s="22"/>
      <c r="F22" s="23"/>
      <c r="G22" s="23"/>
      <c r="H22" s="23"/>
      <c r="I22" s="23"/>
      <c r="J22" s="23"/>
      <c r="K22" s="23"/>
      <c r="L22" s="23"/>
      <c r="M22" s="23"/>
      <c r="N22" s="23"/>
      <c r="O22" s="23"/>
      <c r="P22" s="23"/>
      <c r="Q22" s="23"/>
      <c r="R22" s="23"/>
      <c r="S22" s="23"/>
      <c r="T22" s="23"/>
      <c r="U22" s="23"/>
      <c r="V22" s="23"/>
      <c r="W22" s="23"/>
      <c r="X22" s="23"/>
      <c r="Y22" s="23"/>
      <c r="Z22" s="23"/>
      <c r="AA22" s="23"/>
    </row>
    <row r="23" ht="15.75" customHeight="1">
      <c r="A23" s="22"/>
      <c r="B23" s="22"/>
      <c r="C23" s="22"/>
      <c r="D23" s="22"/>
      <c r="E23" s="22"/>
      <c r="F23" s="23"/>
      <c r="G23" s="23"/>
      <c r="H23" s="23"/>
      <c r="I23" s="23"/>
      <c r="J23" s="23"/>
      <c r="K23" s="23"/>
      <c r="L23" s="23"/>
      <c r="M23" s="23"/>
      <c r="N23" s="23"/>
      <c r="O23" s="23"/>
      <c r="P23" s="23"/>
      <c r="Q23" s="23"/>
      <c r="R23" s="23"/>
      <c r="S23" s="23"/>
      <c r="T23" s="23"/>
      <c r="U23" s="23"/>
      <c r="V23" s="23"/>
      <c r="W23" s="23"/>
      <c r="X23" s="23"/>
      <c r="Y23" s="23"/>
      <c r="Z23" s="23"/>
      <c r="AA23" s="23"/>
    </row>
    <row r="24" ht="15.75" customHeight="1">
      <c r="A24" s="22"/>
      <c r="B24" s="22"/>
      <c r="C24" s="22"/>
      <c r="D24" s="22"/>
      <c r="E24" s="22"/>
      <c r="F24" s="23"/>
      <c r="G24" s="23"/>
      <c r="H24" s="23"/>
      <c r="I24" s="23"/>
      <c r="J24" s="23"/>
      <c r="K24" s="23"/>
      <c r="L24" s="23"/>
      <c r="M24" s="23"/>
      <c r="N24" s="23"/>
      <c r="O24" s="23"/>
      <c r="P24" s="23"/>
      <c r="Q24" s="23"/>
      <c r="R24" s="23"/>
      <c r="S24" s="23"/>
      <c r="T24" s="23"/>
      <c r="U24" s="23"/>
      <c r="V24" s="23"/>
      <c r="W24" s="23"/>
      <c r="X24" s="23"/>
      <c r="Y24" s="23"/>
      <c r="Z24" s="23"/>
      <c r="AA24" s="23"/>
    </row>
    <row r="25" ht="15.75" customHeight="1">
      <c r="A25" s="22"/>
      <c r="B25" s="22"/>
      <c r="C25" s="22"/>
      <c r="D25" s="22"/>
      <c r="E25" s="22"/>
      <c r="F25" s="23"/>
      <c r="G25" s="23"/>
      <c r="H25" s="23"/>
      <c r="I25" s="23"/>
      <c r="J25" s="23"/>
      <c r="K25" s="23"/>
      <c r="L25" s="23"/>
      <c r="M25" s="23"/>
      <c r="N25" s="23"/>
      <c r="O25" s="23"/>
      <c r="P25" s="23"/>
      <c r="Q25" s="23"/>
      <c r="R25" s="23"/>
      <c r="S25" s="23"/>
      <c r="T25" s="23"/>
      <c r="U25" s="23"/>
      <c r="V25" s="23"/>
      <c r="W25" s="23"/>
      <c r="X25" s="23"/>
      <c r="Y25" s="23"/>
      <c r="Z25" s="23"/>
      <c r="AA25" s="23"/>
    </row>
    <row r="26" ht="15.75" customHeight="1">
      <c r="A26" s="22"/>
      <c r="B26" s="22"/>
      <c r="C26" s="22"/>
      <c r="D26" s="22"/>
      <c r="E26" s="22"/>
      <c r="F26" s="23"/>
      <c r="G26" s="23"/>
      <c r="H26" s="23"/>
      <c r="I26" s="23"/>
      <c r="J26" s="23"/>
      <c r="K26" s="23"/>
      <c r="L26" s="23"/>
      <c r="M26" s="23"/>
      <c r="N26" s="23"/>
      <c r="O26" s="23"/>
      <c r="P26" s="23"/>
      <c r="Q26" s="23"/>
      <c r="R26" s="23"/>
      <c r="S26" s="23"/>
      <c r="T26" s="23"/>
      <c r="U26" s="23"/>
      <c r="V26" s="23"/>
      <c r="W26" s="23"/>
      <c r="X26" s="23"/>
      <c r="Y26" s="23"/>
      <c r="Z26" s="23"/>
      <c r="AA26" s="23"/>
    </row>
    <row r="27" ht="15.75" customHeight="1">
      <c r="A27" s="22"/>
      <c r="B27" s="22"/>
      <c r="C27" s="22"/>
      <c r="D27" s="22"/>
      <c r="E27" s="22"/>
      <c r="F27" s="23"/>
      <c r="G27" s="23"/>
      <c r="H27" s="23"/>
      <c r="I27" s="23"/>
      <c r="J27" s="23"/>
      <c r="K27" s="23"/>
      <c r="L27" s="23"/>
      <c r="M27" s="23"/>
      <c r="N27" s="23"/>
      <c r="O27" s="23"/>
      <c r="P27" s="23"/>
      <c r="Q27" s="23"/>
      <c r="R27" s="23"/>
      <c r="S27" s="23"/>
      <c r="T27" s="23"/>
      <c r="U27" s="23"/>
      <c r="V27" s="23"/>
      <c r="W27" s="23"/>
      <c r="X27" s="23"/>
      <c r="Y27" s="23"/>
      <c r="Z27" s="23"/>
      <c r="AA27" s="23"/>
    </row>
    <row r="28" ht="15.75" customHeight="1">
      <c r="A28" s="22"/>
      <c r="B28" s="22"/>
      <c r="C28" s="22"/>
      <c r="D28" s="22"/>
      <c r="E28" s="22"/>
      <c r="F28" s="23"/>
      <c r="G28" s="23"/>
      <c r="H28" s="23"/>
      <c r="I28" s="23"/>
      <c r="J28" s="23"/>
      <c r="K28" s="23"/>
      <c r="L28" s="23"/>
      <c r="M28" s="23"/>
      <c r="N28" s="23"/>
      <c r="O28" s="23"/>
      <c r="P28" s="23"/>
      <c r="Q28" s="23"/>
      <c r="R28" s="23"/>
      <c r="S28" s="23"/>
      <c r="T28" s="23"/>
      <c r="U28" s="23"/>
      <c r="V28" s="23"/>
      <c r="W28" s="23"/>
      <c r="X28" s="23"/>
      <c r="Y28" s="23"/>
      <c r="Z28" s="23"/>
      <c r="AA28" s="23"/>
    </row>
    <row r="29" ht="15.75" customHeight="1">
      <c r="A29" s="22"/>
      <c r="B29" s="22"/>
      <c r="C29" s="22"/>
      <c r="D29" s="22"/>
      <c r="E29" s="22"/>
      <c r="F29" s="23"/>
      <c r="G29" s="23"/>
      <c r="H29" s="23"/>
      <c r="I29" s="23"/>
      <c r="J29" s="23"/>
      <c r="K29" s="23"/>
      <c r="L29" s="23"/>
      <c r="M29" s="23"/>
      <c r="N29" s="23"/>
      <c r="O29" s="23"/>
      <c r="P29" s="23"/>
      <c r="Q29" s="23"/>
      <c r="R29" s="23"/>
      <c r="S29" s="23"/>
      <c r="T29" s="23"/>
      <c r="U29" s="23"/>
      <c r="V29" s="23"/>
      <c r="W29" s="23"/>
      <c r="X29" s="23"/>
      <c r="Y29" s="23"/>
      <c r="Z29" s="23"/>
      <c r="AA29" s="23"/>
    </row>
    <row r="30" ht="15.75" customHeight="1">
      <c r="A30" s="22"/>
      <c r="B30" s="22"/>
      <c r="C30" s="22"/>
      <c r="D30" s="22"/>
      <c r="E30" s="22"/>
      <c r="F30" s="23"/>
      <c r="G30" s="23"/>
      <c r="H30" s="23"/>
      <c r="I30" s="23"/>
      <c r="J30" s="23"/>
      <c r="K30" s="23"/>
      <c r="L30" s="23"/>
      <c r="M30" s="23"/>
      <c r="N30" s="23"/>
      <c r="O30" s="23"/>
      <c r="P30" s="23"/>
      <c r="Q30" s="23"/>
      <c r="R30" s="23"/>
      <c r="S30" s="23"/>
      <c r="T30" s="23"/>
      <c r="U30" s="23"/>
      <c r="V30" s="23"/>
      <c r="W30" s="23"/>
      <c r="X30" s="23"/>
      <c r="Y30" s="23"/>
      <c r="Z30" s="23"/>
      <c r="AA30" s="23"/>
    </row>
    <row r="31" ht="15.75" customHeight="1">
      <c r="A31" s="22"/>
      <c r="B31" s="22"/>
      <c r="C31" s="22"/>
      <c r="D31" s="22"/>
      <c r="E31" s="22"/>
      <c r="F31" s="23"/>
      <c r="G31" s="23"/>
      <c r="H31" s="23"/>
      <c r="I31" s="23"/>
      <c r="J31" s="23"/>
      <c r="K31" s="23"/>
      <c r="L31" s="23"/>
      <c r="M31" s="23"/>
      <c r="N31" s="23"/>
      <c r="O31" s="23"/>
      <c r="P31" s="23"/>
      <c r="Q31" s="23"/>
      <c r="R31" s="23"/>
      <c r="S31" s="23"/>
      <c r="T31" s="23"/>
      <c r="U31" s="23"/>
      <c r="V31" s="23"/>
      <c r="W31" s="23"/>
      <c r="X31" s="23"/>
      <c r="Y31" s="23"/>
      <c r="Z31" s="23"/>
      <c r="AA31" s="23"/>
    </row>
    <row r="32" ht="15.75" customHeight="1">
      <c r="A32" s="22"/>
      <c r="B32" s="22"/>
      <c r="C32" s="22"/>
      <c r="D32" s="22"/>
      <c r="E32" s="22"/>
      <c r="F32" s="23"/>
      <c r="G32" s="23"/>
      <c r="H32" s="23"/>
      <c r="I32" s="23"/>
      <c r="J32" s="23"/>
      <c r="K32" s="23"/>
      <c r="L32" s="23"/>
      <c r="M32" s="23"/>
      <c r="N32" s="23"/>
      <c r="O32" s="23"/>
      <c r="P32" s="23"/>
      <c r="Q32" s="23"/>
      <c r="R32" s="23"/>
      <c r="S32" s="23"/>
      <c r="T32" s="23"/>
      <c r="U32" s="23"/>
      <c r="V32" s="23"/>
      <c r="W32" s="23"/>
      <c r="X32" s="23"/>
      <c r="Y32" s="23"/>
      <c r="Z32" s="23"/>
      <c r="AA32" s="23"/>
    </row>
    <row r="33" ht="15.75" customHeight="1">
      <c r="A33" s="22"/>
      <c r="B33" s="22"/>
      <c r="C33" s="22"/>
      <c r="D33" s="22"/>
      <c r="E33" s="22"/>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2"/>
      <c r="B34" s="22"/>
      <c r="C34" s="22"/>
      <c r="D34" s="22"/>
      <c r="E34" s="22"/>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2"/>
      <c r="B35" s="22"/>
      <c r="C35" s="22"/>
      <c r="D35" s="22"/>
      <c r="E35" s="22"/>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2"/>
      <c r="B36" s="22"/>
      <c r="C36" s="22"/>
      <c r="D36" s="22"/>
      <c r="E36" s="22"/>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2"/>
      <c r="B37" s="22"/>
      <c r="C37" s="22"/>
      <c r="D37" s="22"/>
      <c r="E37" s="22"/>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2"/>
      <c r="B38" s="22"/>
      <c r="C38" s="22"/>
      <c r="D38" s="22"/>
      <c r="E38" s="22"/>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2"/>
      <c r="B39" s="22"/>
      <c r="C39" s="22"/>
      <c r="D39" s="22"/>
      <c r="E39" s="22"/>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2"/>
      <c r="B40" s="22"/>
      <c r="C40" s="22"/>
      <c r="D40" s="22"/>
      <c r="E40" s="22"/>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2"/>
      <c r="B41" s="22"/>
      <c r="C41" s="22"/>
      <c r="D41" s="22"/>
      <c r="E41" s="22"/>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2"/>
      <c r="B42" s="22"/>
      <c r="C42" s="22"/>
      <c r="D42" s="22"/>
      <c r="E42" s="22"/>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2"/>
      <c r="B43" s="22"/>
      <c r="C43" s="22"/>
      <c r="D43" s="22"/>
      <c r="E43" s="22"/>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2"/>
      <c r="B44" s="22"/>
      <c r="C44" s="22"/>
      <c r="D44" s="22"/>
      <c r="E44" s="22"/>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2"/>
      <c r="B45" s="22"/>
      <c r="C45" s="22"/>
      <c r="D45" s="22"/>
      <c r="E45" s="22"/>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2"/>
      <c r="B46" s="22"/>
      <c r="C46" s="22"/>
      <c r="D46" s="22"/>
      <c r="E46" s="22"/>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2"/>
      <c r="B47" s="22"/>
      <c r="C47" s="22"/>
      <c r="D47" s="22"/>
      <c r="E47" s="22"/>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2"/>
      <c r="B48" s="22"/>
      <c r="C48" s="22"/>
      <c r="D48" s="22"/>
      <c r="E48" s="22"/>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2"/>
      <c r="B49" s="22"/>
      <c r="C49" s="22"/>
      <c r="D49" s="22"/>
      <c r="E49" s="22"/>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2"/>
      <c r="B50" s="22"/>
      <c r="C50" s="22"/>
      <c r="D50" s="22"/>
      <c r="E50" s="22"/>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2"/>
      <c r="B51" s="22"/>
      <c r="C51" s="22"/>
      <c r="D51" s="22"/>
      <c r="E51" s="22"/>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2"/>
      <c r="B52" s="22"/>
      <c r="C52" s="22"/>
      <c r="D52" s="22"/>
      <c r="E52" s="22"/>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2"/>
      <c r="B53" s="22"/>
      <c r="C53" s="22"/>
      <c r="D53" s="22"/>
      <c r="E53" s="22"/>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2"/>
      <c r="B54" s="22"/>
      <c r="C54" s="22"/>
      <c r="D54" s="22"/>
      <c r="E54" s="22"/>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2"/>
      <c r="B55" s="22"/>
      <c r="C55" s="22"/>
      <c r="D55" s="22"/>
      <c r="E55" s="22"/>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2"/>
      <c r="B56" s="22"/>
      <c r="C56" s="22"/>
      <c r="D56" s="22"/>
      <c r="E56" s="22"/>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2"/>
      <c r="B57" s="22"/>
      <c r="C57" s="22"/>
      <c r="D57" s="22"/>
      <c r="E57" s="22"/>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2"/>
      <c r="B58" s="22"/>
      <c r="C58" s="22"/>
      <c r="D58" s="22"/>
      <c r="E58" s="22"/>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2"/>
      <c r="B59" s="22"/>
      <c r="C59" s="22"/>
      <c r="D59" s="22"/>
      <c r="E59" s="22"/>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2"/>
      <c r="B60" s="22"/>
      <c r="C60" s="22"/>
      <c r="D60" s="22"/>
      <c r="E60" s="22"/>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2"/>
      <c r="B61" s="22"/>
      <c r="C61" s="22"/>
      <c r="D61" s="22"/>
      <c r="E61" s="22"/>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2"/>
      <c r="B62" s="22"/>
      <c r="C62" s="22"/>
      <c r="D62" s="22"/>
      <c r="E62" s="22"/>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2"/>
      <c r="B63" s="22"/>
      <c r="C63" s="22"/>
      <c r="D63" s="22"/>
      <c r="E63" s="22"/>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2"/>
      <c r="B64" s="22"/>
      <c r="C64" s="22"/>
      <c r="D64" s="22"/>
      <c r="E64" s="22"/>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2"/>
      <c r="B65" s="22"/>
      <c r="C65" s="22"/>
      <c r="D65" s="22"/>
      <c r="E65" s="22"/>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2"/>
      <c r="B66" s="22"/>
      <c r="C66" s="22"/>
      <c r="D66" s="22"/>
      <c r="E66" s="22"/>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2"/>
      <c r="B67" s="22"/>
      <c r="C67" s="22"/>
      <c r="D67" s="22"/>
      <c r="E67" s="22"/>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2"/>
      <c r="B68" s="22"/>
      <c r="C68" s="22"/>
      <c r="D68" s="22"/>
      <c r="E68" s="22"/>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2"/>
      <c r="B69" s="22"/>
      <c r="C69" s="22"/>
      <c r="D69" s="22"/>
      <c r="E69" s="22"/>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2"/>
      <c r="B70" s="22"/>
      <c r="C70" s="22"/>
      <c r="D70" s="22"/>
      <c r="E70" s="22"/>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2"/>
      <c r="B71" s="22"/>
      <c r="C71" s="22"/>
      <c r="D71" s="22"/>
      <c r="E71" s="22"/>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2"/>
      <c r="B72" s="22"/>
      <c r="C72" s="22"/>
      <c r="D72" s="22"/>
      <c r="E72" s="22"/>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2"/>
      <c r="B73" s="22"/>
      <c r="C73" s="22"/>
      <c r="D73" s="22"/>
      <c r="E73" s="22"/>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2"/>
      <c r="B74" s="22"/>
      <c r="C74" s="22"/>
      <c r="D74" s="22"/>
      <c r="E74" s="22"/>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2"/>
      <c r="B75" s="22"/>
      <c r="C75" s="22"/>
      <c r="D75" s="22"/>
      <c r="E75" s="22"/>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2"/>
      <c r="B76" s="22"/>
      <c r="C76" s="22"/>
      <c r="D76" s="22"/>
      <c r="E76" s="22"/>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2"/>
      <c r="B77" s="22"/>
      <c r="C77" s="22"/>
      <c r="D77" s="22"/>
      <c r="E77" s="22"/>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2"/>
      <c r="B78" s="22"/>
      <c r="C78" s="22"/>
      <c r="D78" s="22"/>
      <c r="E78" s="22"/>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2"/>
      <c r="B79" s="22"/>
      <c r="C79" s="22"/>
      <c r="D79" s="22"/>
      <c r="E79" s="22"/>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2"/>
      <c r="B80" s="22"/>
      <c r="C80" s="22"/>
      <c r="D80" s="22"/>
      <c r="E80" s="22"/>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2"/>
      <c r="B81" s="22"/>
      <c r="C81" s="22"/>
      <c r="D81" s="22"/>
      <c r="E81" s="22"/>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2"/>
      <c r="B82" s="22"/>
      <c r="C82" s="22"/>
      <c r="D82" s="22"/>
      <c r="E82" s="22"/>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2"/>
      <c r="B83" s="22"/>
      <c r="C83" s="22"/>
      <c r="D83" s="22"/>
      <c r="E83" s="22"/>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2"/>
      <c r="B84" s="22"/>
      <c r="C84" s="22"/>
      <c r="D84" s="22"/>
      <c r="E84" s="22"/>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2"/>
      <c r="B85" s="22"/>
      <c r="C85" s="22"/>
      <c r="D85" s="22"/>
      <c r="E85" s="22"/>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2"/>
      <c r="B86" s="22"/>
      <c r="C86" s="22"/>
      <c r="D86" s="22"/>
      <c r="E86" s="22"/>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2"/>
      <c r="B87" s="22"/>
      <c r="C87" s="22"/>
      <c r="D87" s="22"/>
      <c r="E87" s="22"/>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2"/>
      <c r="B88" s="22"/>
      <c r="C88" s="22"/>
      <c r="D88" s="22"/>
      <c r="E88" s="22"/>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2"/>
      <c r="B89" s="22"/>
      <c r="C89" s="22"/>
      <c r="D89" s="22"/>
      <c r="E89" s="22"/>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2"/>
      <c r="B90" s="22"/>
      <c r="C90" s="22"/>
      <c r="D90" s="22"/>
      <c r="E90" s="22"/>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2"/>
      <c r="B91" s="22"/>
      <c r="C91" s="22"/>
      <c r="D91" s="22"/>
      <c r="E91" s="22"/>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2"/>
      <c r="B92" s="22"/>
      <c r="C92" s="22"/>
      <c r="D92" s="22"/>
      <c r="E92" s="22"/>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2"/>
      <c r="B93" s="22"/>
      <c r="C93" s="22"/>
      <c r="D93" s="22"/>
      <c r="E93" s="22"/>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2"/>
      <c r="B94" s="22"/>
      <c r="C94" s="22"/>
      <c r="D94" s="22"/>
      <c r="E94" s="22"/>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2"/>
      <c r="B95" s="22"/>
      <c r="C95" s="22"/>
      <c r="D95" s="22"/>
      <c r="E95" s="22"/>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2"/>
      <c r="B96" s="22"/>
      <c r="C96" s="22"/>
      <c r="D96" s="22"/>
      <c r="E96" s="22"/>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2"/>
      <c r="B97" s="22"/>
      <c r="C97" s="22"/>
      <c r="D97" s="22"/>
      <c r="E97" s="22"/>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2"/>
      <c r="B98" s="22"/>
      <c r="C98" s="22"/>
      <c r="D98" s="22"/>
      <c r="E98" s="22"/>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2"/>
      <c r="B99" s="22"/>
      <c r="C99" s="22"/>
      <c r="D99" s="22"/>
      <c r="E99" s="22"/>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2"/>
      <c r="B100" s="22"/>
      <c r="C100" s="22"/>
      <c r="D100" s="22"/>
      <c r="E100" s="2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2"/>
      <c r="B101" s="22"/>
      <c r="C101" s="22"/>
      <c r="D101" s="22"/>
      <c r="E101" s="2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2"/>
      <c r="B102" s="22"/>
      <c r="C102" s="22"/>
      <c r="D102" s="22"/>
      <c r="E102" s="2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2"/>
      <c r="B103" s="22"/>
      <c r="C103" s="22"/>
      <c r="D103" s="22"/>
      <c r="E103" s="2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2"/>
      <c r="B104" s="22"/>
      <c r="C104" s="22"/>
      <c r="D104" s="22"/>
      <c r="E104" s="2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2"/>
      <c r="B105" s="22"/>
      <c r="C105" s="22"/>
      <c r="D105" s="22"/>
      <c r="E105" s="2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2"/>
      <c r="B106" s="22"/>
      <c r="C106" s="22"/>
      <c r="D106" s="22"/>
      <c r="E106" s="2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2"/>
      <c r="B107" s="22"/>
      <c r="C107" s="22"/>
      <c r="D107" s="22"/>
      <c r="E107" s="22"/>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2"/>
      <c r="B108" s="22"/>
      <c r="C108" s="22"/>
      <c r="D108" s="22"/>
      <c r="E108" s="22"/>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2"/>
      <c r="B109" s="22"/>
      <c r="C109" s="22"/>
      <c r="D109" s="22"/>
      <c r="E109" s="22"/>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2"/>
      <c r="B110" s="22"/>
      <c r="C110" s="22"/>
      <c r="D110" s="22"/>
      <c r="E110" s="2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2"/>
      <c r="B111" s="22"/>
      <c r="C111" s="22"/>
      <c r="D111" s="22"/>
      <c r="E111" s="2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2"/>
      <c r="B112" s="22"/>
      <c r="C112" s="22"/>
      <c r="D112" s="22"/>
      <c r="E112" s="2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2"/>
      <c r="B113" s="22"/>
      <c r="C113" s="22"/>
      <c r="D113" s="22"/>
      <c r="E113" s="2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2"/>
      <c r="B114" s="22"/>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2"/>
      <c r="B115" s="22"/>
      <c r="C115" s="22"/>
      <c r="D115" s="22"/>
      <c r="E115" s="2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2"/>
      <c r="B116" s="22"/>
      <c r="C116" s="22"/>
      <c r="D116" s="22"/>
      <c r="E116" s="22"/>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2"/>
      <c r="B117" s="22"/>
      <c r="C117" s="22"/>
      <c r="D117" s="22"/>
      <c r="E117" s="22"/>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2"/>
      <c r="B118" s="22"/>
      <c r="C118" s="22"/>
      <c r="D118" s="22"/>
      <c r="E118" s="22"/>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2"/>
      <c r="B119" s="22"/>
      <c r="C119" s="22"/>
      <c r="D119" s="22"/>
      <c r="E119" s="2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2"/>
      <c r="B120" s="22"/>
      <c r="C120" s="22"/>
      <c r="D120" s="22"/>
      <c r="E120" s="2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2"/>
      <c r="B121" s="22"/>
      <c r="C121" s="22"/>
      <c r="D121" s="22"/>
      <c r="E121" s="2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2"/>
      <c r="B122" s="22"/>
      <c r="C122" s="22"/>
      <c r="D122" s="22"/>
      <c r="E122" s="22"/>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2"/>
      <c r="B123" s="22"/>
      <c r="C123" s="22"/>
      <c r="D123" s="22"/>
      <c r="E123" s="22"/>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2"/>
      <c r="B124" s="22"/>
      <c r="C124" s="22"/>
      <c r="D124" s="22"/>
      <c r="E124" s="22"/>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2"/>
      <c r="B125" s="22"/>
      <c r="C125" s="22"/>
      <c r="D125" s="22"/>
      <c r="E125" s="22"/>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2"/>
      <c r="B126" s="22"/>
      <c r="C126" s="22"/>
      <c r="D126" s="22"/>
      <c r="E126" s="22"/>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2"/>
      <c r="B127" s="22"/>
      <c r="C127" s="22"/>
      <c r="D127" s="22"/>
      <c r="E127" s="2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2"/>
      <c r="B128" s="22"/>
      <c r="C128" s="22"/>
      <c r="D128" s="22"/>
      <c r="E128" s="2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2"/>
      <c r="B129" s="22"/>
      <c r="C129" s="22"/>
      <c r="D129" s="22"/>
      <c r="E129" s="2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c r="AA818" s="23"/>
    </row>
    <row r="819" ht="15.75" customHeight="1">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c r="AA819" s="23"/>
    </row>
    <row r="820" ht="15.75" customHeight="1">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c r="AA820" s="23"/>
    </row>
    <row r="821" ht="15.75" customHeight="1">
      <c r="A821" s="22"/>
      <c r="B821" s="22"/>
      <c r="C821" s="22"/>
      <c r="D821" s="22"/>
      <c r="E821" s="22"/>
      <c r="F821" s="23"/>
      <c r="G821" s="23"/>
      <c r="H821" s="23"/>
      <c r="I821" s="23"/>
      <c r="J821" s="23"/>
      <c r="K821" s="23"/>
      <c r="L821" s="23"/>
      <c r="M821" s="23"/>
      <c r="N821" s="23"/>
      <c r="O821" s="23"/>
      <c r="P821" s="23"/>
      <c r="Q821" s="23"/>
      <c r="R821" s="23"/>
      <c r="S821" s="23"/>
      <c r="T821" s="23"/>
      <c r="U821" s="23"/>
      <c r="V821" s="23"/>
      <c r="W821" s="23"/>
      <c r="X821" s="23"/>
      <c r="Y821" s="23"/>
      <c r="Z821" s="23"/>
      <c r="AA821" s="23"/>
    </row>
    <row r="822" ht="15.75" customHeight="1">
      <c r="A822" s="22"/>
      <c r="B822" s="22"/>
      <c r="C822" s="22"/>
      <c r="D822" s="22"/>
      <c r="E822" s="22"/>
      <c r="F822" s="23"/>
      <c r="G822" s="23"/>
      <c r="H822" s="23"/>
      <c r="I822" s="23"/>
      <c r="J822" s="23"/>
      <c r="K822" s="23"/>
      <c r="L822" s="23"/>
      <c r="M822" s="23"/>
      <c r="N822" s="23"/>
      <c r="O822" s="23"/>
      <c r="P822" s="23"/>
      <c r="Q822" s="23"/>
      <c r="R822" s="23"/>
      <c r="S822" s="23"/>
      <c r="T822" s="23"/>
      <c r="U822" s="23"/>
      <c r="V822" s="23"/>
      <c r="W822" s="23"/>
      <c r="X822" s="23"/>
      <c r="Y822" s="23"/>
      <c r="Z822" s="23"/>
      <c r="AA822" s="23"/>
    </row>
    <row r="823" ht="15.75" customHeight="1">
      <c r="A823" s="22"/>
      <c r="B823" s="22"/>
      <c r="C823" s="22"/>
      <c r="D823" s="22"/>
      <c r="E823" s="22"/>
      <c r="F823" s="23"/>
      <c r="G823" s="23"/>
      <c r="H823" s="23"/>
      <c r="I823" s="23"/>
      <c r="J823" s="23"/>
      <c r="K823" s="23"/>
      <c r="L823" s="23"/>
      <c r="M823" s="23"/>
      <c r="N823" s="23"/>
      <c r="O823" s="23"/>
      <c r="P823" s="23"/>
      <c r="Q823" s="23"/>
      <c r="R823" s="23"/>
      <c r="S823" s="23"/>
      <c r="T823" s="23"/>
      <c r="U823" s="23"/>
      <c r="V823" s="23"/>
      <c r="W823" s="23"/>
      <c r="X823" s="23"/>
      <c r="Y823" s="23"/>
      <c r="Z823" s="23"/>
      <c r="AA823" s="23"/>
    </row>
  </sheetData>
  <autoFilter ref="$A$3:$F$14"/>
  <mergeCells count="2">
    <mergeCell ref="A1:F1"/>
    <mergeCell ref="B2:G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7.22"/>
    <col customWidth="1" min="4" max="4" width="61.78"/>
    <col customWidth="1" min="5" max="5" width="12.56"/>
    <col customWidth="1" min="6" max="6" width="55.33"/>
    <col customWidth="1" min="7" max="27" width="55.22"/>
  </cols>
  <sheetData>
    <row r="1" ht="15.75" customHeight="1">
      <c r="A1" s="91" t="s">
        <v>109</v>
      </c>
      <c r="G1" s="92"/>
      <c r="H1" s="92"/>
      <c r="I1" s="92"/>
      <c r="J1" s="92"/>
      <c r="K1" s="92"/>
      <c r="L1" s="92"/>
      <c r="M1" s="92"/>
      <c r="N1" s="92"/>
      <c r="O1" s="92"/>
      <c r="P1" s="92"/>
      <c r="Q1" s="92"/>
      <c r="R1" s="92"/>
      <c r="S1" s="92"/>
      <c r="T1" s="92"/>
      <c r="U1" s="92"/>
      <c r="V1" s="92"/>
      <c r="W1" s="92"/>
      <c r="X1" s="92"/>
      <c r="Y1" s="92"/>
      <c r="Z1" s="92"/>
      <c r="AA1" s="92"/>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78" t="s">
        <v>3</v>
      </c>
      <c r="B3" s="79" t="s">
        <v>4</v>
      </c>
      <c r="C3" s="80" t="s">
        <v>5</v>
      </c>
      <c r="D3" s="79" t="s">
        <v>6</v>
      </c>
      <c r="E3" s="78" t="s">
        <v>7</v>
      </c>
      <c r="F3" s="78" t="s">
        <v>8</v>
      </c>
      <c r="G3" s="14"/>
      <c r="H3" s="14"/>
      <c r="I3" s="14"/>
      <c r="J3" s="14"/>
      <c r="K3" s="14"/>
      <c r="L3" s="14"/>
      <c r="M3" s="14"/>
      <c r="N3" s="14"/>
      <c r="O3" s="14"/>
      <c r="P3" s="14"/>
      <c r="Q3" s="14"/>
      <c r="R3" s="14"/>
      <c r="S3" s="14"/>
      <c r="T3" s="14"/>
      <c r="U3" s="14"/>
      <c r="V3" s="14"/>
      <c r="W3" s="14"/>
      <c r="X3" s="14"/>
      <c r="Y3" s="14"/>
      <c r="Z3" s="14"/>
      <c r="AA3" s="14"/>
    </row>
    <row r="4" ht="15.75" customHeight="1">
      <c r="A4" s="93" t="s">
        <v>9</v>
      </c>
      <c r="B4" s="94" t="s">
        <v>56</v>
      </c>
      <c r="C4" s="94" t="s">
        <v>110</v>
      </c>
      <c r="D4" s="94" t="s">
        <v>111</v>
      </c>
      <c r="E4" s="93" t="s">
        <v>9</v>
      </c>
      <c r="F4" s="41">
        <v>17.0</v>
      </c>
      <c r="G4" s="23"/>
      <c r="H4" s="23"/>
      <c r="I4" s="23"/>
      <c r="J4" s="23"/>
      <c r="K4" s="23"/>
      <c r="L4" s="23"/>
      <c r="M4" s="23"/>
      <c r="N4" s="23"/>
      <c r="O4" s="23"/>
      <c r="P4" s="23"/>
      <c r="Q4" s="23"/>
      <c r="R4" s="23"/>
      <c r="S4" s="23"/>
      <c r="T4" s="23"/>
      <c r="U4" s="23"/>
      <c r="V4" s="23"/>
      <c r="W4" s="23"/>
      <c r="X4" s="23"/>
      <c r="Y4" s="23"/>
      <c r="Z4" s="23"/>
      <c r="AA4" s="23"/>
    </row>
    <row r="5" ht="15.75" customHeight="1">
      <c r="A5" s="93" t="s">
        <v>9</v>
      </c>
      <c r="B5" s="94" t="s">
        <v>56</v>
      </c>
      <c r="C5" s="94" t="s">
        <v>112</v>
      </c>
      <c r="D5" s="94" t="s">
        <v>113</v>
      </c>
      <c r="E5" s="93" t="s">
        <v>9</v>
      </c>
      <c r="F5" s="41">
        <v>20.0</v>
      </c>
      <c r="G5" s="23"/>
      <c r="H5" s="23"/>
      <c r="I5" s="23"/>
      <c r="J5" s="23"/>
      <c r="K5" s="23"/>
      <c r="L5" s="23"/>
      <c r="M5" s="23"/>
      <c r="N5" s="23"/>
      <c r="O5" s="23"/>
      <c r="P5" s="23"/>
      <c r="Q5" s="23"/>
      <c r="R5" s="23"/>
      <c r="S5" s="23"/>
      <c r="T5" s="23"/>
      <c r="U5" s="23"/>
      <c r="V5" s="23"/>
      <c r="W5" s="23"/>
      <c r="X5" s="23"/>
      <c r="Y5" s="23"/>
      <c r="Z5" s="23"/>
      <c r="AA5" s="23"/>
    </row>
    <row r="6" ht="15.75" customHeight="1">
      <c r="A6" s="93" t="s">
        <v>9</v>
      </c>
      <c r="B6" s="94" t="s">
        <v>56</v>
      </c>
      <c r="C6" s="94" t="s">
        <v>114</v>
      </c>
      <c r="D6" s="94" t="s">
        <v>115</v>
      </c>
      <c r="E6" s="93" t="s">
        <v>12</v>
      </c>
      <c r="F6" s="23">
        <v>510.8</v>
      </c>
      <c r="G6" s="23"/>
      <c r="H6" s="23"/>
      <c r="I6" s="23"/>
      <c r="J6" s="23"/>
      <c r="K6" s="23"/>
      <c r="L6" s="23"/>
      <c r="M6" s="23"/>
      <c r="N6" s="23"/>
      <c r="O6" s="23"/>
      <c r="P6" s="23"/>
      <c r="Q6" s="23"/>
      <c r="R6" s="23"/>
      <c r="S6" s="23"/>
      <c r="T6" s="23"/>
      <c r="U6" s="23"/>
      <c r="V6" s="23"/>
      <c r="W6" s="23"/>
      <c r="X6" s="23"/>
      <c r="Y6" s="23"/>
      <c r="Z6" s="23"/>
      <c r="AA6" s="23"/>
    </row>
    <row r="7" ht="15.75" customHeight="1">
      <c r="A7" s="93" t="s">
        <v>9</v>
      </c>
      <c r="B7" s="94" t="s">
        <v>56</v>
      </c>
      <c r="C7" s="94" t="s">
        <v>116</v>
      </c>
      <c r="D7" s="94" t="s">
        <v>117</v>
      </c>
      <c r="E7" s="93" t="s">
        <v>12</v>
      </c>
      <c r="F7" s="23">
        <v>158.34</v>
      </c>
      <c r="G7" s="23"/>
      <c r="H7" s="23"/>
      <c r="I7" s="23"/>
      <c r="J7" s="23"/>
      <c r="K7" s="23"/>
      <c r="L7" s="23"/>
      <c r="M7" s="23"/>
      <c r="N7" s="23"/>
      <c r="O7" s="23"/>
      <c r="P7" s="23"/>
      <c r="Q7" s="23"/>
      <c r="R7" s="23"/>
      <c r="S7" s="23"/>
      <c r="T7" s="23"/>
      <c r="U7" s="23"/>
      <c r="V7" s="23"/>
      <c r="W7" s="23"/>
      <c r="X7" s="23"/>
      <c r="Y7" s="23"/>
      <c r="Z7" s="23"/>
      <c r="AA7" s="23"/>
    </row>
    <row r="8" ht="15.75" customHeight="1">
      <c r="A8" s="93" t="s">
        <v>9</v>
      </c>
      <c r="B8" s="94" t="s">
        <v>56</v>
      </c>
      <c r="C8" s="94" t="s">
        <v>118</v>
      </c>
      <c r="D8" s="94" t="s">
        <v>119</v>
      </c>
      <c r="E8" s="93" t="s">
        <v>12</v>
      </c>
      <c r="F8" s="23">
        <v>27.07</v>
      </c>
      <c r="G8" s="23"/>
      <c r="H8" s="23"/>
      <c r="I8" s="23"/>
      <c r="J8" s="23"/>
      <c r="K8" s="23"/>
      <c r="L8" s="23"/>
      <c r="M8" s="23"/>
      <c r="N8" s="23"/>
      <c r="O8" s="23"/>
      <c r="P8" s="23"/>
      <c r="Q8" s="23"/>
      <c r="R8" s="23"/>
      <c r="S8" s="23"/>
      <c r="T8" s="23"/>
      <c r="U8" s="23"/>
      <c r="V8" s="23"/>
      <c r="W8" s="23"/>
      <c r="X8" s="23"/>
      <c r="Y8" s="23"/>
      <c r="Z8" s="23"/>
      <c r="AA8" s="23"/>
    </row>
    <row r="9" ht="15.75" customHeight="1">
      <c r="A9" s="93" t="s">
        <v>9</v>
      </c>
      <c r="B9" s="94" t="s">
        <v>56</v>
      </c>
      <c r="C9" s="94" t="s">
        <v>120</v>
      </c>
      <c r="D9" s="94" t="s">
        <v>121</v>
      </c>
      <c r="E9" s="93" t="s">
        <v>12</v>
      </c>
      <c r="F9" s="23">
        <v>5.41</v>
      </c>
      <c r="G9" s="23"/>
      <c r="H9" s="23"/>
      <c r="I9" s="23"/>
      <c r="J9" s="23"/>
      <c r="K9" s="23"/>
      <c r="L9" s="23"/>
      <c r="M9" s="23"/>
      <c r="N9" s="23"/>
      <c r="O9" s="23"/>
      <c r="P9" s="23"/>
      <c r="Q9" s="23"/>
      <c r="R9" s="23"/>
      <c r="S9" s="23"/>
      <c r="T9" s="23"/>
      <c r="U9" s="23"/>
      <c r="V9" s="23"/>
      <c r="W9" s="23"/>
      <c r="X9" s="23"/>
      <c r="Y9" s="23"/>
      <c r="Z9" s="23"/>
      <c r="AA9" s="23"/>
    </row>
    <row r="10" ht="15.75" customHeight="1">
      <c r="A10" s="93" t="s">
        <v>9</v>
      </c>
      <c r="B10" s="94" t="s">
        <v>56</v>
      </c>
      <c r="C10" s="94" t="s">
        <v>122</v>
      </c>
      <c r="D10" s="94" t="s">
        <v>123</v>
      </c>
      <c r="E10" s="93" t="s">
        <v>12</v>
      </c>
      <c r="F10" s="23">
        <v>0.1</v>
      </c>
      <c r="G10" s="23"/>
      <c r="H10" s="23"/>
      <c r="I10" s="23"/>
      <c r="J10" s="23"/>
      <c r="K10" s="23"/>
      <c r="L10" s="23"/>
      <c r="M10" s="23"/>
      <c r="N10" s="23"/>
      <c r="O10" s="23"/>
      <c r="P10" s="23"/>
      <c r="Q10" s="23"/>
      <c r="R10" s="23"/>
      <c r="S10" s="23"/>
      <c r="T10" s="23"/>
      <c r="U10" s="23"/>
      <c r="V10" s="23"/>
      <c r="W10" s="23"/>
      <c r="X10" s="23"/>
      <c r="Y10" s="23"/>
      <c r="Z10" s="23"/>
      <c r="AA10" s="23"/>
    </row>
    <row r="11" ht="15.75" customHeight="1">
      <c r="A11" s="93" t="s">
        <v>9</v>
      </c>
      <c r="B11" s="94" t="s">
        <v>56</v>
      </c>
      <c r="C11" s="94" t="s">
        <v>124</v>
      </c>
      <c r="D11" s="94" t="s">
        <v>125</v>
      </c>
      <c r="E11" s="93" t="s">
        <v>12</v>
      </c>
      <c r="F11" s="23">
        <v>0.02</v>
      </c>
      <c r="G11" s="23"/>
      <c r="H11" s="23"/>
      <c r="I11" s="23"/>
      <c r="J11" s="23"/>
      <c r="K11" s="23"/>
      <c r="L11" s="23"/>
      <c r="M11" s="23"/>
      <c r="N11" s="23"/>
      <c r="O11" s="23"/>
      <c r="P11" s="23"/>
      <c r="Q11" s="23"/>
      <c r="R11" s="23"/>
      <c r="S11" s="23"/>
      <c r="T11" s="23"/>
      <c r="U11" s="23"/>
      <c r="V11" s="23"/>
      <c r="W11" s="23"/>
      <c r="X11" s="23"/>
      <c r="Y11" s="23"/>
      <c r="Z11" s="23"/>
      <c r="AA11" s="23"/>
    </row>
    <row r="12" ht="15.75" customHeight="1">
      <c r="A12" s="93" t="s">
        <v>9</v>
      </c>
      <c r="B12" s="94" t="s">
        <v>56</v>
      </c>
      <c r="C12" s="94" t="s">
        <v>126</v>
      </c>
      <c r="D12" s="94" t="s">
        <v>127</v>
      </c>
      <c r="E12" s="93" t="s">
        <v>12</v>
      </c>
      <c r="F12" s="23">
        <v>15.0</v>
      </c>
      <c r="G12" s="23"/>
      <c r="H12" s="23"/>
      <c r="I12" s="23"/>
      <c r="J12" s="23"/>
      <c r="K12" s="23"/>
      <c r="L12" s="23"/>
      <c r="M12" s="23"/>
      <c r="N12" s="23"/>
      <c r="O12" s="23"/>
      <c r="P12" s="23"/>
      <c r="Q12" s="23"/>
      <c r="R12" s="23"/>
      <c r="S12" s="23"/>
      <c r="T12" s="23"/>
      <c r="U12" s="23"/>
      <c r="V12" s="23"/>
      <c r="W12" s="23"/>
      <c r="X12" s="23"/>
      <c r="Y12" s="23"/>
      <c r="Z12" s="23"/>
      <c r="AA12" s="23"/>
    </row>
    <row r="13" ht="15.75" customHeight="1">
      <c r="A13" s="93" t="s">
        <v>9</v>
      </c>
      <c r="B13" s="94" t="s">
        <v>56</v>
      </c>
      <c r="C13" s="94" t="s">
        <v>128</v>
      </c>
      <c r="D13" s="94" t="s">
        <v>129</v>
      </c>
      <c r="E13" s="93" t="s">
        <v>12</v>
      </c>
      <c r="F13" s="23">
        <v>3.0</v>
      </c>
      <c r="G13" s="23"/>
      <c r="H13" s="23"/>
      <c r="I13" s="23"/>
      <c r="J13" s="23"/>
      <c r="K13" s="23"/>
      <c r="L13" s="23"/>
      <c r="M13" s="23"/>
      <c r="N13" s="23"/>
      <c r="O13" s="23"/>
      <c r="P13" s="23"/>
      <c r="Q13" s="23"/>
      <c r="R13" s="23"/>
      <c r="S13" s="23"/>
      <c r="T13" s="23"/>
      <c r="U13" s="23"/>
      <c r="V13" s="23"/>
      <c r="W13" s="23"/>
      <c r="X13" s="23"/>
      <c r="Y13" s="23"/>
      <c r="Z13" s="23"/>
      <c r="AA13" s="23"/>
    </row>
    <row r="14" ht="15.75" customHeight="1">
      <c r="A14" s="93" t="s">
        <v>9</v>
      </c>
      <c r="B14" s="94" t="s">
        <v>56</v>
      </c>
      <c r="C14" s="94" t="s">
        <v>130</v>
      </c>
      <c r="D14" s="94" t="s">
        <v>131</v>
      </c>
      <c r="E14" s="93" t="s">
        <v>12</v>
      </c>
      <c r="F14" s="23">
        <v>510.8</v>
      </c>
      <c r="G14" s="23"/>
      <c r="H14" s="23"/>
      <c r="I14" s="23"/>
      <c r="J14" s="23"/>
      <c r="K14" s="23"/>
      <c r="L14" s="23"/>
      <c r="M14" s="23"/>
      <c r="N14" s="23"/>
      <c r="O14" s="23"/>
      <c r="P14" s="23"/>
      <c r="Q14" s="23"/>
      <c r="R14" s="23"/>
      <c r="S14" s="23"/>
      <c r="T14" s="23"/>
      <c r="U14" s="23"/>
      <c r="V14" s="23"/>
      <c r="W14" s="23"/>
      <c r="X14" s="23"/>
      <c r="Y14" s="23"/>
      <c r="Z14" s="23"/>
      <c r="AA14" s="23"/>
    </row>
    <row r="15" ht="15.75" customHeight="1">
      <c r="A15" s="93" t="s">
        <v>9</v>
      </c>
      <c r="B15" s="94" t="s">
        <v>56</v>
      </c>
      <c r="C15" s="94" t="s">
        <v>132</v>
      </c>
      <c r="D15" s="94" t="s">
        <v>133</v>
      </c>
      <c r="E15" s="93" t="s">
        <v>12</v>
      </c>
      <c r="F15" s="23">
        <v>158.34</v>
      </c>
      <c r="G15" s="23"/>
      <c r="H15" s="23"/>
      <c r="I15" s="23"/>
      <c r="J15" s="23"/>
      <c r="K15" s="23"/>
      <c r="L15" s="23"/>
      <c r="M15" s="23"/>
      <c r="N15" s="23"/>
      <c r="O15" s="23"/>
      <c r="P15" s="23"/>
      <c r="Q15" s="23"/>
      <c r="R15" s="23"/>
      <c r="S15" s="23"/>
      <c r="T15" s="23"/>
      <c r="U15" s="23"/>
      <c r="V15" s="23"/>
      <c r="W15" s="23"/>
      <c r="X15" s="23"/>
      <c r="Y15" s="23"/>
      <c r="Z15" s="23"/>
      <c r="AA15" s="23"/>
    </row>
    <row r="16" ht="15.75" customHeight="1">
      <c r="A16" s="93" t="s">
        <v>9</v>
      </c>
      <c r="B16" s="94" t="s">
        <v>56</v>
      </c>
      <c r="C16" s="94" t="s">
        <v>134</v>
      </c>
      <c r="D16" s="94" t="s">
        <v>135</v>
      </c>
      <c r="E16" s="93" t="s">
        <v>12</v>
      </c>
      <c r="F16" s="23">
        <v>27.07</v>
      </c>
      <c r="G16" s="23"/>
      <c r="H16" s="23"/>
      <c r="I16" s="23"/>
      <c r="J16" s="23"/>
      <c r="K16" s="23"/>
      <c r="L16" s="23"/>
      <c r="M16" s="23"/>
      <c r="N16" s="23"/>
      <c r="O16" s="23"/>
      <c r="P16" s="23"/>
      <c r="Q16" s="23"/>
      <c r="R16" s="23"/>
      <c r="S16" s="23"/>
      <c r="T16" s="23"/>
      <c r="U16" s="23"/>
      <c r="V16" s="23"/>
      <c r="W16" s="23"/>
      <c r="X16" s="23"/>
      <c r="Y16" s="23"/>
      <c r="Z16" s="23"/>
      <c r="AA16" s="23"/>
    </row>
    <row r="17" ht="15.75" customHeight="1">
      <c r="A17" s="93" t="s">
        <v>9</v>
      </c>
      <c r="B17" s="94" t="s">
        <v>56</v>
      </c>
      <c r="C17" s="94" t="s">
        <v>136</v>
      </c>
      <c r="D17" s="94" t="s">
        <v>137</v>
      </c>
      <c r="E17" s="93" t="s">
        <v>12</v>
      </c>
      <c r="F17" s="23">
        <v>5.41</v>
      </c>
      <c r="G17" s="23"/>
      <c r="H17" s="23"/>
      <c r="I17" s="23"/>
      <c r="J17" s="23"/>
      <c r="K17" s="23"/>
      <c r="L17" s="23"/>
      <c r="M17" s="23"/>
      <c r="N17" s="23"/>
      <c r="O17" s="23"/>
      <c r="P17" s="23"/>
      <c r="Q17" s="23"/>
      <c r="R17" s="23"/>
      <c r="S17" s="23"/>
      <c r="T17" s="23"/>
      <c r="U17" s="23"/>
      <c r="V17" s="23"/>
      <c r="W17" s="23"/>
      <c r="X17" s="23"/>
      <c r="Y17" s="23"/>
      <c r="Z17" s="23"/>
      <c r="AA17" s="23"/>
    </row>
    <row r="18" ht="15.75" customHeight="1">
      <c r="A18" s="93" t="s">
        <v>9</v>
      </c>
      <c r="B18" s="94" t="s">
        <v>56</v>
      </c>
      <c r="C18" s="94" t="s">
        <v>138</v>
      </c>
      <c r="D18" s="94" t="s">
        <v>139</v>
      </c>
      <c r="E18" s="93" t="s">
        <v>12</v>
      </c>
      <c r="F18" s="23">
        <v>0.1</v>
      </c>
      <c r="G18" s="23"/>
      <c r="H18" s="23"/>
      <c r="I18" s="23"/>
      <c r="J18" s="23"/>
      <c r="K18" s="23"/>
      <c r="L18" s="23"/>
      <c r="M18" s="23"/>
      <c r="N18" s="23"/>
      <c r="O18" s="23"/>
      <c r="P18" s="23"/>
      <c r="Q18" s="23"/>
      <c r="R18" s="23"/>
      <c r="S18" s="23"/>
      <c r="T18" s="23"/>
      <c r="U18" s="23"/>
      <c r="V18" s="23"/>
      <c r="W18" s="23"/>
      <c r="X18" s="23"/>
      <c r="Y18" s="23"/>
      <c r="Z18" s="23"/>
      <c r="AA18" s="23"/>
    </row>
    <row r="19" ht="15.75" customHeight="1">
      <c r="A19" s="93" t="s">
        <v>9</v>
      </c>
      <c r="B19" s="94" t="s">
        <v>56</v>
      </c>
      <c r="C19" s="94" t="s">
        <v>140</v>
      </c>
      <c r="D19" s="94" t="s">
        <v>141</v>
      </c>
      <c r="E19" s="93" t="s">
        <v>12</v>
      </c>
      <c r="F19" s="23">
        <v>0.02</v>
      </c>
      <c r="G19" s="23"/>
      <c r="H19" s="23"/>
      <c r="I19" s="23"/>
      <c r="J19" s="23"/>
      <c r="K19" s="23"/>
      <c r="L19" s="23"/>
      <c r="M19" s="23"/>
      <c r="N19" s="23"/>
      <c r="O19" s="23"/>
      <c r="P19" s="23"/>
      <c r="Q19" s="23"/>
      <c r="R19" s="23"/>
      <c r="S19" s="23"/>
      <c r="T19" s="23"/>
      <c r="U19" s="23"/>
      <c r="V19" s="23"/>
      <c r="W19" s="23"/>
      <c r="X19" s="23"/>
      <c r="Y19" s="23"/>
      <c r="Z19" s="23"/>
      <c r="AA19" s="23"/>
    </row>
    <row r="20" ht="15.75" customHeight="1">
      <c r="A20" s="93" t="s">
        <v>9</v>
      </c>
      <c r="B20" s="94" t="s">
        <v>56</v>
      </c>
      <c r="C20" s="94" t="s">
        <v>142</v>
      </c>
      <c r="D20" s="94" t="s">
        <v>143</v>
      </c>
      <c r="E20" s="93" t="s">
        <v>12</v>
      </c>
      <c r="F20" s="23">
        <v>15.0</v>
      </c>
      <c r="G20" s="23"/>
      <c r="H20" s="23"/>
      <c r="I20" s="23"/>
      <c r="J20" s="23"/>
      <c r="K20" s="23"/>
      <c r="L20" s="23"/>
      <c r="M20" s="23"/>
      <c r="N20" s="23"/>
      <c r="O20" s="23"/>
      <c r="P20" s="23"/>
      <c r="Q20" s="23"/>
      <c r="R20" s="23"/>
      <c r="S20" s="23"/>
      <c r="T20" s="23"/>
      <c r="U20" s="23"/>
      <c r="V20" s="23"/>
      <c r="W20" s="23"/>
      <c r="X20" s="23"/>
      <c r="Y20" s="23"/>
      <c r="Z20" s="23"/>
      <c r="AA20" s="23"/>
    </row>
    <row r="21" ht="15.75" customHeight="1">
      <c r="A21" s="93" t="s">
        <v>9</v>
      </c>
      <c r="B21" s="94" t="s">
        <v>56</v>
      </c>
      <c r="C21" s="94" t="s">
        <v>144</v>
      </c>
      <c r="D21" s="94" t="s">
        <v>145</v>
      </c>
      <c r="E21" s="93" t="s">
        <v>12</v>
      </c>
      <c r="F21" s="23">
        <v>3.0</v>
      </c>
      <c r="G21" s="23"/>
      <c r="H21" s="23"/>
      <c r="I21" s="23"/>
      <c r="J21" s="23"/>
      <c r="K21" s="23"/>
      <c r="L21" s="23"/>
      <c r="M21" s="23"/>
      <c r="N21" s="23"/>
      <c r="O21" s="23"/>
      <c r="P21" s="23"/>
      <c r="Q21" s="23"/>
      <c r="R21" s="23"/>
      <c r="S21" s="23"/>
      <c r="T21" s="23"/>
      <c r="U21" s="23"/>
      <c r="V21" s="23"/>
      <c r="W21" s="23"/>
      <c r="X21" s="23"/>
      <c r="Y21" s="23"/>
      <c r="Z21" s="23"/>
      <c r="AA21" s="23"/>
    </row>
    <row r="22" ht="15.75" customHeight="1">
      <c r="A22" s="95" t="s">
        <v>9</v>
      </c>
      <c r="B22" s="96" t="s">
        <v>63</v>
      </c>
      <c r="C22" s="96" t="s">
        <v>146</v>
      </c>
      <c r="D22" s="96" t="s">
        <v>147</v>
      </c>
      <c r="E22" s="95" t="s">
        <v>12</v>
      </c>
      <c r="F22" s="97">
        <f t="shared" ref="F22:F25" si="1">F6-F10</f>
        <v>510.7</v>
      </c>
      <c r="G22" s="97"/>
      <c r="H22" s="97"/>
      <c r="I22" s="97"/>
      <c r="J22" s="97"/>
      <c r="K22" s="97"/>
      <c r="L22" s="97"/>
      <c r="M22" s="97"/>
      <c r="N22" s="97"/>
      <c r="O22" s="97"/>
      <c r="P22" s="97"/>
      <c r="Q22" s="97"/>
      <c r="R22" s="97"/>
      <c r="S22" s="97"/>
      <c r="T22" s="97"/>
      <c r="U22" s="97"/>
      <c r="V22" s="97"/>
      <c r="W22" s="97"/>
      <c r="X22" s="97"/>
      <c r="Y22" s="97"/>
      <c r="Z22" s="97"/>
      <c r="AA22" s="97"/>
    </row>
    <row r="23" ht="15.75" customHeight="1">
      <c r="A23" s="95" t="s">
        <v>9</v>
      </c>
      <c r="B23" s="96" t="s">
        <v>63</v>
      </c>
      <c r="C23" s="96" t="s">
        <v>148</v>
      </c>
      <c r="D23" s="96" t="s">
        <v>149</v>
      </c>
      <c r="E23" s="95" t="s">
        <v>12</v>
      </c>
      <c r="F23" s="97">
        <f t="shared" si="1"/>
        <v>158.32</v>
      </c>
      <c r="G23" s="97"/>
      <c r="H23" s="97"/>
      <c r="I23" s="97"/>
      <c r="J23" s="97"/>
      <c r="K23" s="97"/>
      <c r="L23" s="97"/>
      <c r="M23" s="97"/>
      <c r="N23" s="97"/>
      <c r="O23" s="97"/>
      <c r="P23" s="97"/>
      <c r="Q23" s="97"/>
      <c r="R23" s="97"/>
      <c r="S23" s="97"/>
      <c r="T23" s="97"/>
      <c r="U23" s="97"/>
      <c r="V23" s="97"/>
      <c r="W23" s="97"/>
      <c r="X23" s="97"/>
      <c r="Y23" s="97"/>
      <c r="Z23" s="97"/>
      <c r="AA23" s="97"/>
    </row>
    <row r="24" ht="15.75" customHeight="1">
      <c r="A24" s="95" t="s">
        <v>9</v>
      </c>
      <c r="B24" s="96" t="s">
        <v>63</v>
      </c>
      <c r="C24" s="96" t="s">
        <v>150</v>
      </c>
      <c r="D24" s="96" t="s">
        <v>151</v>
      </c>
      <c r="E24" s="95" t="s">
        <v>12</v>
      </c>
      <c r="F24" s="97">
        <f t="shared" si="1"/>
        <v>12.07</v>
      </c>
      <c r="G24" s="97"/>
      <c r="H24" s="97"/>
      <c r="I24" s="97"/>
      <c r="J24" s="97"/>
      <c r="K24" s="97"/>
      <c r="L24" s="97"/>
      <c r="M24" s="97"/>
      <c r="N24" s="97"/>
      <c r="O24" s="97"/>
      <c r="P24" s="97"/>
      <c r="Q24" s="97"/>
      <c r="R24" s="97"/>
      <c r="S24" s="97"/>
      <c r="T24" s="97"/>
      <c r="U24" s="97"/>
      <c r="V24" s="97"/>
      <c r="W24" s="97"/>
      <c r="X24" s="97"/>
      <c r="Y24" s="97"/>
      <c r="Z24" s="97"/>
      <c r="AA24" s="97"/>
    </row>
    <row r="25" ht="15.75" customHeight="1">
      <c r="A25" s="95" t="s">
        <v>9</v>
      </c>
      <c r="B25" s="96" t="s">
        <v>63</v>
      </c>
      <c r="C25" s="96" t="s">
        <v>152</v>
      </c>
      <c r="D25" s="96" t="s">
        <v>153</v>
      </c>
      <c r="E25" s="95" t="s">
        <v>12</v>
      </c>
      <c r="F25" s="97">
        <f t="shared" si="1"/>
        <v>2.41</v>
      </c>
      <c r="G25" s="97"/>
      <c r="H25" s="97"/>
      <c r="I25" s="97"/>
      <c r="J25" s="97"/>
      <c r="K25" s="97"/>
      <c r="L25" s="97"/>
      <c r="M25" s="97"/>
      <c r="N25" s="97"/>
      <c r="O25" s="97"/>
      <c r="P25" s="97"/>
      <c r="Q25" s="97"/>
      <c r="R25" s="97"/>
      <c r="S25" s="97"/>
      <c r="T25" s="97"/>
      <c r="U25" s="97"/>
      <c r="V25" s="97"/>
      <c r="W25" s="97"/>
      <c r="X25" s="97"/>
      <c r="Y25" s="97"/>
      <c r="Z25" s="97"/>
      <c r="AA25" s="97"/>
    </row>
    <row r="26" ht="15.75" customHeight="1">
      <c r="A26" s="95" t="s">
        <v>9</v>
      </c>
      <c r="B26" s="96" t="s">
        <v>63</v>
      </c>
      <c r="C26" s="96" t="s">
        <v>154</v>
      </c>
      <c r="D26" s="96" t="s">
        <v>155</v>
      </c>
      <c r="E26" s="95" t="s">
        <v>12</v>
      </c>
      <c r="F26" s="97">
        <f t="shared" ref="F26:F29" si="2">F14-F18</f>
        <v>510.7</v>
      </c>
      <c r="G26" s="97"/>
      <c r="H26" s="97"/>
      <c r="I26" s="97"/>
      <c r="J26" s="97"/>
      <c r="K26" s="97"/>
      <c r="L26" s="97"/>
      <c r="M26" s="97"/>
      <c r="N26" s="97"/>
      <c r="O26" s="97"/>
      <c r="P26" s="97"/>
      <c r="Q26" s="97"/>
      <c r="R26" s="97"/>
      <c r="S26" s="97"/>
      <c r="T26" s="97"/>
      <c r="U26" s="97"/>
      <c r="V26" s="97"/>
      <c r="W26" s="97"/>
      <c r="X26" s="97"/>
      <c r="Y26" s="97"/>
      <c r="Z26" s="97"/>
      <c r="AA26" s="97"/>
    </row>
    <row r="27" ht="15.75" customHeight="1">
      <c r="A27" s="95" t="s">
        <v>9</v>
      </c>
      <c r="B27" s="96" t="s">
        <v>63</v>
      </c>
      <c r="C27" s="96" t="s">
        <v>156</v>
      </c>
      <c r="D27" s="96" t="s">
        <v>157</v>
      </c>
      <c r="E27" s="95" t="s">
        <v>12</v>
      </c>
      <c r="F27" s="97">
        <f t="shared" si="2"/>
        <v>158.32</v>
      </c>
      <c r="G27" s="97"/>
      <c r="H27" s="97"/>
      <c r="I27" s="97"/>
      <c r="J27" s="97"/>
      <c r="K27" s="97"/>
      <c r="L27" s="97"/>
      <c r="M27" s="97"/>
      <c r="N27" s="97"/>
      <c r="O27" s="97"/>
      <c r="P27" s="97"/>
      <c r="Q27" s="97"/>
      <c r="R27" s="97"/>
      <c r="S27" s="97"/>
      <c r="T27" s="97"/>
      <c r="U27" s="97"/>
      <c r="V27" s="97"/>
      <c r="W27" s="97"/>
      <c r="X27" s="97"/>
      <c r="Y27" s="97"/>
      <c r="Z27" s="97"/>
      <c r="AA27" s="97"/>
    </row>
    <row r="28" ht="15.75" customHeight="1">
      <c r="A28" s="95" t="s">
        <v>9</v>
      </c>
      <c r="B28" s="96" t="s">
        <v>63</v>
      </c>
      <c r="C28" s="96" t="s">
        <v>158</v>
      </c>
      <c r="D28" s="96" t="s">
        <v>159</v>
      </c>
      <c r="E28" s="95" t="s">
        <v>12</v>
      </c>
      <c r="F28" s="97">
        <f t="shared" si="2"/>
        <v>12.07</v>
      </c>
      <c r="G28" s="97"/>
      <c r="H28" s="97"/>
      <c r="I28" s="97"/>
      <c r="J28" s="97"/>
      <c r="K28" s="97"/>
      <c r="L28" s="97"/>
      <c r="M28" s="97"/>
      <c r="N28" s="97"/>
      <c r="O28" s="97"/>
      <c r="P28" s="97"/>
      <c r="Q28" s="97"/>
      <c r="R28" s="97"/>
      <c r="S28" s="97"/>
      <c r="T28" s="97"/>
      <c r="U28" s="97"/>
      <c r="V28" s="97"/>
      <c r="W28" s="97"/>
      <c r="X28" s="97"/>
      <c r="Y28" s="97"/>
      <c r="Z28" s="97"/>
      <c r="AA28" s="97"/>
    </row>
    <row r="29" ht="15.75" customHeight="1">
      <c r="A29" s="95" t="s">
        <v>9</v>
      </c>
      <c r="B29" s="96" t="s">
        <v>63</v>
      </c>
      <c r="C29" s="96" t="s">
        <v>160</v>
      </c>
      <c r="D29" s="96" t="s">
        <v>161</v>
      </c>
      <c r="E29" s="95" t="s">
        <v>12</v>
      </c>
      <c r="F29" s="97">
        <f t="shared" si="2"/>
        <v>2.41</v>
      </c>
      <c r="G29" s="97"/>
      <c r="H29" s="97"/>
      <c r="I29" s="97"/>
      <c r="J29" s="97"/>
      <c r="K29" s="97"/>
      <c r="L29" s="97"/>
      <c r="M29" s="97"/>
      <c r="N29" s="97"/>
      <c r="O29" s="97"/>
      <c r="P29" s="97"/>
      <c r="Q29" s="97"/>
      <c r="R29" s="97"/>
      <c r="S29" s="97"/>
      <c r="T29" s="97"/>
      <c r="U29" s="97"/>
      <c r="V29" s="97"/>
      <c r="W29" s="97"/>
      <c r="X29" s="97"/>
      <c r="Y29" s="97"/>
      <c r="Z29" s="97"/>
      <c r="AA29" s="97"/>
    </row>
    <row r="30" ht="15.75" customHeight="1">
      <c r="A30" s="93" t="s">
        <v>9</v>
      </c>
      <c r="B30" s="98" t="s">
        <v>56</v>
      </c>
      <c r="C30" s="98" t="s">
        <v>162</v>
      </c>
      <c r="D30" s="98" t="s">
        <v>163</v>
      </c>
      <c r="E30" s="98" t="s">
        <v>12</v>
      </c>
      <c r="F30" s="71">
        <v>10000.0</v>
      </c>
      <c r="G30" s="71"/>
      <c r="H30" s="71"/>
      <c r="I30" s="71"/>
      <c r="J30" s="71"/>
      <c r="K30" s="71"/>
      <c r="L30" s="71"/>
      <c r="M30" s="71"/>
      <c r="N30" s="71"/>
      <c r="O30" s="71"/>
      <c r="P30" s="71"/>
      <c r="Q30" s="71"/>
      <c r="R30" s="71"/>
      <c r="S30" s="71"/>
      <c r="T30" s="71"/>
      <c r="U30" s="71"/>
      <c r="V30" s="71"/>
      <c r="W30" s="71"/>
      <c r="X30" s="71"/>
      <c r="Y30" s="71"/>
      <c r="Z30" s="71"/>
      <c r="AA30" s="71"/>
    </row>
    <row r="31" ht="15.75" customHeight="1">
      <c r="A31" s="95" t="s">
        <v>9</v>
      </c>
      <c r="B31" s="96" t="s">
        <v>63</v>
      </c>
      <c r="C31" s="96" t="s">
        <v>164</v>
      </c>
      <c r="D31" s="96" t="s">
        <v>165</v>
      </c>
      <c r="E31" s="96" t="s">
        <v>12</v>
      </c>
      <c r="F31" s="99">
        <f>((F22+F24)*F4)+(((F23+F25)*0.1)*F4)+F30</f>
        <v>19160.331</v>
      </c>
      <c r="G31" s="99"/>
      <c r="H31" s="99"/>
      <c r="I31" s="99"/>
      <c r="J31" s="99"/>
      <c r="K31" s="99"/>
      <c r="L31" s="99"/>
      <c r="M31" s="99"/>
      <c r="N31" s="99"/>
      <c r="O31" s="99"/>
      <c r="P31" s="99"/>
      <c r="Q31" s="99"/>
      <c r="R31" s="99"/>
      <c r="S31" s="99"/>
      <c r="T31" s="99"/>
      <c r="U31" s="99"/>
      <c r="V31" s="99"/>
      <c r="W31" s="99"/>
      <c r="X31" s="99"/>
      <c r="Y31" s="99"/>
      <c r="Z31" s="99"/>
      <c r="AA31" s="99"/>
    </row>
    <row r="32" ht="15.75" customHeight="1">
      <c r="A32" s="95" t="s">
        <v>9</v>
      </c>
      <c r="B32" s="96" t="s">
        <v>63</v>
      </c>
      <c r="C32" s="96" t="s">
        <v>166</v>
      </c>
      <c r="D32" s="96" t="s">
        <v>167</v>
      </c>
      <c r="E32" s="96" t="s">
        <v>12</v>
      </c>
      <c r="F32" s="99">
        <f>((F26+F28)*F5)+(((F27+F29)*0.1)*F5)</f>
        <v>10776.86</v>
      </c>
      <c r="G32" s="99"/>
      <c r="H32" s="99"/>
      <c r="I32" s="99"/>
      <c r="J32" s="99"/>
      <c r="K32" s="99"/>
      <c r="L32" s="99"/>
      <c r="M32" s="99"/>
      <c r="N32" s="99"/>
      <c r="O32" s="99"/>
      <c r="P32" s="99"/>
      <c r="Q32" s="99"/>
      <c r="R32" s="99"/>
      <c r="S32" s="99"/>
      <c r="T32" s="99"/>
      <c r="U32" s="99"/>
      <c r="V32" s="99"/>
      <c r="W32" s="99"/>
      <c r="X32" s="99"/>
      <c r="Y32" s="99"/>
      <c r="Z32" s="99"/>
      <c r="AA32" s="99"/>
    </row>
    <row r="33" ht="15.75" customHeight="1">
      <c r="A33" s="22"/>
      <c r="B33" s="22"/>
      <c r="C33" s="22"/>
      <c r="D33" s="22"/>
      <c r="E33" s="22"/>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2"/>
      <c r="B34" s="22"/>
      <c r="C34" s="22"/>
      <c r="D34" s="22"/>
      <c r="E34" s="22"/>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2"/>
      <c r="B35" s="22"/>
      <c r="C35" s="22"/>
      <c r="D35" s="22"/>
      <c r="E35" s="22"/>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2"/>
      <c r="B36" s="22"/>
      <c r="C36" s="22"/>
      <c r="D36" s="22"/>
      <c r="E36" s="22"/>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2"/>
      <c r="B37" s="22"/>
      <c r="C37" s="22"/>
      <c r="D37" s="22"/>
      <c r="E37" s="22"/>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2"/>
      <c r="B38" s="22"/>
      <c r="C38" s="22"/>
      <c r="D38" s="22"/>
      <c r="E38" s="22"/>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2"/>
      <c r="B39" s="22"/>
      <c r="C39" s="22"/>
      <c r="D39" s="22"/>
      <c r="E39" s="22"/>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2"/>
      <c r="B40" s="22"/>
      <c r="C40" s="22"/>
      <c r="D40" s="22"/>
      <c r="E40" s="22"/>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2"/>
      <c r="B41" s="22"/>
      <c r="C41" s="22"/>
      <c r="D41" s="22"/>
      <c r="E41" s="22"/>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2"/>
      <c r="B42" s="22"/>
      <c r="C42" s="22"/>
      <c r="D42" s="22"/>
      <c r="E42" s="22"/>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2"/>
      <c r="B43" s="22"/>
      <c r="C43" s="22"/>
      <c r="D43" s="22"/>
      <c r="E43" s="22"/>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2"/>
      <c r="B44" s="22"/>
      <c r="C44" s="22"/>
      <c r="D44" s="22"/>
      <c r="E44" s="22"/>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2"/>
      <c r="B45" s="22"/>
      <c r="C45" s="22"/>
      <c r="D45" s="22"/>
      <c r="E45" s="22"/>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2"/>
      <c r="B46" s="22"/>
      <c r="C46" s="22"/>
      <c r="D46" s="22"/>
      <c r="E46" s="22"/>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2"/>
      <c r="B47" s="22"/>
      <c r="C47" s="22"/>
      <c r="D47" s="22"/>
      <c r="E47" s="22"/>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2"/>
      <c r="B48" s="22"/>
      <c r="C48" s="22"/>
      <c r="D48" s="22"/>
      <c r="E48" s="22"/>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2"/>
      <c r="B49" s="22"/>
      <c r="C49" s="22"/>
      <c r="D49" s="22"/>
      <c r="E49" s="22"/>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2"/>
      <c r="B50" s="22"/>
      <c r="C50" s="22"/>
      <c r="D50" s="22"/>
      <c r="E50" s="22"/>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2"/>
      <c r="B51" s="22"/>
      <c r="C51" s="22"/>
      <c r="D51" s="22"/>
      <c r="E51" s="22"/>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2"/>
      <c r="B52" s="22"/>
      <c r="C52" s="22"/>
      <c r="D52" s="22"/>
      <c r="E52" s="22"/>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2"/>
      <c r="B53" s="22"/>
      <c r="C53" s="22"/>
      <c r="D53" s="22"/>
      <c r="E53" s="22"/>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2"/>
      <c r="B54" s="22"/>
      <c r="C54" s="22"/>
      <c r="D54" s="22"/>
      <c r="E54" s="22"/>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2"/>
      <c r="B55" s="22"/>
      <c r="C55" s="22"/>
      <c r="D55" s="22"/>
      <c r="E55" s="22"/>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2"/>
      <c r="B56" s="22"/>
      <c r="C56" s="22"/>
      <c r="D56" s="22"/>
      <c r="E56" s="22"/>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2"/>
      <c r="B57" s="22"/>
      <c r="C57" s="22"/>
      <c r="D57" s="22"/>
      <c r="E57" s="22"/>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2"/>
      <c r="B58" s="22"/>
      <c r="C58" s="22"/>
      <c r="D58" s="22"/>
      <c r="E58" s="22"/>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2"/>
      <c r="B59" s="22"/>
      <c r="C59" s="22"/>
      <c r="D59" s="22"/>
      <c r="E59" s="22"/>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2"/>
      <c r="B60" s="22"/>
      <c r="C60" s="22"/>
      <c r="D60" s="22"/>
      <c r="E60" s="22"/>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2"/>
      <c r="B61" s="22"/>
      <c r="C61" s="22"/>
      <c r="D61" s="22"/>
      <c r="E61" s="22"/>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2"/>
      <c r="B62" s="22"/>
      <c r="C62" s="22"/>
      <c r="D62" s="22"/>
      <c r="E62" s="22"/>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2"/>
      <c r="B63" s="22"/>
      <c r="C63" s="22"/>
      <c r="D63" s="22"/>
      <c r="E63" s="22"/>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2"/>
      <c r="B64" s="22"/>
      <c r="C64" s="22"/>
      <c r="D64" s="22"/>
      <c r="E64" s="22"/>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2"/>
      <c r="B65" s="22"/>
      <c r="C65" s="22"/>
      <c r="D65" s="22"/>
      <c r="E65" s="22"/>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2"/>
      <c r="B66" s="22"/>
      <c r="C66" s="22"/>
      <c r="D66" s="22"/>
      <c r="E66" s="22"/>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2"/>
      <c r="B67" s="22"/>
      <c r="C67" s="22"/>
      <c r="D67" s="22"/>
      <c r="E67" s="22"/>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2"/>
      <c r="B68" s="22"/>
      <c r="C68" s="22"/>
      <c r="D68" s="22"/>
      <c r="E68" s="22"/>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2"/>
      <c r="B69" s="22"/>
      <c r="C69" s="22"/>
      <c r="D69" s="22"/>
      <c r="E69" s="22"/>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2"/>
      <c r="B70" s="22"/>
      <c r="C70" s="22"/>
      <c r="D70" s="22"/>
      <c r="E70" s="22"/>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2"/>
      <c r="B71" s="22"/>
      <c r="C71" s="22"/>
      <c r="D71" s="22"/>
      <c r="E71" s="22"/>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2"/>
      <c r="B72" s="22"/>
      <c r="C72" s="22"/>
      <c r="D72" s="22"/>
      <c r="E72" s="22"/>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2"/>
      <c r="B73" s="22"/>
      <c r="C73" s="22"/>
      <c r="D73" s="22"/>
      <c r="E73" s="22"/>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2"/>
      <c r="B74" s="22"/>
      <c r="C74" s="22"/>
      <c r="D74" s="22"/>
      <c r="E74" s="22"/>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2"/>
      <c r="B75" s="22"/>
      <c r="C75" s="22"/>
      <c r="D75" s="22"/>
      <c r="E75" s="22"/>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2"/>
      <c r="B76" s="22"/>
      <c r="C76" s="22"/>
      <c r="D76" s="22"/>
      <c r="E76" s="22"/>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2"/>
      <c r="B77" s="22"/>
      <c r="C77" s="22"/>
      <c r="D77" s="22"/>
      <c r="E77" s="22"/>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2"/>
      <c r="B78" s="22"/>
      <c r="C78" s="22"/>
      <c r="D78" s="22"/>
      <c r="E78" s="22"/>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2"/>
      <c r="B79" s="22"/>
      <c r="C79" s="22"/>
      <c r="D79" s="22"/>
      <c r="E79" s="22"/>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2"/>
      <c r="B80" s="22"/>
      <c r="C80" s="22"/>
      <c r="D80" s="22"/>
      <c r="E80" s="22"/>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2"/>
      <c r="B81" s="22"/>
      <c r="C81" s="22"/>
      <c r="D81" s="22"/>
      <c r="E81" s="22"/>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2"/>
      <c r="B82" s="22"/>
      <c r="C82" s="22"/>
      <c r="D82" s="22"/>
      <c r="E82" s="22"/>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2"/>
      <c r="B83" s="22"/>
      <c r="C83" s="22"/>
      <c r="D83" s="22"/>
      <c r="E83" s="22"/>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2"/>
      <c r="B84" s="22"/>
      <c r="C84" s="22"/>
      <c r="D84" s="22"/>
      <c r="E84" s="22"/>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2"/>
      <c r="B85" s="22"/>
      <c r="C85" s="22"/>
      <c r="D85" s="22"/>
      <c r="E85" s="22"/>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2"/>
      <c r="B86" s="22"/>
      <c r="C86" s="22"/>
      <c r="D86" s="22"/>
      <c r="E86" s="22"/>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2"/>
      <c r="B87" s="22"/>
      <c r="C87" s="22"/>
      <c r="D87" s="22"/>
      <c r="E87" s="22"/>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2"/>
      <c r="B88" s="22"/>
      <c r="C88" s="22"/>
      <c r="D88" s="22"/>
      <c r="E88" s="22"/>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2"/>
      <c r="B89" s="22"/>
      <c r="C89" s="22"/>
      <c r="D89" s="22"/>
      <c r="E89" s="22"/>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2"/>
      <c r="B90" s="22"/>
      <c r="C90" s="22"/>
      <c r="D90" s="22"/>
      <c r="E90" s="22"/>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2"/>
      <c r="B91" s="22"/>
      <c r="C91" s="22"/>
      <c r="D91" s="22"/>
      <c r="E91" s="22"/>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2"/>
      <c r="B92" s="22"/>
      <c r="C92" s="22"/>
      <c r="D92" s="22"/>
      <c r="E92" s="22"/>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2"/>
      <c r="B93" s="22"/>
      <c r="C93" s="22"/>
      <c r="D93" s="22"/>
      <c r="E93" s="22"/>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2"/>
      <c r="B94" s="22"/>
      <c r="C94" s="22"/>
      <c r="D94" s="22"/>
      <c r="E94" s="22"/>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2"/>
      <c r="B95" s="22"/>
      <c r="C95" s="22"/>
      <c r="D95" s="22"/>
      <c r="E95" s="22"/>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2"/>
      <c r="B96" s="22"/>
      <c r="C96" s="22"/>
      <c r="D96" s="22"/>
      <c r="E96" s="22"/>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2"/>
      <c r="B97" s="22"/>
      <c r="C97" s="22"/>
      <c r="D97" s="22"/>
      <c r="E97" s="22"/>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2"/>
      <c r="B98" s="22"/>
      <c r="C98" s="22"/>
      <c r="D98" s="22"/>
      <c r="E98" s="22"/>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2"/>
      <c r="B99" s="22"/>
      <c r="C99" s="22"/>
      <c r="D99" s="22"/>
      <c r="E99" s="22"/>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2"/>
      <c r="B100" s="22"/>
      <c r="C100" s="22"/>
      <c r="D100" s="22"/>
      <c r="E100" s="2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2"/>
      <c r="B101" s="22"/>
      <c r="C101" s="22"/>
      <c r="D101" s="22"/>
      <c r="E101" s="2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2"/>
      <c r="B102" s="22"/>
      <c r="C102" s="22"/>
      <c r="D102" s="22"/>
      <c r="E102" s="2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2"/>
      <c r="B103" s="22"/>
      <c r="C103" s="22"/>
      <c r="D103" s="22"/>
      <c r="E103" s="2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2"/>
      <c r="B104" s="22"/>
      <c r="C104" s="22"/>
      <c r="D104" s="22"/>
      <c r="E104" s="2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2"/>
      <c r="B105" s="22"/>
      <c r="C105" s="22"/>
      <c r="D105" s="22"/>
      <c r="E105" s="2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2"/>
      <c r="B106" s="22"/>
      <c r="C106" s="22"/>
      <c r="D106" s="22"/>
      <c r="E106" s="2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2"/>
      <c r="B107" s="22"/>
      <c r="C107" s="22"/>
      <c r="D107" s="22"/>
      <c r="E107" s="22"/>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2"/>
      <c r="B108" s="22"/>
      <c r="C108" s="22"/>
      <c r="D108" s="22"/>
      <c r="E108" s="22"/>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2"/>
      <c r="B109" s="22"/>
      <c r="C109" s="22"/>
      <c r="D109" s="22"/>
      <c r="E109" s="22"/>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2"/>
      <c r="B110" s="22"/>
      <c r="C110" s="22"/>
      <c r="D110" s="22"/>
      <c r="E110" s="2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2"/>
      <c r="B111" s="22"/>
      <c r="C111" s="22"/>
      <c r="D111" s="22"/>
      <c r="E111" s="2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2"/>
      <c r="B112" s="22"/>
      <c r="C112" s="22"/>
      <c r="D112" s="22"/>
      <c r="E112" s="2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2"/>
      <c r="B113" s="22"/>
      <c r="C113" s="22"/>
      <c r="D113" s="22"/>
      <c r="E113" s="2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2"/>
      <c r="B114" s="22"/>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2"/>
      <c r="B115" s="22"/>
      <c r="C115" s="22"/>
      <c r="D115" s="22"/>
      <c r="E115" s="2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2"/>
      <c r="B116" s="22"/>
      <c r="C116" s="22"/>
      <c r="D116" s="22"/>
      <c r="E116" s="22"/>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2"/>
      <c r="B117" s="22"/>
      <c r="C117" s="22"/>
      <c r="D117" s="22"/>
      <c r="E117" s="22"/>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2"/>
      <c r="B118" s="22"/>
      <c r="C118" s="22"/>
      <c r="D118" s="22"/>
      <c r="E118" s="22"/>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2"/>
      <c r="B119" s="22"/>
      <c r="C119" s="22"/>
      <c r="D119" s="22"/>
      <c r="E119" s="2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2"/>
      <c r="B120" s="22"/>
      <c r="C120" s="22"/>
      <c r="D120" s="22"/>
      <c r="E120" s="2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2"/>
      <c r="B121" s="22"/>
      <c r="C121" s="22"/>
      <c r="D121" s="22"/>
      <c r="E121" s="2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2"/>
      <c r="B122" s="22"/>
      <c r="C122" s="22"/>
      <c r="D122" s="22"/>
      <c r="E122" s="22"/>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2"/>
      <c r="B123" s="22"/>
      <c r="C123" s="22"/>
      <c r="D123" s="22"/>
      <c r="E123" s="22"/>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2"/>
      <c r="B124" s="22"/>
      <c r="C124" s="22"/>
      <c r="D124" s="22"/>
      <c r="E124" s="22"/>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2"/>
      <c r="B125" s="22"/>
      <c r="C125" s="22"/>
      <c r="D125" s="22"/>
      <c r="E125" s="22"/>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2"/>
      <c r="B126" s="22"/>
      <c r="C126" s="22"/>
      <c r="D126" s="22"/>
      <c r="E126" s="22"/>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2"/>
      <c r="B127" s="22"/>
      <c r="C127" s="22"/>
      <c r="D127" s="22"/>
      <c r="E127" s="2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2"/>
      <c r="B128" s="22"/>
      <c r="C128" s="22"/>
      <c r="D128" s="22"/>
      <c r="E128" s="2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2"/>
      <c r="B129" s="22"/>
      <c r="C129" s="22"/>
      <c r="D129" s="22"/>
      <c r="E129" s="2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c r="AA818" s="23"/>
    </row>
    <row r="819" ht="15.75" customHeight="1">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c r="AA819" s="23"/>
    </row>
    <row r="820" ht="15.75" customHeight="1">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c r="AA820" s="23"/>
    </row>
    <row r="821" ht="15.75" customHeight="1">
      <c r="A821" s="22"/>
      <c r="B821" s="22"/>
      <c r="C821" s="22"/>
      <c r="D821" s="22"/>
      <c r="E821" s="22"/>
      <c r="F821" s="23"/>
      <c r="G821" s="23"/>
      <c r="H821" s="23"/>
      <c r="I821" s="23"/>
      <c r="J821" s="23"/>
      <c r="K821" s="23"/>
      <c r="L821" s="23"/>
      <c r="M821" s="23"/>
      <c r="N821" s="23"/>
      <c r="O821" s="23"/>
      <c r="P821" s="23"/>
      <c r="Q821" s="23"/>
      <c r="R821" s="23"/>
      <c r="S821" s="23"/>
      <c r="T821" s="23"/>
      <c r="U821" s="23"/>
      <c r="V821" s="23"/>
      <c r="W821" s="23"/>
      <c r="X821" s="23"/>
      <c r="Y821" s="23"/>
      <c r="Z821" s="23"/>
      <c r="AA821" s="23"/>
    </row>
    <row r="822" ht="15.75" customHeight="1">
      <c r="A822" s="22"/>
      <c r="B822" s="22"/>
      <c r="C822" s="22"/>
      <c r="D822" s="22"/>
      <c r="E822" s="22"/>
      <c r="F822" s="23"/>
      <c r="G822" s="23"/>
      <c r="H822" s="23"/>
      <c r="I822" s="23"/>
      <c r="J822" s="23"/>
      <c r="K822" s="23"/>
      <c r="L822" s="23"/>
      <c r="M822" s="23"/>
      <c r="N822" s="23"/>
      <c r="O822" s="23"/>
      <c r="P822" s="23"/>
      <c r="Q822" s="23"/>
      <c r="R822" s="23"/>
      <c r="S822" s="23"/>
      <c r="T822" s="23"/>
      <c r="U822" s="23"/>
      <c r="V822" s="23"/>
      <c r="W822" s="23"/>
      <c r="X822" s="23"/>
      <c r="Y822" s="23"/>
      <c r="Z822" s="23"/>
      <c r="AA822" s="23"/>
    </row>
    <row r="823" ht="15.75" customHeight="1">
      <c r="A823" s="22"/>
      <c r="B823" s="22"/>
      <c r="C823" s="22"/>
      <c r="D823" s="22"/>
      <c r="E823" s="22"/>
      <c r="F823" s="23"/>
      <c r="G823" s="23"/>
      <c r="H823" s="23"/>
      <c r="I823" s="23"/>
      <c r="J823" s="23"/>
      <c r="K823" s="23"/>
      <c r="L823" s="23"/>
      <c r="M823" s="23"/>
      <c r="N823" s="23"/>
      <c r="O823" s="23"/>
      <c r="P823" s="23"/>
      <c r="Q823" s="23"/>
      <c r="R823" s="23"/>
      <c r="S823" s="23"/>
      <c r="T823" s="23"/>
      <c r="U823" s="23"/>
      <c r="V823" s="23"/>
      <c r="W823" s="23"/>
      <c r="X823" s="23"/>
      <c r="Y823" s="23"/>
      <c r="Z823" s="23"/>
      <c r="AA823" s="23"/>
    </row>
    <row r="824" ht="15.75" customHeight="1">
      <c r="A824" s="22"/>
      <c r="B824" s="22"/>
      <c r="C824" s="22"/>
      <c r="D824" s="22"/>
      <c r="E824" s="22"/>
      <c r="F824" s="23"/>
      <c r="G824" s="23"/>
      <c r="H824" s="23"/>
      <c r="I824" s="23"/>
      <c r="J824" s="23"/>
      <c r="K824" s="23"/>
      <c r="L824" s="23"/>
      <c r="M824" s="23"/>
      <c r="N824" s="23"/>
      <c r="O824" s="23"/>
      <c r="P824" s="23"/>
      <c r="Q824" s="23"/>
      <c r="R824" s="23"/>
      <c r="S824" s="23"/>
      <c r="T824" s="23"/>
      <c r="U824" s="23"/>
      <c r="V824" s="23"/>
      <c r="W824" s="23"/>
      <c r="X824" s="23"/>
      <c r="Y824" s="23"/>
      <c r="Z824" s="23"/>
      <c r="AA824" s="23"/>
    </row>
    <row r="825" ht="15.75" customHeight="1">
      <c r="A825" s="22"/>
      <c r="B825" s="22"/>
      <c r="C825" s="22"/>
      <c r="D825" s="22"/>
      <c r="E825" s="22"/>
      <c r="F825" s="23"/>
      <c r="G825" s="23"/>
      <c r="H825" s="23"/>
      <c r="I825" s="23"/>
      <c r="J825" s="23"/>
      <c r="K825" s="23"/>
      <c r="L825" s="23"/>
      <c r="M825" s="23"/>
      <c r="N825" s="23"/>
      <c r="O825" s="23"/>
      <c r="P825" s="23"/>
      <c r="Q825" s="23"/>
      <c r="R825" s="23"/>
      <c r="S825" s="23"/>
      <c r="T825" s="23"/>
      <c r="U825" s="23"/>
      <c r="V825" s="23"/>
      <c r="W825" s="23"/>
      <c r="X825" s="23"/>
      <c r="Y825" s="23"/>
      <c r="Z825" s="23"/>
      <c r="AA825" s="23"/>
    </row>
    <row r="826" ht="15.75" customHeight="1">
      <c r="A826" s="22"/>
      <c r="B826" s="22"/>
      <c r="C826" s="22"/>
      <c r="D826" s="22"/>
      <c r="E826" s="22"/>
      <c r="F826" s="23"/>
      <c r="G826" s="23"/>
      <c r="H826" s="23"/>
      <c r="I826" s="23"/>
      <c r="J826" s="23"/>
      <c r="K826" s="23"/>
      <c r="L826" s="23"/>
      <c r="M826" s="23"/>
      <c r="N826" s="23"/>
      <c r="O826" s="23"/>
      <c r="P826" s="23"/>
      <c r="Q826" s="23"/>
      <c r="R826" s="23"/>
      <c r="S826" s="23"/>
      <c r="T826" s="23"/>
      <c r="U826" s="23"/>
      <c r="V826" s="23"/>
      <c r="W826" s="23"/>
      <c r="X826" s="23"/>
      <c r="Y826" s="23"/>
      <c r="Z826" s="23"/>
      <c r="AA826" s="23"/>
    </row>
    <row r="827" ht="15.75" customHeight="1">
      <c r="A827" s="22"/>
      <c r="B827" s="22"/>
      <c r="C827" s="22"/>
      <c r="D827" s="22"/>
      <c r="E827" s="22"/>
      <c r="F827" s="23"/>
      <c r="G827" s="23"/>
      <c r="H827" s="23"/>
      <c r="I827" s="23"/>
      <c r="J827" s="23"/>
      <c r="K827" s="23"/>
      <c r="L827" s="23"/>
      <c r="M827" s="23"/>
      <c r="N827" s="23"/>
      <c r="O827" s="23"/>
      <c r="P827" s="23"/>
      <c r="Q827" s="23"/>
      <c r="R827" s="23"/>
      <c r="S827" s="23"/>
      <c r="T827" s="23"/>
      <c r="U827" s="23"/>
      <c r="V827" s="23"/>
      <c r="W827" s="23"/>
      <c r="X827" s="23"/>
      <c r="Y827" s="23"/>
      <c r="Z827" s="23"/>
      <c r="AA827" s="23"/>
    </row>
    <row r="828" ht="15.75" customHeight="1">
      <c r="A828" s="22"/>
      <c r="B828" s="22"/>
      <c r="C828" s="22"/>
      <c r="D828" s="22"/>
      <c r="E828" s="22"/>
      <c r="F828" s="23"/>
      <c r="G828" s="23"/>
      <c r="H828" s="23"/>
      <c r="I828" s="23"/>
      <c r="J828" s="23"/>
      <c r="K828" s="23"/>
      <c r="L828" s="23"/>
      <c r="M828" s="23"/>
      <c r="N828" s="23"/>
      <c r="O828" s="23"/>
      <c r="P828" s="23"/>
      <c r="Q828" s="23"/>
      <c r="R828" s="23"/>
      <c r="S828" s="23"/>
      <c r="T828" s="23"/>
      <c r="U828" s="23"/>
      <c r="V828" s="23"/>
      <c r="W828" s="23"/>
      <c r="X828" s="23"/>
      <c r="Y828" s="23"/>
      <c r="Z828" s="23"/>
      <c r="AA828" s="23"/>
    </row>
    <row r="829" ht="15.75" customHeight="1">
      <c r="A829" s="22"/>
      <c r="B829" s="22"/>
      <c r="C829" s="22"/>
      <c r="D829" s="22"/>
      <c r="E829" s="22"/>
      <c r="F829" s="23"/>
      <c r="G829" s="23"/>
      <c r="H829" s="23"/>
      <c r="I829" s="23"/>
      <c r="J829" s="23"/>
      <c r="K829" s="23"/>
      <c r="L829" s="23"/>
      <c r="M829" s="23"/>
      <c r="N829" s="23"/>
      <c r="O829" s="23"/>
      <c r="P829" s="23"/>
      <c r="Q829" s="23"/>
      <c r="R829" s="23"/>
      <c r="S829" s="23"/>
      <c r="T829" s="23"/>
      <c r="U829" s="23"/>
      <c r="V829" s="23"/>
      <c r="W829" s="23"/>
      <c r="X829" s="23"/>
      <c r="Y829" s="23"/>
      <c r="Z829" s="23"/>
      <c r="AA829" s="23"/>
    </row>
    <row r="830" ht="15.75" customHeight="1">
      <c r="A830" s="22"/>
      <c r="B830" s="22"/>
      <c r="C830" s="22"/>
      <c r="D830" s="22"/>
      <c r="E830" s="22"/>
      <c r="F830" s="23"/>
      <c r="G830" s="23"/>
      <c r="H830" s="23"/>
      <c r="I830" s="23"/>
      <c r="J830" s="23"/>
      <c r="K830" s="23"/>
      <c r="L830" s="23"/>
      <c r="M830" s="23"/>
      <c r="N830" s="23"/>
      <c r="O830" s="23"/>
      <c r="P830" s="23"/>
      <c r="Q830" s="23"/>
      <c r="R830" s="23"/>
      <c r="S830" s="23"/>
      <c r="T830" s="23"/>
      <c r="U830" s="23"/>
      <c r="V830" s="23"/>
      <c r="W830" s="23"/>
      <c r="X830" s="23"/>
      <c r="Y830" s="23"/>
      <c r="Z830" s="23"/>
      <c r="AA830" s="23"/>
    </row>
    <row r="831" ht="15.75" customHeight="1">
      <c r="A831" s="22"/>
      <c r="B831" s="22"/>
      <c r="C831" s="22"/>
      <c r="D831" s="22"/>
      <c r="E831" s="22"/>
      <c r="F831" s="23"/>
      <c r="G831" s="23"/>
      <c r="H831" s="23"/>
      <c r="I831" s="23"/>
      <c r="J831" s="23"/>
      <c r="K831" s="23"/>
      <c r="L831" s="23"/>
      <c r="M831" s="23"/>
      <c r="N831" s="23"/>
      <c r="O831" s="23"/>
      <c r="P831" s="23"/>
      <c r="Q831" s="23"/>
      <c r="R831" s="23"/>
      <c r="S831" s="23"/>
      <c r="T831" s="23"/>
      <c r="U831" s="23"/>
      <c r="V831" s="23"/>
      <c r="W831" s="23"/>
      <c r="X831" s="23"/>
      <c r="Y831" s="23"/>
      <c r="Z831" s="23"/>
      <c r="AA831" s="23"/>
    </row>
    <row r="832" ht="15.75" customHeight="1">
      <c r="A832" s="22"/>
      <c r="B832" s="22"/>
      <c r="C832" s="22"/>
      <c r="D832" s="22"/>
      <c r="E832" s="22"/>
      <c r="F832" s="23"/>
      <c r="G832" s="23"/>
      <c r="H832" s="23"/>
      <c r="I832" s="23"/>
      <c r="J832" s="23"/>
      <c r="K832" s="23"/>
      <c r="L832" s="23"/>
      <c r="M832" s="23"/>
      <c r="N832" s="23"/>
      <c r="O832" s="23"/>
      <c r="P832" s="23"/>
      <c r="Q832" s="23"/>
      <c r="R832" s="23"/>
      <c r="S832" s="23"/>
      <c r="T832" s="23"/>
      <c r="U832" s="23"/>
      <c r="V832" s="23"/>
      <c r="W832" s="23"/>
      <c r="X832" s="23"/>
      <c r="Y832" s="23"/>
      <c r="Z832" s="23"/>
      <c r="AA832" s="23"/>
    </row>
    <row r="833" ht="15.75" customHeight="1">
      <c r="A833" s="22"/>
      <c r="B833" s="22"/>
      <c r="C833" s="22"/>
      <c r="D833" s="22"/>
      <c r="E833" s="22"/>
      <c r="F833" s="23"/>
      <c r="G833" s="23"/>
      <c r="H833" s="23"/>
      <c r="I833" s="23"/>
      <c r="J833" s="23"/>
      <c r="K833" s="23"/>
      <c r="L833" s="23"/>
      <c r="M833" s="23"/>
      <c r="N833" s="23"/>
      <c r="O833" s="23"/>
      <c r="P833" s="23"/>
      <c r="Q833" s="23"/>
      <c r="R833" s="23"/>
      <c r="S833" s="23"/>
      <c r="T833" s="23"/>
      <c r="U833" s="23"/>
      <c r="V833" s="23"/>
      <c r="W833" s="23"/>
      <c r="X833" s="23"/>
      <c r="Y833" s="23"/>
      <c r="Z833" s="23"/>
      <c r="AA833" s="23"/>
    </row>
    <row r="834" ht="15.75" customHeight="1">
      <c r="A834" s="22"/>
      <c r="B834" s="22"/>
      <c r="C834" s="22"/>
      <c r="D834" s="22"/>
      <c r="E834" s="22"/>
      <c r="F834" s="23"/>
      <c r="G834" s="23"/>
      <c r="H834" s="23"/>
      <c r="I834" s="23"/>
      <c r="J834" s="23"/>
      <c r="K834" s="23"/>
      <c r="L834" s="23"/>
      <c r="M834" s="23"/>
      <c r="N834" s="23"/>
      <c r="O834" s="23"/>
      <c r="P834" s="23"/>
      <c r="Q834" s="23"/>
      <c r="R834" s="23"/>
      <c r="S834" s="23"/>
      <c r="T834" s="23"/>
      <c r="U834" s="23"/>
      <c r="V834" s="23"/>
      <c r="W834" s="23"/>
      <c r="X834" s="23"/>
      <c r="Y834" s="23"/>
      <c r="Z834" s="23"/>
      <c r="AA834" s="23"/>
    </row>
    <row r="835" ht="15.75" customHeight="1">
      <c r="A835" s="22"/>
      <c r="B835" s="22"/>
      <c r="C835" s="22"/>
      <c r="D835" s="22"/>
      <c r="E835" s="22"/>
      <c r="F835" s="23"/>
      <c r="G835" s="23"/>
      <c r="H835" s="23"/>
      <c r="I835" s="23"/>
      <c r="J835" s="23"/>
      <c r="K835" s="23"/>
      <c r="L835" s="23"/>
      <c r="M835" s="23"/>
      <c r="N835" s="23"/>
      <c r="O835" s="23"/>
      <c r="P835" s="23"/>
      <c r="Q835" s="23"/>
      <c r="R835" s="23"/>
      <c r="S835" s="23"/>
      <c r="T835" s="23"/>
      <c r="U835" s="23"/>
      <c r="V835" s="23"/>
      <c r="W835" s="23"/>
      <c r="X835" s="23"/>
      <c r="Y835" s="23"/>
      <c r="Z835" s="23"/>
      <c r="AA835" s="23"/>
    </row>
    <row r="836" ht="15.75" customHeight="1">
      <c r="A836" s="22"/>
      <c r="B836" s="22"/>
      <c r="C836" s="22"/>
      <c r="D836" s="22"/>
      <c r="E836" s="22"/>
      <c r="F836" s="23"/>
      <c r="G836" s="23"/>
      <c r="H836" s="23"/>
      <c r="I836" s="23"/>
      <c r="J836" s="23"/>
      <c r="K836" s="23"/>
      <c r="L836" s="23"/>
      <c r="M836" s="23"/>
      <c r="N836" s="23"/>
      <c r="O836" s="23"/>
      <c r="P836" s="23"/>
      <c r="Q836" s="23"/>
      <c r="R836" s="23"/>
      <c r="S836" s="23"/>
      <c r="T836" s="23"/>
      <c r="U836" s="23"/>
      <c r="V836" s="23"/>
      <c r="W836" s="23"/>
      <c r="X836" s="23"/>
      <c r="Y836" s="23"/>
      <c r="Z836" s="23"/>
      <c r="AA836" s="23"/>
    </row>
    <row r="837" ht="15.75" customHeight="1">
      <c r="A837" s="22"/>
      <c r="B837" s="22"/>
      <c r="C837" s="22"/>
      <c r="D837" s="22"/>
      <c r="E837" s="22"/>
      <c r="F837" s="23"/>
      <c r="G837" s="23"/>
      <c r="H837" s="23"/>
      <c r="I837" s="23"/>
      <c r="J837" s="23"/>
      <c r="K837" s="23"/>
      <c r="L837" s="23"/>
      <c r="M837" s="23"/>
      <c r="N837" s="23"/>
      <c r="O837" s="23"/>
      <c r="P837" s="23"/>
      <c r="Q837" s="23"/>
      <c r="R837" s="23"/>
      <c r="S837" s="23"/>
      <c r="T837" s="23"/>
      <c r="U837" s="23"/>
      <c r="V837" s="23"/>
      <c r="W837" s="23"/>
      <c r="X837" s="23"/>
      <c r="Y837" s="23"/>
      <c r="Z837" s="23"/>
      <c r="AA837" s="23"/>
    </row>
    <row r="838" ht="15.75" customHeight="1">
      <c r="A838" s="22"/>
      <c r="B838" s="22"/>
      <c r="C838" s="22"/>
      <c r="D838" s="22"/>
      <c r="E838" s="22"/>
      <c r="F838" s="23"/>
      <c r="G838" s="23"/>
      <c r="H838" s="23"/>
      <c r="I838" s="23"/>
      <c r="J838" s="23"/>
      <c r="K838" s="23"/>
      <c r="L838" s="23"/>
      <c r="M838" s="23"/>
      <c r="N838" s="23"/>
      <c r="O838" s="23"/>
      <c r="P838" s="23"/>
      <c r="Q838" s="23"/>
      <c r="R838" s="23"/>
      <c r="S838" s="23"/>
      <c r="T838" s="23"/>
      <c r="U838" s="23"/>
      <c r="V838" s="23"/>
      <c r="W838" s="23"/>
      <c r="X838" s="23"/>
      <c r="Y838" s="23"/>
      <c r="Z838" s="23"/>
      <c r="AA838" s="23"/>
    </row>
    <row r="839" ht="15.75" customHeight="1">
      <c r="A839" s="22"/>
      <c r="B839" s="22"/>
      <c r="C839" s="22"/>
      <c r="D839" s="22"/>
      <c r="E839" s="22"/>
      <c r="F839" s="23"/>
      <c r="G839" s="23"/>
      <c r="H839" s="23"/>
      <c r="I839" s="23"/>
      <c r="J839" s="23"/>
      <c r="K839" s="23"/>
      <c r="L839" s="23"/>
      <c r="M839" s="23"/>
      <c r="N839" s="23"/>
      <c r="O839" s="23"/>
      <c r="P839" s="23"/>
      <c r="Q839" s="23"/>
      <c r="R839" s="23"/>
      <c r="S839" s="23"/>
      <c r="T839" s="23"/>
      <c r="U839" s="23"/>
      <c r="V839" s="23"/>
      <c r="W839" s="23"/>
      <c r="X839" s="23"/>
      <c r="Y839" s="23"/>
      <c r="Z839" s="23"/>
      <c r="AA839" s="23"/>
    </row>
    <row r="840" ht="15.75" customHeight="1">
      <c r="A840" s="22"/>
      <c r="B840" s="22"/>
      <c r="C840" s="22"/>
      <c r="D840" s="22"/>
      <c r="E840" s="22"/>
      <c r="F840" s="23"/>
      <c r="G840" s="23"/>
      <c r="H840" s="23"/>
      <c r="I840" s="23"/>
      <c r="J840" s="23"/>
      <c r="K840" s="23"/>
      <c r="L840" s="23"/>
      <c r="M840" s="23"/>
      <c r="N840" s="23"/>
      <c r="O840" s="23"/>
      <c r="P840" s="23"/>
      <c r="Q840" s="23"/>
      <c r="R840" s="23"/>
      <c r="S840" s="23"/>
      <c r="T840" s="23"/>
      <c r="U840" s="23"/>
      <c r="V840" s="23"/>
      <c r="W840" s="23"/>
      <c r="X840" s="23"/>
      <c r="Y840" s="23"/>
      <c r="Z840" s="23"/>
      <c r="AA840" s="23"/>
    </row>
    <row r="841" ht="15.75" customHeight="1">
      <c r="A841" s="22"/>
      <c r="B841" s="22"/>
      <c r="C841" s="22"/>
      <c r="D841" s="22"/>
      <c r="E841" s="22"/>
      <c r="F841" s="23"/>
      <c r="G841" s="23"/>
      <c r="H841" s="23"/>
      <c r="I841" s="23"/>
      <c r="J841" s="23"/>
      <c r="K841" s="23"/>
      <c r="L841" s="23"/>
      <c r="M841" s="23"/>
      <c r="N841" s="23"/>
      <c r="O841" s="23"/>
      <c r="P841" s="23"/>
      <c r="Q841" s="23"/>
      <c r="R841" s="23"/>
      <c r="S841" s="23"/>
      <c r="T841" s="23"/>
      <c r="U841" s="23"/>
      <c r="V841" s="23"/>
      <c r="W841" s="23"/>
      <c r="X841" s="23"/>
      <c r="Y841" s="23"/>
      <c r="Z841" s="23"/>
      <c r="AA841" s="23"/>
    </row>
  </sheetData>
  <autoFilter ref="$A$3:$F$32"/>
  <mergeCells count="2">
    <mergeCell ref="A1:F1"/>
    <mergeCell ref="B2:G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7.33"/>
    <col customWidth="1" min="4" max="4" width="53.56"/>
    <col customWidth="1" min="5" max="5" width="12.56"/>
    <col customWidth="1" min="6" max="6" width="15.78"/>
    <col customWidth="1" min="7" max="27" width="55.22"/>
  </cols>
  <sheetData>
    <row r="1" ht="15.75" customHeight="1">
      <c r="A1" s="24" t="s">
        <v>168</v>
      </c>
      <c r="B1" s="25"/>
      <c r="C1" s="25"/>
      <c r="D1" s="25"/>
      <c r="E1" s="25"/>
      <c r="F1" s="26"/>
      <c r="G1" s="92"/>
      <c r="H1" s="92"/>
      <c r="I1" s="92"/>
      <c r="J1" s="92"/>
      <c r="K1" s="92"/>
      <c r="L1" s="92"/>
      <c r="M1" s="92"/>
      <c r="N1" s="92"/>
      <c r="O1" s="92"/>
      <c r="P1" s="92"/>
      <c r="Q1" s="92"/>
      <c r="R1" s="92"/>
      <c r="S1" s="92"/>
      <c r="T1" s="92"/>
      <c r="U1" s="92"/>
      <c r="V1" s="92"/>
      <c r="W1" s="92"/>
      <c r="X1" s="92"/>
      <c r="Y1" s="92"/>
      <c r="Z1" s="92"/>
      <c r="AA1" s="92"/>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78" t="s">
        <v>3</v>
      </c>
      <c r="B3" s="79" t="s">
        <v>4</v>
      </c>
      <c r="C3" s="80" t="s">
        <v>5</v>
      </c>
      <c r="D3" s="79" t="s">
        <v>6</v>
      </c>
      <c r="E3" s="78" t="s">
        <v>7</v>
      </c>
      <c r="F3" s="78" t="s">
        <v>8</v>
      </c>
      <c r="G3" s="14"/>
      <c r="H3" s="14"/>
      <c r="I3" s="14"/>
      <c r="J3" s="14"/>
      <c r="K3" s="14"/>
      <c r="L3" s="14"/>
      <c r="M3" s="14"/>
      <c r="N3" s="14"/>
      <c r="O3" s="14"/>
      <c r="P3" s="14"/>
      <c r="Q3" s="14"/>
      <c r="R3" s="14"/>
      <c r="S3" s="14"/>
      <c r="T3" s="14"/>
      <c r="U3" s="14"/>
      <c r="V3" s="14"/>
      <c r="W3" s="14"/>
      <c r="X3" s="14"/>
      <c r="Y3" s="14"/>
      <c r="Z3" s="14"/>
      <c r="AA3" s="14"/>
    </row>
    <row r="4" ht="15.75" customHeight="1">
      <c r="A4" s="40" t="s">
        <v>9</v>
      </c>
      <c r="B4" s="40" t="s">
        <v>56</v>
      </c>
      <c r="C4" s="40" t="s">
        <v>169</v>
      </c>
      <c r="D4" s="40" t="s">
        <v>170</v>
      </c>
      <c r="E4" s="40" t="s">
        <v>12</v>
      </c>
      <c r="F4" s="40">
        <v>1.0</v>
      </c>
      <c r="G4" s="62"/>
      <c r="H4" s="62"/>
      <c r="I4" s="62"/>
      <c r="J4" s="62"/>
      <c r="K4" s="62"/>
      <c r="L4" s="62"/>
      <c r="M4" s="62"/>
      <c r="N4" s="62"/>
      <c r="O4" s="62"/>
      <c r="P4" s="62"/>
      <c r="Q4" s="62"/>
      <c r="R4" s="62"/>
      <c r="S4" s="62"/>
      <c r="T4" s="62"/>
      <c r="U4" s="62"/>
      <c r="V4" s="62"/>
      <c r="W4" s="62"/>
      <c r="X4" s="62"/>
      <c r="Y4" s="62"/>
      <c r="Z4" s="62"/>
      <c r="AA4" s="62"/>
    </row>
    <row r="5" ht="15.75" customHeight="1">
      <c r="A5" s="100" t="s">
        <v>9</v>
      </c>
      <c r="B5" s="94" t="s">
        <v>56</v>
      </c>
      <c r="C5" s="94" t="s">
        <v>171</v>
      </c>
      <c r="D5" s="94" t="s">
        <v>172</v>
      </c>
      <c r="E5" s="100" t="s">
        <v>9</v>
      </c>
      <c r="F5" s="94">
        <v>15.0</v>
      </c>
      <c r="G5" s="101"/>
      <c r="H5" s="101"/>
      <c r="I5" s="101"/>
      <c r="J5" s="101"/>
      <c r="K5" s="101"/>
      <c r="L5" s="101"/>
      <c r="M5" s="101"/>
      <c r="N5" s="101"/>
      <c r="O5" s="101"/>
      <c r="P5" s="101"/>
      <c r="Q5" s="101"/>
      <c r="R5" s="101"/>
      <c r="S5" s="101"/>
      <c r="T5" s="101"/>
      <c r="U5" s="101"/>
      <c r="V5" s="101"/>
      <c r="W5" s="101"/>
      <c r="X5" s="101"/>
      <c r="Y5" s="101"/>
      <c r="Z5" s="101"/>
      <c r="AA5" s="101"/>
    </row>
    <row r="6" ht="15.75" customHeight="1">
      <c r="A6" s="82" t="s">
        <v>9</v>
      </c>
      <c r="B6" s="102" t="s">
        <v>56</v>
      </c>
      <c r="C6" s="40" t="s">
        <v>173</v>
      </c>
      <c r="D6" s="40" t="s">
        <v>174</v>
      </c>
      <c r="E6" s="40" t="s">
        <v>9</v>
      </c>
      <c r="F6" s="40">
        <v>15.0</v>
      </c>
      <c r="G6" s="62"/>
      <c r="H6" s="62"/>
      <c r="I6" s="62"/>
      <c r="J6" s="62"/>
      <c r="K6" s="62"/>
      <c r="L6" s="62"/>
      <c r="M6" s="62"/>
      <c r="N6" s="62"/>
      <c r="O6" s="62"/>
      <c r="P6" s="62"/>
      <c r="Q6" s="62"/>
      <c r="R6" s="62"/>
      <c r="S6" s="62"/>
      <c r="T6" s="62"/>
      <c r="U6" s="62"/>
      <c r="V6" s="62"/>
      <c r="W6" s="62"/>
      <c r="X6" s="62"/>
      <c r="Y6" s="62"/>
      <c r="Z6" s="62"/>
      <c r="AA6" s="62"/>
    </row>
    <row r="7" ht="15.75" customHeight="1">
      <c r="A7" s="82" t="s">
        <v>9</v>
      </c>
      <c r="B7" s="102" t="s">
        <v>56</v>
      </c>
      <c r="C7" s="40" t="s">
        <v>175</v>
      </c>
      <c r="D7" s="40" t="s">
        <v>176</v>
      </c>
      <c r="E7" s="40" t="s">
        <v>9</v>
      </c>
      <c r="F7" s="40">
        <v>14.0</v>
      </c>
      <c r="G7" s="62"/>
      <c r="H7" s="62"/>
      <c r="I7" s="62"/>
      <c r="J7" s="62"/>
      <c r="K7" s="62"/>
      <c r="L7" s="62"/>
      <c r="M7" s="62"/>
      <c r="N7" s="62"/>
      <c r="O7" s="62"/>
      <c r="P7" s="62"/>
      <c r="Q7" s="62"/>
      <c r="R7" s="62"/>
      <c r="S7" s="62"/>
      <c r="T7" s="62"/>
      <c r="U7" s="62"/>
      <c r="V7" s="62"/>
      <c r="W7" s="62"/>
      <c r="X7" s="62"/>
      <c r="Y7" s="62"/>
      <c r="Z7" s="62"/>
      <c r="AA7" s="62"/>
    </row>
    <row r="8" ht="15.75" customHeight="1">
      <c r="A8" s="82" t="s">
        <v>9</v>
      </c>
      <c r="B8" s="102" t="s">
        <v>56</v>
      </c>
      <c r="C8" s="40" t="s">
        <v>177</v>
      </c>
      <c r="D8" s="40" t="s">
        <v>178</v>
      </c>
      <c r="E8" s="40" t="s">
        <v>9</v>
      </c>
      <c r="F8" s="40">
        <v>1.0</v>
      </c>
      <c r="G8" s="62"/>
      <c r="H8" s="62"/>
      <c r="I8" s="62"/>
      <c r="J8" s="62"/>
      <c r="K8" s="62"/>
      <c r="L8" s="62"/>
      <c r="M8" s="62"/>
      <c r="N8" s="62"/>
      <c r="O8" s="62"/>
      <c r="P8" s="62"/>
      <c r="Q8" s="62"/>
      <c r="R8" s="62"/>
      <c r="S8" s="62"/>
      <c r="T8" s="62"/>
      <c r="U8" s="62"/>
      <c r="V8" s="62"/>
      <c r="W8" s="62"/>
      <c r="X8" s="62"/>
      <c r="Y8" s="62"/>
      <c r="Z8" s="62"/>
      <c r="AA8" s="62"/>
    </row>
    <row r="9" ht="15.75" customHeight="1">
      <c r="A9" s="103" t="s">
        <v>9</v>
      </c>
      <c r="B9" s="44" t="s">
        <v>63</v>
      </c>
      <c r="C9" s="44" t="s">
        <v>179</v>
      </c>
      <c r="D9" s="44" t="s">
        <v>180</v>
      </c>
      <c r="E9" s="44" t="s">
        <v>12</v>
      </c>
      <c r="F9" s="104">
        <f>SUM(F5:F8)</f>
        <v>45</v>
      </c>
      <c r="G9" s="105"/>
      <c r="H9" s="105"/>
      <c r="I9" s="105"/>
      <c r="J9" s="105"/>
      <c r="K9" s="105"/>
      <c r="L9" s="105"/>
      <c r="M9" s="105"/>
      <c r="N9" s="105"/>
      <c r="O9" s="105"/>
      <c r="P9" s="105"/>
      <c r="Q9" s="105"/>
      <c r="R9" s="105"/>
      <c r="S9" s="105"/>
      <c r="T9" s="105"/>
      <c r="U9" s="105"/>
      <c r="V9" s="105"/>
      <c r="W9" s="105"/>
      <c r="X9" s="105"/>
      <c r="Y9" s="105"/>
      <c r="Z9" s="105"/>
      <c r="AA9" s="105"/>
    </row>
    <row r="10" ht="15.75" customHeight="1">
      <c r="A10" s="82" t="s">
        <v>9</v>
      </c>
      <c r="B10" s="102" t="s">
        <v>56</v>
      </c>
      <c r="C10" s="94" t="s">
        <v>181</v>
      </c>
      <c r="D10" s="40" t="s">
        <v>182</v>
      </c>
      <c r="E10" s="40" t="s">
        <v>9</v>
      </c>
      <c r="F10" s="40">
        <v>21.0</v>
      </c>
      <c r="G10" s="62"/>
      <c r="H10" s="62"/>
      <c r="I10" s="62"/>
      <c r="J10" s="62"/>
      <c r="K10" s="62"/>
      <c r="L10" s="62"/>
      <c r="M10" s="62"/>
      <c r="N10" s="62"/>
      <c r="O10" s="62"/>
      <c r="P10" s="62"/>
      <c r="Q10" s="62"/>
      <c r="R10" s="62"/>
      <c r="S10" s="62"/>
      <c r="T10" s="62"/>
      <c r="U10" s="62"/>
      <c r="V10" s="62"/>
      <c r="W10" s="62"/>
      <c r="X10" s="62"/>
      <c r="Y10" s="62"/>
      <c r="Z10" s="62"/>
      <c r="AA10" s="62"/>
    </row>
    <row r="11" ht="15.75" customHeight="1">
      <c r="A11" s="82" t="s">
        <v>9</v>
      </c>
      <c r="B11" s="102" t="s">
        <v>56</v>
      </c>
      <c r="C11" s="40" t="s">
        <v>183</v>
      </c>
      <c r="D11" s="40" t="s">
        <v>184</v>
      </c>
      <c r="E11" s="40" t="s">
        <v>9</v>
      </c>
      <c r="F11" s="40">
        <v>1.0</v>
      </c>
      <c r="G11" s="62"/>
      <c r="H11" s="62"/>
      <c r="I11" s="62"/>
      <c r="J11" s="62"/>
      <c r="K11" s="62"/>
      <c r="L11" s="62"/>
      <c r="M11" s="62"/>
      <c r="N11" s="62"/>
      <c r="O11" s="62"/>
      <c r="P11" s="62"/>
      <c r="Q11" s="62"/>
      <c r="R11" s="62"/>
      <c r="S11" s="62"/>
      <c r="T11" s="62"/>
      <c r="U11" s="62"/>
      <c r="V11" s="62"/>
      <c r="W11" s="62"/>
      <c r="X11" s="62"/>
      <c r="Y11" s="62"/>
      <c r="Z11" s="62"/>
      <c r="AA11" s="62"/>
    </row>
    <row r="12" ht="15.75" customHeight="1">
      <c r="A12" s="82" t="s">
        <v>9</v>
      </c>
      <c r="B12" s="102" t="s">
        <v>56</v>
      </c>
      <c r="C12" s="40" t="s">
        <v>185</v>
      </c>
      <c r="D12" s="40" t="s">
        <v>186</v>
      </c>
      <c r="E12" s="40" t="s">
        <v>9</v>
      </c>
      <c r="F12" s="40">
        <v>12.0</v>
      </c>
      <c r="G12" s="62"/>
      <c r="H12" s="62"/>
      <c r="I12" s="62"/>
      <c r="J12" s="62"/>
      <c r="K12" s="62"/>
      <c r="L12" s="62"/>
      <c r="M12" s="62"/>
      <c r="N12" s="62"/>
      <c r="O12" s="62"/>
      <c r="P12" s="62"/>
      <c r="Q12" s="62"/>
      <c r="R12" s="62"/>
      <c r="S12" s="62"/>
      <c r="T12" s="62"/>
      <c r="U12" s="62"/>
      <c r="V12" s="62"/>
      <c r="W12" s="62"/>
      <c r="X12" s="62"/>
      <c r="Y12" s="62"/>
      <c r="Z12" s="62"/>
      <c r="AA12" s="62"/>
    </row>
    <row r="13" ht="15.75" customHeight="1">
      <c r="A13" s="82" t="s">
        <v>9</v>
      </c>
      <c r="B13" s="102" t="s">
        <v>56</v>
      </c>
      <c r="C13" s="40" t="s">
        <v>187</v>
      </c>
      <c r="D13" s="40" t="s">
        <v>188</v>
      </c>
      <c r="E13" s="40" t="s">
        <v>9</v>
      </c>
      <c r="F13" s="40">
        <v>1.0</v>
      </c>
      <c r="G13" s="62"/>
      <c r="H13" s="62"/>
      <c r="I13" s="62"/>
      <c r="J13" s="62"/>
      <c r="K13" s="62"/>
      <c r="L13" s="62"/>
      <c r="M13" s="62"/>
      <c r="N13" s="62"/>
      <c r="O13" s="62"/>
      <c r="P13" s="62"/>
      <c r="Q13" s="62"/>
      <c r="R13" s="62"/>
      <c r="S13" s="62"/>
      <c r="T13" s="62"/>
      <c r="U13" s="62"/>
      <c r="V13" s="62"/>
      <c r="W13" s="62"/>
      <c r="X13" s="62"/>
      <c r="Y13" s="62"/>
      <c r="Z13" s="62"/>
      <c r="AA13" s="62"/>
    </row>
    <row r="14" ht="15.75" customHeight="1">
      <c r="A14" s="103" t="s">
        <v>9</v>
      </c>
      <c r="B14" s="44" t="s">
        <v>63</v>
      </c>
      <c r="C14" s="44" t="s">
        <v>189</v>
      </c>
      <c r="D14" s="44" t="s">
        <v>190</v>
      </c>
      <c r="E14" s="44" t="s">
        <v>12</v>
      </c>
      <c r="F14" s="104">
        <f>SUM(F10:F13)</f>
        <v>35</v>
      </c>
      <c r="G14" s="105"/>
      <c r="H14" s="105"/>
      <c r="I14" s="105"/>
      <c r="J14" s="105"/>
      <c r="K14" s="105"/>
      <c r="L14" s="105"/>
      <c r="M14" s="105"/>
      <c r="N14" s="105"/>
      <c r="O14" s="105"/>
      <c r="P14" s="105"/>
      <c r="Q14" s="105"/>
      <c r="R14" s="105"/>
      <c r="S14" s="105"/>
      <c r="T14" s="105"/>
      <c r="U14" s="105"/>
      <c r="V14" s="105"/>
      <c r="W14" s="105"/>
      <c r="X14" s="105"/>
      <c r="Y14" s="105"/>
      <c r="Z14" s="105"/>
      <c r="AA14" s="105"/>
    </row>
    <row r="15" ht="15.75" customHeight="1">
      <c r="A15" s="82" t="s">
        <v>9</v>
      </c>
      <c r="B15" s="102" t="s">
        <v>56</v>
      </c>
      <c r="C15" s="94" t="s">
        <v>191</v>
      </c>
      <c r="D15" s="40" t="s">
        <v>192</v>
      </c>
      <c r="E15" s="40" t="s">
        <v>9</v>
      </c>
      <c r="F15" s="40">
        <v>12.0</v>
      </c>
      <c r="G15" s="62"/>
      <c r="H15" s="62"/>
      <c r="I15" s="62"/>
      <c r="J15" s="62"/>
      <c r="K15" s="62"/>
      <c r="L15" s="62"/>
      <c r="M15" s="62"/>
      <c r="N15" s="62"/>
      <c r="O15" s="62"/>
      <c r="P15" s="62"/>
      <c r="Q15" s="62"/>
      <c r="R15" s="62"/>
      <c r="S15" s="62"/>
      <c r="T15" s="62"/>
      <c r="U15" s="62"/>
      <c r="V15" s="62"/>
      <c r="W15" s="62"/>
      <c r="X15" s="62"/>
      <c r="Y15" s="62"/>
      <c r="Z15" s="62"/>
      <c r="AA15" s="62"/>
    </row>
    <row r="16" ht="15.75" customHeight="1">
      <c r="A16" s="82" t="s">
        <v>9</v>
      </c>
      <c r="B16" s="102" t="s">
        <v>56</v>
      </c>
      <c r="C16" s="40" t="s">
        <v>193</v>
      </c>
      <c r="D16" s="40" t="s">
        <v>194</v>
      </c>
      <c r="E16" s="40" t="s">
        <v>9</v>
      </c>
      <c r="F16" s="40">
        <v>1.0</v>
      </c>
      <c r="G16" s="62"/>
      <c r="H16" s="62"/>
      <c r="I16" s="62"/>
      <c r="J16" s="62"/>
      <c r="K16" s="62"/>
      <c r="L16" s="62"/>
      <c r="M16" s="62"/>
      <c r="N16" s="62"/>
      <c r="O16" s="62"/>
      <c r="P16" s="62"/>
      <c r="Q16" s="62"/>
      <c r="R16" s="62"/>
      <c r="S16" s="62"/>
      <c r="T16" s="62"/>
      <c r="U16" s="62"/>
      <c r="V16" s="62"/>
      <c r="W16" s="62"/>
      <c r="X16" s="62"/>
      <c r="Y16" s="62"/>
      <c r="Z16" s="62"/>
      <c r="AA16" s="62"/>
    </row>
    <row r="17" ht="15.75" customHeight="1">
      <c r="A17" s="82" t="s">
        <v>9</v>
      </c>
      <c r="B17" s="102" t="s">
        <v>56</v>
      </c>
      <c r="C17" s="40" t="s">
        <v>195</v>
      </c>
      <c r="D17" s="40" t="s">
        <v>196</v>
      </c>
      <c r="E17" s="40" t="s">
        <v>9</v>
      </c>
      <c r="F17" s="40">
        <v>1.0</v>
      </c>
      <c r="G17" s="62"/>
      <c r="H17" s="62"/>
      <c r="I17" s="62"/>
      <c r="J17" s="62"/>
      <c r="K17" s="62"/>
      <c r="L17" s="62"/>
      <c r="M17" s="62"/>
      <c r="N17" s="62"/>
      <c r="O17" s="62"/>
      <c r="P17" s="62"/>
      <c r="Q17" s="62"/>
      <c r="R17" s="62"/>
      <c r="S17" s="62"/>
      <c r="T17" s="62"/>
      <c r="U17" s="62"/>
      <c r="V17" s="62"/>
      <c r="W17" s="62"/>
      <c r="X17" s="62"/>
      <c r="Y17" s="62"/>
      <c r="Z17" s="62"/>
      <c r="AA17" s="62"/>
    </row>
    <row r="18" ht="15.75" customHeight="1">
      <c r="A18" s="82" t="s">
        <v>9</v>
      </c>
      <c r="B18" s="102" t="s">
        <v>56</v>
      </c>
      <c r="C18" s="40" t="s">
        <v>197</v>
      </c>
      <c r="D18" s="40" t="s">
        <v>198</v>
      </c>
      <c r="E18" s="40" t="s">
        <v>9</v>
      </c>
      <c r="F18" s="40">
        <v>12.0</v>
      </c>
      <c r="G18" s="62"/>
      <c r="H18" s="62"/>
      <c r="I18" s="62"/>
      <c r="J18" s="62"/>
      <c r="K18" s="62"/>
      <c r="L18" s="62"/>
      <c r="M18" s="62"/>
      <c r="N18" s="62"/>
      <c r="O18" s="62"/>
      <c r="P18" s="62"/>
      <c r="Q18" s="62"/>
      <c r="R18" s="62"/>
      <c r="S18" s="62"/>
      <c r="T18" s="62"/>
      <c r="U18" s="62"/>
      <c r="V18" s="62"/>
      <c r="W18" s="62"/>
      <c r="X18" s="62"/>
      <c r="Y18" s="62"/>
      <c r="Z18" s="62"/>
      <c r="AA18" s="62"/>
    </row>
    <row r="19" ht="15.75" customHeight="1">
      <c r="A19" s="103" t="s">
        <v>9</v>
      </c>
      <c r="B19" s="44" t="s">
        <v>63</v>
      </c>
      <c r="C19" s="44" t="s">
        <v>199</v>
      </c>
      <c r="D19" s="44" t="s">
        <v>200</v>
      </c>
      <c r="E19" s="44" t="s">
        <v>12</v>
      </c>
      <c r="F19" s="104">
        <f>SUM(F15:F18)</f>
        <v>26</v>
      </c>
      <c r="G19" s="105"/>
      <c r="H19" s="105"/>
      <c r="I19" s="105"/>
      <c r="J19" s="105"/>
      <c r="K19" s="105"/>
      <c r="L19" s="105"/>
      <c r="M19" s="105"/>
      <c r="N19" s="105"/>
      <c r="O19" s="105"/>
      <c r="P19" s="105"/>
      <c r="Q19" s="105"/>
      <c r="R19" s="105"/>
      <c r="S19" s="105"/>
      <c r="T19" s="105"/>
      <c r="U19" s="105"/>
      <c r="V19" s="105"/>
      <c r="W19" s="105"/>
      <c r="X19" s="105"/>
      <c r="Y19" s="105"/>
      <c r="Z19" s="105"/>
      <c r="AA19" s="105"/>
    </row>
    <row r="20" ht="15.75" customHeight="1">
      <c r="A20" s="82" t="s">
        <v>9</v>
      </c>
      <c r="B20" s="106" t="s">
        <v>56</v>
      </c>
      <c r="C20" s="40" t="s">
        <v>201</v>
      </c>
      <c r="D20" s="40" t="s">
        <v>202</v>
      </c>
      <c r="E20" s="40" t="s">
        <v>9</v>
      </c>
      <c r="F20" s="40">
        <v>12.0</v>
      </c>
      <c r="G20" s="107"/>
      <c r="H20" s="107"/>
      <c r="I20" s="107"/>
      <c r="J20" s="107"/>
      <c r="K20" s="107"/>
      <c r="L20" s="107"/>
      <c r="M20" s="107"/>
      <c r="N20" s="107"/>
      <c r="O20" s="107"/>
      <c r="P20" s="107"/>
      <c r="Q20" s="107"/>
      <c r="R20" s="107"/>
      <c r="S20" s="107"/>
      <c r="T20" s="107"/>
      <c r="U20" s="107"/>
      <c r="V20" s="107"/>
      <c r="W20" s="107"/>
      <c r="X20" s="107"/>
      <c r="Y20" s="107"/>
      <c r="Z20" s="107"/>
      <c r="AA20" s="107"/>
    </row>
    <row r="21" ht="15.75" customHeight="1">
      <c r="A21" s="82" t="s">
        <v>9</v>
      </c>
      <c r="B21" s="106" t="s">
        <v>56</v>
      </c>
      <c r="C21" s="40" t="s">
        <v>203</v>
      </c>
      <c r="D21" s="40" t="s">
        <v>204</v>
      </c>
      <c r="E21" s="40" t="s">
        <v>9</v>
      </c>
      <c r="F21" s="40">
        <v>1.0</v>
      </c>
      <c r="G21" s="107"/>
      <c r="H21" s="107"/>
      <c r="I21" s="107"/>
      <c r="J21" s="107"/>
      <c r="K21" s="107"/>
      <c r="L21" s="107"/>
      <c r="M21" s="107"/>
      <c r="N21" s="107"/>
      <c r="O21" s="107"/>
      <c r="P21" s="107"/>
      <c r="Q21" s="107"/>
      <c r="R21" s="107"/>
      <c r="S21" s="107"/>
      <c r="T21" s="107"/>
      <c r="U21" s="107"/>
      <c r="V21" s="107"/>
      <c r="W21" s="107"/>
      <c r="X21" s="107"/>
      <c r="Y21" s="107"/>
      <c r="Z21" s="107"/>
      <c r="AA21" s="107"/>
    </row>
    <row r="22" ht="15.75" customHeight="1">
      <c r="A22" s="82" t="s">
        <v>9</v>
      </c>
      <c r="B22" s="106" t="s">
        <v>56</v>
      </c>
      <c r="C22" s="40" t="s">
        <v>205</v>
      </c>
      <c r="D22" s="40" t="s">
        <v>206</v>
      </c>
      <c r="E22" s="40" t="s">
        <v>9</v>
      </c>
      <c r="F22" s="40">
        <v>8.0</v>
      </c>
      <c r="G22" s="107"/>
      <c r="H22" s="107"/>
      <c r="I22" s="107"/>
      <c r="J22" s="107"/>
      <c r="K22" s="107"/>
      <c r="L22" s="107"/>
      <c r="M22" s="107"/>
      <c r="N22" s="107"/>
      <c r="O22" s="107"/>
      <c r="P22" s="107"/>
      <c r="Q22" s="107"/>
      <c r="R22" s="107"/>
      <c r="S22" s="107"/>
      <c r="T22" s="107"/>
      <c r="U22" s="107"/>
      <c r="V22" s="107"/>
      <c r="W22" s="107"/>
      <c r="X22" s="107"/>
      <c r="Y22" s="107"/>
      <c r="Z22" s="107"/>
      <c r="AA22" s="107"/>
    </row>
    <row r="23" ht="15.75" customHeight="1">
      <c r="A23" s="103" t="s">
        <v>9</v>
      </c>
      <c r="B23" s="44" t="s">
        <v>63</v>
      </c>
      <c r="C23" s="44" t="s">
        <v>207</v>
      </c>
      <c r="D23" s="44" t="s">
        <v>208</v>
      </c>
      <c r="E23" s="44" t="s">
        <v>9</v>
      </c>
      <c r="F23" s="104">
        <f>SUM(F20:F22)</f>
        <v>21</v>
      </c>
      <c r="G23" s="105"/>
      <c r="H23" s="105"/>
      <c r="I23" s="105"/>
      <c r="J23" s="105"/>
      <c r="K23" s="105"/>
      <c r="L23" s="105"/>
      <c r="M23" s="105"/>
      <c r="N23" s="105"/>
      <c r="O23" s="105"/>
      <c r="P23" s="105"/>
      <c r="Q23" s="105"/>
      <c r="R23" s="105"/>
      <c r="S23" s="105"/>
      <c r="T23" s="105"/>
      <c r="U23" s="105"/>
      <c r="V23" s="105"/>
      <c r="W23" s="105"/>
      <c r="X23" s="105"/>
      <c r="Y23" s="105"/>
      <c r="Z23" s="105"/>
      <c r="AA23" s="105"/>
    </row>
    <row r="24" ht="15.75" customHeight="1">
      <c r="A24" s="103" t="s">
        <v>9</v>
      </c>
      <c r="B24" s="44" t="s">
        <v>63</v>
      </c>
      <c r="C24" s="44" t="s">
        <v>209</v>
      </c>
      <c r="D24" s="44" t="s">
        <v>210</v>
      </c>
      <c r="E24" s="44" t="s">
        <v>9</v>
      </c>
      <c r="F24" s="104">
        <f>F20/F23</f>
        <v>0.5714285714</v>
      </c>
      <c r="G24" s="105"/>
      <c r="H24" s="105"/>
      <c r="I24" s="105"/>
      <c r="J24" s="105"/>
      <c r="K24" s="105"/>
      <c r="L24" s="105"/>
      <c r="M24" s="105"/>
      <c r="N24" s="105"/>
      <c r="O24" s="105"/>
      <c r="P24" s="105"/>
      <c r="Q24" s="105"/>
      <c r="R24" s="105"/>
      <c r="S24" s="105"/>
      <c r="T24" s="105"/>
      <c r="U24" s="105"/>
      <c r="V24" s="105"/>
      <c r="W24" s="105"/>
      <c r="X24" s="105"/>
      <c r="Y24" s="105"/>
      <c r="Z24" s="105"/>
      <c r="AA24" s="105"/>
    </row>
    <row r="25" ht="15.75" customHeight="1">
      <c r="A25" s="103" t="s">
        <v>9</v>
      </c>
      <c r="B25" s="44" t="s">
        <v>63</v>
      </c>
      <c r="C25" s="44" t="s">
        <v>211</v>
      </c>
      <c r="D25" s="44" t="s">
        <v>212</v>
      </c>
      <c r="E25" s="108" t="s">
        <v>9</v>
      </c>
      <c r="F25" s="104">
        <f>F21/F23</f>
        <v>0.04761904762</v>
      </c>
      <c r="G25" s="105"/>
      <c r="H25" s="105"/>
      <c r="I25" s="105"/>
      <c r="J25" s="105"/>
      <c r="K25" s="105"/>
      <c r="L25" s="105"/>
      <c r="M25" s="105"/>
      <c r="N25" s="105"/>
      <c r="O25" s="105"/>
      <c r="P25" s="105"/>
      <c r="Q25" s="105"/>
      <c r="R25" s="105"/>
      <c r="S25" s="105"/>
      <c r="T25" s="105"/>
      <c r="U25" s="105"/>
      <c r="V25" s="105"/>
      <c r="W25" s="105"/>
      <c r="X25" s="105"/>
      <c r="Y25" s="105"/>
      <c r="Z25" s="105"/>
      <c r="AA25" s="105"/>
    </row>
    <row r="26" ht="15.75" customHeight="1">
      <c r="A26" s="103" t="s">
        <v>9</v>
      </c>
      <c r="B26" s="44" t="s">
        <v>63</v>
      </c>
      <c r="C26" s="44" t="s">
        <v>213</v>
      </c>
      <c r="D26" s="44" t="s">
        <v>214</v>
      </c>
      <c r="E26" s="108" t="s">
        <v>9</v>
      </c>
      <c r="F26" s="104">
        <f>F22/F23</f>
        <v>0.380952381</v>
      </c>
      <c r="G26" s="105"/>
      <c r="H26" s="105"/>
      <c r="I26" s="105"/>
      <c r="J26" s="105"/>
      <c r="K26" s="105"/>
      <c r="L26" s="105"/>
      <c r="M26" s="105"/>
      <c r="N26" s="105"/>
      <c r="O26" s="105"/>
      <c r="P26" s="105"/>
      <c r="Q26" s="105"/>
      <c r="R26" s="105"/>
      <c r="S26" s="105"/>
      <c r="T26" s="105"/>
      <c r="U26" s="105"/>
      <c r="V26" s="105"/>
      <c r="W26" s="105"/>
      <c r="X26" s="105"/>
      <c r="Y26" s="105"/>
      <c r="Z26" s="105"/>
      <c r="AA26" s="105"/>
    </row>
    <row r="27" ht="15.75" customHeight="1">
      <c r="A27" s="104" t="s">
        <v>9</v>
      </c>
      <c r="B27" s="44" t="s">
        <v>63</v>
      </c>
      <c r="C27" s="44" t="s">
        <v>215</v>
      </c>
      <c r="D27" s="44" t="s">
        <v>216</v>
      </c>
      <c r="E27" s="109" t="s">
        <v>9</v>
      </c>
      <c r="F27" s="104">
        <f>F24*(F5/F9)</f>
        <v>0.1904761905</v>
      </c>
      <c r="G27" s="105"/>
      <c r="H27" s="105"/>
      <c r="I27" s="105"/>
      <c r="J27" s="105"/>
      <c r="K27" s="105"/>
      <c r="L27" s="105"/>
      <c r="M27" s="105"/>
      <c r="N27" s="105"/>
      <c r="O27" s="105"/>
      <c r="P27" s="105"/>
      <c r="Q27" s="105"/>
      <c r="R27" s="105"/>
      <c r="S27" s="105"/>
      <c r="T27" s="105"/>
      <c r="U27" s="105"/>
      <c r="V27" s="105"/>
      <c r="W27" s="105"/>
      <c r="X27" s="105"/>
      <c r="Y27" s="105"/>
      <c r="Z27" s="105"/>
      <c r="AA27" s="105"/>
    </row>
    <row r="28" ht="15.75" customHeight="1">
      <c r="A28" s="104" t="s">
        <v>9</v>
      </c>
      <c r="B28" s="44" t="s">
        <v>63</v>
      </c>
      <c r="C28" s="44" t="s">
        <v>217</v>
      </c>
      <c r="D28" s="44" t="s">
        <v>218</v>
      </c>
      <c r="E28" s="109" t="s">
        <v>9</v>
      </c>
      <c r="F28" s="104">
        <f>F25*(F10/F14)</f>
        <v>0.02857142857</v>
      </c>
      <c r="G28" s="105"/>
      <c r="H28" s="105"/>
      <c r="I28" s="105"/>
      <c r="J28" s="105"/>
      <c r="K28" s="105"/>
      <c r="L28" s="105"/>
      <c r="M28" s="105"/>
      <c r="N28" s="105"/>
      <c r="O28" s="105"/>
      <c r="P28" s="105"/>
      <c r="Q28" s="105"/>
      <c r="R28" s="105"/>
      <c r="S28" s="105"/>
      <c r="T28" s="105"/>
      <c r="U28" s="105"/>
      <c r="V28" s="105"/>
      <c r="W28" s="105"/>
      <c r="X28" s="105"/>
      <c r="Y28" s="105"/>
      <c r="Z28" s="105"/>
      <c r="AA28" s="105"/>
    </row>
    <row r="29" ht="15.75" customHeight="1">
      <c r="A29" s="104" t="s">
        <v>9</v>
      </c>
      <c r="B29" s="44" t="s">
        <v>63</v>
      </c>
      <c r="C29" s="44" t="s">
        <v>219</v>
      </c>
      <c r="D29" s="44" t="s">
        <v>220</v>
      </c>
      <c r="E29" s="109" t="s">
        <v>9</v>
      </c>
      <c r="F29" s="104">
        <f>F26*(F15/F19)</f>
        <v>0.1758241758</v>
      </c>
      <c r="G29" s="105"/>
      <c r="H29" s="105"/>
      <c r="I29" s="105"/>
      <c r="J29" s="105"/>
      <c r="K29" s="105"/>
      <c r="L29" s="105"/>
      <c r="M29" s="105"/>
      <c r="N29" s="105"/>
      <c r="O29" s="105"/>
      <c r="P29" s="105"/>
      <c r="Q29" s="105"/>
      <c r="R29" s="105"/>
      <c r="S29" s="105"/>
      <c r="T29" s="105"/>
      <c r="U29" s="105"/>
      <c r="V29" s="105"/>
      <c r="W29" s="105"/>
      <c r="X29" s="105"/>
      <c r="Y29" s="105"/>
      <c r="Z29" s="105"/>
      <c r="AA29" s="105"/>
    </row>
    <row r="30" ht="15.75" customHeight="1">
      <c r="A30" s="104" t="s">
        <v>9</v>
      </c>
      <c r="B30" s="44" t="s">
        <v>63</v>
      </c>
      <c r="C30" s="44" t="s">
        <v>221</v>
      </c>
      <c r="D30" s="44" t="s">
        <v>222</v>
      </c>
      <c r="E30" s="109" t="s">
        <v>9</v>
      </c>
      <c r="F30" s="104">
        <f>F24*(F6/F9)</f>
        <v>0.1904761905</v>
      </c>
      <c r="G30" s="105"/>
      <c r="H30" s="105"/>
      <c r="I30" s="105"/>
      <c r="J30" s="105"/>
      <c r="K30" s="105"/>
      <c r="L30" s="105"/>
      <c r="M30" s="105"/>
      <c r="N30" s="105"/>
      <c r="O30" s="105"/>
      <c r="P30" s="105"/>
      <c r="Q30" s="105"/>
      <c r="R30" s="105"/>
      <c r="S30" s="105"/>
      <c r="T30" s="105"/>
      <c r="U30" s="105"/>
      <c r="V30" s="105"/>
      <c r="W30" s="105"/>
      <c r="X30" s="105"/>
      <c r="Y30" s="105"/>
      <c r="Z30" s="105"/>
      <c r="AA30" s="105"/>
    </row>
    <row r="31" ht="15.75" customHeight="1">
      <c r="A31" s="104" t="s">
        <v>9</v>
      </c>
      <c r="B31" s="44" t="s">
        <v>63</v>
      </c>
      <c r="C31" s="44" t="s">
        <v>223</v>
      </c>
      <c r="D31" s="44" t="s">
        <v>224</v>
      </c>
      <c r="E31" s="109" t="s">
        <v>9</v>
      </c>
      <c r="F31" s="104">
        <f>F25*(F11/F14)</f>
        <v>0.001360544218</v>
      </c>
      <c r="G31" s="105"/>
      <c r="H31" s="105"/>
      <c r="I31" s="105"/>
      <c r="J31" s="105"/>
      <c r="K31" s="105"/>
      <c r="L31" s="105"/>
      <c r="M31" s="105"/>
      <c r="N31" s="105"/>
      <c r="O31" s="105"/>
      <c r="P31" s="105"/>
      <c r="Q31" s="105"/>
      <c r="R31" s="105"/>
      <c r="S31" s="105"/>
      <c r="T31" s="105"/>
      <c r="U31" s="105"/>
      <c r="V31" s="105"/>
      <c r="W31" s="105"/>
      <c r="X31" s="105"/>
      <c r="Y31" s="105"/>
      <c r="Z31" s="105"/>
      <c r="AA31" s="105"/>
    </row>
    <row r="32" ht="15.75" customHeight="1">
      <c r="A32" s="104" t="s">
        <v>9</v>
      </c>
      <c r="B32" s="44" t="s">
        <v>63</v>
      </c>
      <c r="C32" s="44" t="s">
        <v>225</v>
      </c>
      <c r="D32" s="44" t="s">
        <v>226</v>
      </c>
      <c r="E32" s="109" t="s">
        <v>9</v>
      </c>
      <c r="F32" s="104">
        <f>F26*(F16/F19)</f>
        <v>0.01465201465</v>
      </c>
      <c r="G32" s="105"/>
      <c r="H32" s="105"/>
      <c r="I32" s="105"/>
      <c r="J32" s="105"/>
      <c r="K32" s="105"/>
      <c r="L32" s="105"/>
      <c r="M32" s="105"/>
      <c r="N32" s="105"/>
      <c r="O32" s="105"/>
      <c r="P32" s="105"/>
      <c r="Q32" s="105"/>
      <c r="R32" s="105"/>
      <c r="S32" s="105"/>
      <c r="T32" s="105"/>
      <c r="U32" s="105"/>
      <c r="V32" s="105"/>
      <c r="W32" s="105"/>
      <c r="X32" s="105"/>
      <c r="Y32" s="105"/>
      <c r="Z32" s="105"/>
      <c r="AA32" s="105"/>
    </row>
    <row r="33" ht="15.75" customHeight="1">
      <c r="A33" s="104" t="s">
        <v>9</v>
      </c>
      <c r="B33" s="44" t="s">
        <v>63</v>
      </c>
      <c r="C33" s="44" t="s">
        <v>227</v>
      </c>
      <c r="D33" s="44" t="s">
        <v>228</v>
      </c>
      <c r="E33" s="109" t="s">
        <v>9</v>
      </c>
      <c r="F33" s="104">
        <f>F24*(F7/F9)</f>
        <v>0.1777777778</v>
      </c>
      <c r="G33" s="105"/>
      <c r="H33" s="105"/>
      <c r="I33" s="105"/>
      <c r="J33" s="105"/>
      <c r="K33" s="105"/>
      <c r="L33" s="105"/>
      <c r="M33" s="105"/>
      <c r="N33" s="105"/>
      <c r="O33" s="105"/>
      <c r="P33" s="105"/>
      <c r="Q33" s="105"/>
      <c r="R33" s="105"/>
      <c r="S33" s="105"/>
      <c r="T33" s="105"/>
      <c r="U33" s="105"/>
      <c r="V33" s="105"/>
      <c r="W33" s="105"/>
      <c r="X33" s="105"/>
      <c r="Y33" s="105"/>
      <c r="Z33" s="105"/>
      <c r="AA33" s="105"/>
    </row>
    <row r="34" ht="15.75" customHeight="1">
      <c r="A34" s="104" t="s">
        <v>9</v>
      </c>
      <c r="B34" s="44" t="s">
        <v>63</v>
      </c>
      <c r="C34" s="44" t="s">
        <v>229</v>
      </c>
      <c r="D34" s="44" t="s">
        <v>230</v>
      </c>
      <c r="E34" s="109" t="s">
        <v>9</v>
      </c>
      <c r="F34" s="104">
        <f>F25*(F12/F14)</f>
        <v>0.01632653061</v>
      </c>
      <c r="G34" s="105"/>
      <c r="H34" s="105"/>
      <c r="I34" s="105"/>
      <c r="J34" s="105"/>
      <c r="K34" s="105"/>
      <c r="L34" s="105"/>
      <c r="M34" s="105"/>
      <c r="N34" s="105"/>
      <c r="O34" s="105"/>
      <c r="P34" s="105"/>
      <c r="Q34" s="105"/>
      <c r="R34" s="105"/>
      <c r="S34" s="105"/>
      <c r="T34" s="105"/>
      <c r="U34" s="105"/>
      <c r="V34" s="105"/>
      <c r="W34" s="105"/>
      <c r="X34" s="105"/>
      <c r="Y34" s="105"/>
      <c r="Z34" s="105"/>
      <c r="AA34" s="105"/>
    </row>
    <row r="35" ht="15.75" customHeight="1">
      <c r="A35" s="104" t="s">
        <v>9</v>
      </c>
      <c r="B35" s="44" t="s">
        <v>63</v>
      </c>
      <c r="C35" s="44" t="s">
        <v>231</v>
      </c>
      <c r="D35" s="44" t="s">
        <v>232</v>
      </c>
      <c r="E35" s="109" t="s">
        <v>9</v>
      </c>
      <c r="F35" s="104">
        <f>F26*(F17/F19)</f>
        <v>0.01465201465</v>
      </c>
      <c r="G35" s="105"/>
      <c r="H35" s="105"/>
      <c r="I35" s="105"/>
      <c r="J35" s="105"/>
      <c r="K35" s="105"/>
      <c r="L35" s="105"/>
      <c r="M35" s="105"/>
      <c r="N35" s="105"/>
      <c r="O35" s="105"/>
      <c r="P35" s="105"/>
      <c r="Q35" s="105"/>
      <c r="R35" s="105"/>
      <c r="S35" s="105"/>
      <c r="T35" s="105"/>
      <c r="U35" s="105"/>
      <c r="V35" s="105"/>
      <c r="W35" s="105"/>
      <c r="X35" s="105"/>
      <c r="Y35" s="105"/>
      <c r="Z35" s="105"/>
      <c r="AA35" s="105"/>
    </row>
    <row r="36" ht="15.75" customHeight="1">
      <c r="A36" s="104" t="s">
        <v>9</v>
      </c>
      <c r="B36" s="44" t="s">
        <v>63</v>
      </c>
      <c r="C36" s="44" t="s">
        <v>233</v>
      </c>
      <c r="D36" s="44" t="s">
        <v>234</v>
      </c>
      <c r="E36" s="109" t="s">
        <v>9</v>
      </c>
      <c r="F36" s="104">
        <f>F24*(F8/F9)</f>
        <v>0.0126984127</v>
      </c>
      <c r="G36" s="105"/>
      <c r="H36" s="105"/>
      <c r="I36" s="105"/>
      <c r="J36" s="105"/>
      <c r="K36" s="105"/>
      <c r="L36" s="105"/>
      <c r="M36" s="105"/>
      <c r="N36" s="105"/>
      <c r="O36" s="105"/>
      <c r="P36" s="105"/>
      <c r="Q36" s="105"/>
      <c r="R36" s="105"/>
      <c r="S36" s="105"/>
      <c r="T36" s="105"/>
      <c r="U36" s="105"/>
      <c r="V36" s="105"/>
      <c r="W36" s="105"/>
      <c r="X36" s="105"/>
      <c r="Y36" s="105"/>
      <c r="Z36" s="105"/>
      <c r="AA36" s="105"/>
    </row>
    <row r="37" ht="15.75" customHeight="1">
      <c r="A37" s="104" t="s">
        <v>9</v>
      </c>
      <c r="B37" s="44" t="s">
        <v>63</v>
      </c>
      <c r="C37" s="44" t="s">
        <v>235</v>
      </c>
      <c r="D37" s="44" t="s">
        <v>236</v>
      </c>
      <c r="E37" s="109" t="s">
        <v>9</v>
      </c>
      <c r="F37" s="104">
        <f>F25*(F13/F14)</f>
        <v>0.001360544218</v>
      </c>
      <c r="G37" s="105"/>
      <c r="H37" s="105"/>
      <c r="I37" s="105"/>
      <c r="J37" s="105"/>
      <c r="K37" s="105"/>
      <c r="L37" s="105"/>
      <c r="M37" s="105"/>
      <c r="N37" s="105"/>
      <c r="O37" s="105"/>
      <c r="P37" s="105"/>
      <c r="Q37" s="105"/>
      <c r="R37" s="105"/>
      <c r="S37" s="105"/>
      <c r="T37" s="105"/>
      <c r="U37" s="105"/>
      <c r="V37" s="105"/>
      <c r="W37" s="105"/>
      <c r="X37" s="105"/>
      <c r="Y37" s="105"/>
      <c r="Z37" s="105"/>
      <c r="AA37" s="105"/>
    </row>
    <row r="38" ht="15.75" customHeight="1">
      <c r="A38" s="104" t="s">
        <v>9</v>
      </c>
      <c r="B38" s="44" t="s">
        <v>63</v>
      </c>
      <c r="C38" s="44" t="s">
        <v>237</v>
      </c>
      <c r="D38" s="44" t="s">
        <v>238</v>
      </c>
      <c r="E38" s="109" t="s">
        <v>9</v>
      </c>
      <c r="F38" s="104">
        <f>F26*(F18/F19)</f>
        <v>0.1758241758</v>
      </c>
      <c r="G38" s="105"/>
      <c r="H38" s="105"/>
      <c r="I38" s="105"/>
      <c r="J38" s="105"/>
      <c r="K38" s="105"/>
      <c r="L38" s="105"/>
      <c r="M38" s="105"/>
      <c r="N38" s="105"/>
      <c r="O38" s="105"/>
      <c r="P38" s="105"/>
      <c r="Q38" s="105"/>
      <c r="R38" s="105"/>
      <c r="S38" s="105"/>
      <c r="T38" s="105"/>
      <c r="U38" s="105"/>
      <c r="V38" s="105"/>
      <c r="W38" s="105"/>
      <c r="X38" s="105"/>
      <c r="Y38" s="105"/>
      <c r="Z38" s="105"/>
      <c r="AA38" s="105"/>
    </row>
    <row r="39" ht="15.75" customHeight="1">
      <c r="A39" s="104" t="s">
        <v>9</v>
      </c>
      <c r="B39" s="44" t="s">
        <v>63</v>
      </c>
      <c r="C39" s="44" t="s">
        <v>239</v>
      </c>
      <c r="D39" s="44" t="s">
        <v>240</v>
      </c>
      <c r="E39" s="109" t="s">
        <v>9</v>
      </c>
      <c r="F39" s="104">
        <f>F23*(SUM(F27:F29))</f>
        <v>8.292307692</v>
      </c>
      <c r="G39" s="105"/>
      <c r="H39" s="105"/>
      <c r="I39" s="105"/>
      <c r="J39" s="105"/>
      <c r="K39" s="105"/>
      <c r="L39" s="105"/>
      <c r="M39" s="105"/>
      <c r="N39" s="105"/>
      <c r="O39" s="105"/>
      <c r="P39" s="105"/>
      <c r="Q39" s="105"/>
      <c r="R39" s="105"/>
      <c r="S39" s="105"/>
      <c r="T39" s="105"/>
      <c r="U39" s="105"/>
      <c r="V39" s="105"/>
      <c r="W39" s="105"/>
      <c r="X39" s="105"/>
      <c r="Y39" s="105"/>
      <c r="Z39" s="105"/>
      <c r="AA39" s="105"/>
    </row>
    <row r="40" ht="15.75" customHeight="1">
      <c r="A40" s="104" t="s">
        <v>9</v>
      </c>
      <c r="B40" s="44" t="s">
        <v>63</v>
      </c>
      <c r="C40" s="44" t="s">
        <v>241</v>
      </c>
      <c r="D40" s="44" t="s">
        <v>242</v>
      </c>
      <c r="E40" s="109" t="s">
        <v>9</v>
      </c>
      <c r="F40" s="104">
        <f>F23*(SUM(F30:F32))</f>
        <v>4.336263736</v>
      </c>
      <c r="G40" s="105"/>
      <c r="H40" s="105"/>
      <c r="I40" s="105"/>
      <c r="J40" s="105"/>
      <c r="K40" s="105"/>
      <c r="L40" s="105"/>
      <c r="M40" s="105"/>
      <c r="N40" s="105"/>
      <c r="O40" s="105"/>
      <c r="P40" s="105"/>
      <c r="Q40" s="105"/>
      <c r="R40" s="105"/>
      <c r="S40" s="105"/>
      <c r="T40" s="105"/>
      <c r="U40" s="105"/>
      <c r="V40" s="105"/>
      <c r="W40" s="105"/>
      <c r="X40" s="105"/>
      <c r="Y40" s="105"/>
      <c r="Z40" s="105"/>
      <c r="AA40" s="105"/>
    </row>
    <row r="41" ht="15.75" customHeight="1">
      <c r="A41" s="104" t="s">
        <v>9</v>
      </c>
      <c r="B41" s="44" t="s">
        <v>63</v>
      </c>
      <c r="C41" s="44" t="s">
        <v>243</v>
      </c>
      <c r="D41" s="44" t="s">
        <v>244</v>
      </c>
      <c r="E41" s="109" t="s">
        <v>9</v>
      </c>
      <c r="F41" s="104">
        <f>F23*(SUM(F33:F35))</f>
        <v>4.383882784</v>
      </c>
      <c r="G41" s="105"/>
      <c r="H41" s="105"/>
      <c r="I41" s="105"/>
      <c r="J41" s="105"/>
      <c r="K41" s="105"/>
      <c r="L41" s="105"/>
      <c r="M41" s="105"/>
      <c r="N41" s="105"/>
      <c r="O41" s="105"/>
      <c r="P41" s="105"/>
      <c r="Q41" s="105"/>
      <c r="R41" s="105"/>
      <c r="S41" s="105"/>
      <c r="T41" s="105"/>
      <c r="U41" s="105"/>
      <c r="V41" s="105"/>
      <c r="W41" s="105"/>
      <c r="X41" s="105"/>
      <c r="Y41" s="105"/>
      <c r="Z41" s="105"/>
      <c r="AA41" s="105"/>
    </row>
    <row r="42" ht="15.75" customHeight="1">
      <c r="A42" s="104" t="s">
        <v>9</v>
      </c>
      <c r="B42" s="44" t="s">
        <v>63</v>
      </c>
      <c r="C42" s="44" t="s">
        <v>245</v>
      </c>
      <c r="D42" s="44" t="s">
        <v>246</v>
      </c>
      <c r="E42" s="109" t="s">
        <v>9</v>
      </c>
      <c r="F42" s="104">
        <f>F23*(SUM(F36:F38))</f>
        <v>3.987545788</v>
      </c>
      <c r="G42" s="105"/>
      <c r="H42" s="105"/>
      <c r="I42" s="105"/>
      <c r="J42" s="105"/>
      <c r="K42" s="105"/>
      <c r="L42" s="105"/>
      <c r="M42" s="105"/>
      <c r="N42" s="105"/>
      <c r="O42" s="105"/>
      <c r="P42" s="105"/>
      <c r="Q42" s="105"/>
      <c r="R42" s="105"/>
      <c r="S42" s="105"/>
      <c r="T42" s="105"/>
      <c r="U42" s="105"/>
      <c r="V42" s="105"/>
      <c r="W42" s="105"/>
      <c r="X42" s="105"/>
      <c r="Y42" s="105"/>
      <c r="Z42" s="105"/>
      <c r="AA42" s="105"/>
    </row>
    <row r="43" ht="15.75" customHeight="1">
      <c r="A43" s="104" t="s">
        <v>9</v>
      </c>
      <c r="B43" s="44" t="s">
        <v>63</v>
      </c>
      <c r="C43" s="44"/>
      <c r="D43" s="44" t="s">
        <v>247</v>
      </c>
      <c r="E43" s="109" t="s">
        <v>9</v>
      </c>
      <c r="F43" s="104">
        <f>(F24^2)*(F5/F9)*(1-(F5/F9))*(1/(F9-1))</f>
        <v>0.001649144506</v>
      </c>
      <c r="G43" s="105"/>
      <c r="H43" s="105"/>
      <c r="I43" s="105"/>
      <c r="J43" s="105"/>
      <c r="K43" s="105"/>
      <c r="L43" s="105"/>
      <c r="M43" s="105"/>
      <c r="N43" s="105"/>
      <c r="O43" s="105"/>
      <c r="P43" s="105"/>
      <c r="Q43" s="105"/>
      <c r="R43" s="105"/>
      <c r="S43" s="105"/>
      <c r="T43" s="105"/>
      <c r="U43" s="105"/>
      <c r="V43" s="105"/>
      <c r="W43" s="105"/>
      <c r="X43" s="105"/>
      <c r="Y43" s="105"/>
      <c r="Z43" s="105"/>
      <c r="AA43" s="105"/>
    </row>
    <row r="44" ht="15.75" customHeight="1">
      <c r="A44" s="104" t="s">
        <v>9</v>
      </c>
      <c r="B44" s="44" t="s">
        <v>63</v>
      </c>
      <c r="C44" s="44"/>
      <c r="D44" s="44" t="s">
        <v>248</v>
      </c>
      <c r="E44" s="109" t="s">
        <v>9</v>
      </c>
      <c r="F44" s="104">
        <f>(F25^2)*(F10/F14)*(1-(F10/F14))*(1/(F14-1))</f>
        <v>0.00001600640256</v>
      </c>
      <c r="G44" s="105"/>
      <c r="H44" s="105"/>
      <c r="I44" s="105"/>
      <c r="J44" s="105"/>
      <c r="K44" s="105"/>
      <c r="L44" s="105"/>
      <c r="M44" s="105"/>
      <c r="N44" s="105"/>
      <c r="O44" s="105"/>
      <c r="P44" s="105"/>
      <c r="Q44" s="105"/>
      <c r="R44" s="105"/>
      <c r="S44" s="105"/>
      <c r="T44" s="105"/>
      <c r="U44" s="105"/>
      <c r="V44" s="105"/>
      <c r="W44" s="105"/>
      <c r="X44" s="105"/>
      <c r="Y44" s="105"/>
      <c r="Z44" s="105"/>
      <c r="AA44" s="105"/>
    </row>
    <row r="45" ht="15.75" customHeight="1">
      <c r="A45" s="104" t="s">
        <v>9</v>
      </c>
      <c r="B45" s="44" t="s">
        <v>63</v>
      </c>
      <c r="C45" s="44"/>
      <c r="D45" s="44" t="s">
        <v>249</v>
      </c>
      <c r="E45" s="109" t="s">
        <v>9</v>
      </c>
      <c r="F45" s="104">
        <f>(F26^2)*(F15/F19)*(1-(F15/F19))*(1/(F19-1))</f>
        <v>0.001442659904</v>
      </c>
      <c r="G45" s="105"/>
      <c r="H45" s="105"/>
      <c r="I45" s="105"/>
      <c r="J45" s="105"/>
      <c r="K45" s="105"/>
      <c r="L45" s="105"/>
      <c r="M45" s="105"/>
      <c r="N45" s="105"/>
      <c r="O45" s="105"/>
      <c r="P45" s="105"/>
      <c r="Q45" s="105"/>
      <c r="R45" s="105"/>
      <c r="S45" s="105"/>
      <c r="T45" s="105"/>
      <c r="U45" s="105"/>
      <c r="V45" s="105"/>
      <c r="W45" s="105"/>
      <c r="X45" s="105"/>
      <c r="Y45" s="105"/>
      <c r="Z45" s="105"/>
      <c r="AA45" s="105"/>
    </row>
    <row r="46" ht="15.75" customHeight="1">
      <c r="A46" s="104" t="s">
        <v>9</v>
      </c>
      <c r="B46" s="44" t="s">
        <v>63</v>
      </c>
      <c r="C46" s="44" t="s">
        <v>250</v>
      </c>
      <c r="D46" s="44" t="s">
        <v>251</v>
      </c>
      <c r="E46" s="109" t="s">
        <v>9</v>
      </c>
      <c r="F46" s="104">
        <f>SQRT(SUM(F43:F45))</f>
        <v>0.05574774267</v>
      </c>
      <c r="G46" s="105"/>
      <c r="H46" s="105"/>
      <c r="I46" s="105"/>
      <c r="J46" s="105"/>
      <c r="K46" s="105"/>
      <c r="L46" s="105"/>
      <c r="M46" s="105"/>
      <c r="N46" s="105"/>
      <c r="O46" s="105"/>
      <c r="P46" s="105"/>
      <c r="Q46" s="105"/>
      <c r="R46" s="105"/>
      <c r="S46" s="105"/>
      <c r="T46" s="105"/>
      <c r="U46" s="105"/>
      <c r="V46" s="105"/>
      <c r="W46" s="105"/>
      <c r="X46" s="105"/>
      <c r="Y46" s="105"/>
      <c r="Z46" s="105"/>
      <c r="AA46" s="105"/>
    </row>
    <row r="47" ht="15.75" customHeight="1">
      <c r="A47" s="104" t="s">
        <v>9</v>
      </c>
      <c r="B47" s="44" t="s">
        <v>63</v>
      </c>
      <c r="C47" s="44" t="s">
        <v>252</v>
      </c>
      <c r="D47" s="44" t="s">
        <v>253</v>
      </c>
      <c r="E47" s="109" t="s">
        <v>9</v>
      </c>
      <c r="F47" s="104">
        <f>F39*F46</f>
        <v>0.4622774354</v>
      </c>
      <c r="G47" s="105"/>
      <c r="H47" s="105"/>
      <c r="I47" s="105"/>
      <c r="J47" s="105"/>
      <c r="K47" s="105"/>
      <c r="L47" s="105"/>
      <c r="M47" s="105"/>
      <c r="N47" s="105"/>
      <c r="O47" s="105"/>
      <c r="P47" s="105"/>
      <c r="Q47" s="105"/>
      <c r="R47" s="105"/>
      <c r="S47" s="105"/>
      <c r="T47" s="105"/>
      <c r="U47" s="105"/>
      <c r="V47" s="105"/>
      <c r="W47" s="105"/>
      <c r="X47" s="105"/>
      <c r="Y47" s="105"/>
      <c r="Z47" s="105"/>
      <c r="AA47" s="105"/>
    </row>
    <row r="48" ht="15.75" customHeight="1">
      <c r="A48" s="104" t="s">
        <v>9</v>
      </c>
      <c r="B48" s="44" t="s">
        <v>63</v>
      </c>
      <c r="C48" s="44"/>
      <c r="D48" s="44" t="s">
        <v>254</v>
      </c>
      <c r="E48" s="109" t="s">
        <v>9</v>
      </c>
      <c r="F48" s="104">
        <f>(F24^2)*(F6/F9)*(1-(F6/F9))*(1/(F9-1))</f>
        <v>0.001649144506</v>
      </c>
      <c r="G48" s="105"/>
      <c r="H48" s="105"/>
      <c r="I48" s="105"/>
      <c r="J48" s="105"/>
      <c r="K48" s="105"/>
      <c r="L48" s="105"/>
      <c r="M48" s="105"/>
      <c r="N48" s="105"/>
      <c r="O48" s="105"/>
      <c r="P48" s="105"/>
      <c r="Q48" s="105"/>
      <c r="R48" s="105"/>
      <c r="S48" s="105"/>
      <c r="T48" s="105"/>
      <c r="U48" s="105"/>
      <c r="V48" s="105"/>
      <c r="W48" s="105"/>
      <c r="X48" s="105"/>
      <c r="Y48" s="105"/>
      <c r="Z48" s="105"/>
      <c r="AA48" s="105"/>
    </row>
    <row r="49" ht="15.75" customHeight="1">
      <c r="A49" s="104" t="s">
        <v>9</v>
      </c>
      <c r="B49" s="44" t="s">
        <v>63</v>
      </c>
      <c r="C49" s="44"/>
      <c r="D49" s="44" t="s">
        <v>255</v>
      </c>
      <c r="E49" s="109" t="s">
        <v>9</v>
      </c>
      <c r="F49" s="104">
        <f>(F25^2)*(F11/F14)*(1-(F11/F14))*(1/(F14-1))</f>
        <v>0.000001851080568</v>
      </c>
      <c r="G49" s="105"/>
      <c r="H49" s="105"/>
      <c r="I49" s="105"/>
      <c r="J49" s="105"/>
      <c r="K49" s="105"/>
      <c r="L49" s="105"/>
      <c r="M49" s="105"/>
      <c r="N49" s="105"/>
      <c r="O49" s="105"/>
      <c r="P49" s="105"/>
      <c r="Q49" s="105"/>
      <c r="R49" s="105"/>
      <c r="S49" s="105"/>
      <c r="T49" s="105"/>
      <c r="U49" s="105"/>
      <c r="V49" s="105"/>
      <c r="W49" s="105"/>
      <c r="X49" s="105"/>
      <c r="Y49" s="105"/>
      <c r="Z49" s="105"/>
      <c r="AA49" s="105"/>
    </row>
    <row r="50" ht="15.75" customHeight="1">
      <c r="A50" s="104" t="s">
        <v>9</v>
      </c>
      <c r="B50" s="44" t="s">
        <v>63</v>
      </c>
      <c r="C50" s="44"/>
      <c r="D50" s="44" t="s">
        <v>256</v>
      </c>
      <c r="E50" s="109" t="s">
        <v>9</v>
      </c>
      <c r="F50" s="104">
        <f>(F26^2)*(F16/F19)*(1-(F16/F19))*(1/(F19-1))</f>
        <v>0.0002146815334</v>
      </c>
      <c r="G50" s="105"/>
      <c r="H50" s="105"/>
      <c r="I50" s="105"/>
      <c r="J50" s="105"/>
      <c r="K50" s="105"/>
      <c r="L50" s="105"/>
      <c r="M50" s="105"/>
      <c r="N50" s="105"/>
      <c r="O50" s="105"/>
      <c r="P50" s="105"/>
      <c r="Q50" s="105"/>
      <c r="R50" s="105"/>
      <c r="S50" s="105"/>
      <c r="T50" s="105"/>
      <c r="U50" s="105"/>
      <c r="V50" s="105"/>
      <c r="W50" s="105"/>
      <c r="X50" s="105"/>
      <c r="Y50" s="105"/>
      <c r="Z50" s="105"/>
      <c r="AA50" s="105"/>
    </row>
    <row r="51" ht="15.75" customHeight="1">
      <c r="A51" s="104" t="s">
        <v>9</v>
      </c>
      <c r="B51" s="44" t="s">
        <v>63</v>
      </c>
      <c r="C51" s="44" t="s">
        <v>257</v>
      </c>
      <c r="D51" s="44" t="s">
        <v>258</v>
      </c>
      <c r="E51" s="109" t="s">
        <v>9</v>
      </c>
      <c r="F51" s="104">
        <f>SQRT(SUM(F48:F50))</f>
        <v>0.0431934847</v>
      </c>
      <c r="G51" s="105"/>
      <c r="H51" s="105"/>
      <c r="I51" s="105"/>
      <c r="J51" s="105"/>
      <c r="K51" s="105"/>
      <c r="L51" s="105"/>
      <c r="M51" s="105"/>
      <c r="N51" s="105"/>
      <c r="O51" s="105"/>
      <c r="P51" s="105"/>
      <c r="Q51" s="105"/>
      <c r="R51" s="105"/>
      <c r="S51" s="105"/>
      <c r="T51" s="105"/>
      <c r="U51" s="105"/>
      <c r="V51" s="105"/>
      <c r="W51" s="105"/>
      <c r="X51" s="105"/>
      <c r="Y51" s="105"/>
      <c r="Z51" s="105"/>
      <c r="AA51" s="105"/>
    </row>
    <row r="52" ht="15.75" customHeight="1">
      <c r="A52" s="104" t="s">
        <v>9</v>
      </c>
      <c r="B52" s="44" t="s">
        <v>63</v>
      </c>
      <c r="C52" s="44" t="s">
        <v>259</v>
      </c>
      <c r="D52" s="44" t="s">
        <v>260</v>
      </c>
      <c r="E52" s="109" t="s">
        <v>9</v>
      </c>
      <c r="F52" s="104">
        <f>F40*F51</f>
        <v>0.1872983413</v>
      </c>
      <c r="G52" s="105"/>
      <c r="H52" s="105"/>
      <c r="I52" s="105"/>
      <c r="J52" s="105"/>
      <c r="K52" s="105"/>
      <c r="L52" s="105"/>
      <c r="M52" s="105"/>
      <c r="N52" s="105"/>
      <c r="O52" s="105"/>
      <c r="P52" s="105"/>
      <c r="Q52" s="105"/>
      <c r="R52" s="105"/>
      <c r="S52" s="105"/>
      <c r="T52" s="105"/>
      <c r="U52" s="105"/>
      <c r="V52" s="105"/>
      <c r="W52" s="105"/>
      <c r="X52" s="105"/>
      <c r="Y52" s="105"/>
      <c r="Z52" s="105"/>
      <c r="AA52" s="105"/>
    </row>
    <row r="53" ht="15.75" customHeight="1">
      <c r="A53" s="104" t="s">
        <v>9</v>
      </c>
      <c r="B53" s="44" t="s">
        <v>63</v>
      </c>
      <c r="C53" s="44"/>
      <c r="D53" s="44" t="s">
        <v>261</v>
      </c>
      <c r="E53" s="109" t="s">
        <v>9</v>
      </c>
      <c r="F53" s="104">
        <f>(F24^2)*(F7/F9)*(1-(F7/F9))*(1/(F9-1))</f>
        <v>0.001590508257</v>
      </c>
      <c r="G53" s="105"/>
      <c r="H53" s="105"/>
      <c r="I53" s="105"/>
      <c r="J53" s="105"/>
      <c r="K53" s="105"/>
      <c r="L53" s="105"/>
      <c r="M53" s="105"/>
      <c r="N53" s="105"/>
      <c r="O53" s="105"/>
      <c r="P53" s="105"/>
      <c r="Q53" s="105"/>
      <c r="R53" s="105"/>
      <c r="S53" s="105"/>
      <c r="T53" s="105"/>
      <c r="U53" s="105"/>
      <c r="V53" s="105"/>
      <c r="W53" s="105"/>
      <c r="X53" s="105"/>
      <c r="Y53" s="105"/>
      <c r="Z53" s="105"/>
      <c r="AA53" s="105"/>
    </row>
    <row r="54" ht="15.75" customHeight="1">
      <c r="A54" s="104" t="s">
        <v>9</v>
      </c>
      <c r="B54" s="44" t="s">
        <v>63</v>
      </c>
      <c r="C54" s="44"/>
      <c r="D54" s="44" t="s">
        <v>262</v>
      </c>
      <c r="E54" s="109" t="s">
        <v>9</v>
      </c>
      <c r="F54" s="104">
        <f>(F25^2)*(F12/F14)*(1-(F12/F14))*(1/(F14-1))</f>
        <v>0.00001502641873</v>
      </c>
      <c r="G54" s="105"/>
      <c r="H54" s="105"/>
      <c r="I54" s="105"/>
      <c r="J54" s="105"/>
      <c r="K54" s="105"/>
      <c r="L54" s="105"/>
      <c r="M54" s="105"/>
      <c r="N54" s="105"/>
      <c r="O54" s="105"/>
      <c r="P54" s="105"/>
      <c r="Q54" s="105"/>
      <c r="R54" s="105"/>
      <c r="S54" s="105"/>
      <c r="T54" s="105"/>
      <c r="U54" s="105"/>
      <c r="V54" s="105"/>
      <c r="W54" s="105"/>
      <c r="X54" s="105"/>
      <c r="Y54" s="105"/>
      <c r="Z54" s="105"/>
      <c r="AA54" s="105"/>
    </row>
    <row r="55" ht="15.75" customHeight="1">
      <c r="A55" s="104" t="s">
        <v>9</v>
      </c>
      <c r="B55" s="44" t="s">
        <v>63</v>
      </c>
      <c r="C55" s="44"/>
      <c r="D55" s="44" t="s">
        <v>263</v>
      </c>
      <c r="E55" s="109" t="s">
        <v>9</v>
      </c>
      <c r="F55" s="104">
        <f>(F26^2)*(F17/F19)*(1-(F17/F19))*(1/(F19-1))</f>
        <v>0.0002146815334</v>
      </c>
      <c r="G55" s="105"/>
      <c r="H55" s="105"/>
      <c r="I55" s="105"/>
      <c r="J55" s="105"/>
      <c r="K55" s="105"/>
      <c r="L55" s="105"/>
      <c r="M55" s="105"/>
      <c r="N55" s="105"/>
      <c r="O55" s="105"/>
      <c r="P55" s="105"/>
      <c r="Q55" s="105"/>
      <c r="R55" s="105"/>
      <c r="S55" s="105"/>
      <c r="T55" s="105"/>
      <c r="U55" s="105"/>
      <c r="V55" s="105"/>
      <c r="W55" s="105"/>
      <c r="X55" s="105"/>
      <c r="Y55" s="105"/>
      <c r="Z55" s="105"/>
      <c r="AA55" s="105"/>
    </row>
    <row r="56" ht="15.75" customHeight="1">
      <c r="A56" s="104" t="s">
        <v>9</v>
      </c>
      <c r="B56" s="44" t="s">
        <v>63</v>
      </c>
      <c r="C56" s="44" t="s">
        <v>264</v>
      </c>
      <c r="D56" s="44" t="s">
        <v>265</v>
      </c>
      <c r="E56" s="109" t="s">
        <v>9</v>
      </c>
      <c r="F56" s="104">
        <f>SQRT(SUM(F53:F55))</f>
        <v>0.04266399195</v>
      </c>
      <c r="G56" s="105"/>
      <c r="H56" s="105"/>
      <c r="I56" s="105"/>
      <c r="J56" s="105"/>
      <c r="K56" s="105"/>
      <c r="L56" s="105"/>
      <c r="M56" s="105"/>
      <c r="N56" s="105"/>
      <c r="O56" s="105"/>
      <c r="P56" s="105"/>
      <c r="Q56" s="105"/>
      <c r="R56" s="105"/>
      <c r="S56" s="105"/>
      <c r="T56" s="105"/>
      <c r="U56" s="105"/>
      <c r="V56" s="105"/>
      <c r="W56" s="105"/>
      <c r="X56" s="105"/>
      <c r="Y56" s="105"/>
      <c r="Z56" s="105"/>
      <c r="AA56" s="105"/>
    </row>
    <row r="57" ht="15.75" customHeight="1">
      <c r="A57" s="104" t="s">
        <v>9</v>
      </c>
      <c r="B57" s="44" t="s">
        <v>63</v>
      </c>
      <c r="C57" s="44" t="s">
        <v>266</v>
      </c>
      <c r="D57" s="44" t="s">
        <v>267</v>
      </c>
      <c r="E57" s="109" t="s">
        <v>9</v>
      </c>
      <c r="F57" s="104">
        <f>F41*F56</f>
        <v>0.1870339398</v>
      </c>
      <c r="G57" s="105"/>
      <c r="H57" s="105"/>
      <c r="I57" s="105"/>
      <c r="J57" s="105"/>
      <c r="K57" s="105"/>
      <c r="L57" s="105"/>
      <c r="M57" s="105"/>
      <c r="N57" s="105"/>
      <c r="O57" s="105"/>
      <c r="P57" s="105"/>
      <c r="Q57" s="105"/>
      <c r="R57" s="105"/>
      <c r="S57" s="105"/>
      <c r="T57" s="105"/>
      <c r="U57" s="105"/>
      <c r="V57" s="105"/>
      <c r="W57" s="105"/>
      <c r="X57" s="105"/>
      <c r="Y57" s="105"/>
      <c r="Z57" s="105"/>
      <c r="AA57" s="105"/>
    </row>
    <row r="58" ht="15.75" customHeight="1">
      <c r="A58" s="104" t="s">
        <v>9</v>
      </c>
      <c r="B58" s="44" t="s">
        <v>63</v>
      </c>
      <c r="C58" s="44"/>
      <c r="D58" s="44" t="s">
        <v>268</v>
      </c>
      <c r="E58" s="109" t="s">
        <v>9</v>
      </c>
      <c r="F58" s="104">
        <f>(F24^2)*(F8/F9)*(1-(F8/F9))*(1/(F9-1))</f>
        <v>0.0001612496851</v>
      </c>
      <c r="G58" s="105"/>
      <c r="H58" s="105"/>
      <c r="I58" s="105"/>
      <c r="J58" s="105"/>
      <c r="K58" s="105"/>
      <c r="L58" s="105"/>
      <c r="M58" s="105"/>
      <c r="N58" s="105"/>
      <c r="O58" s="105"/>
      <c r="P58" s="105"/>
      <c r="Q58" s="105"/>
      <c r="R58" s="105"/>
      <c r="S58" s="105"/>
      <c r="T58" s="105"/>
      <c r="U58" s="105"/>
      <c r="V58" s="105"/>
      <c r="W58" s="105"/>
      <c r="X58" s="105"/>
      <c r="Y58" s="105"/>
      <c r="Z58" s="105"/>
      <c r="AA58" s="105"/>
    </row>
    <row r="59" ht="15.75" customHeight="1">
      <c r="A59" s="104" t="s">
        <v>9</v>
      </c>
      <c r="B59" s="44" t="s">
        <v>63</v>
      </c>
      <c r="C59" s="44"/>
      <c r="D59" s="44" t="s">
        <v>269</v>
      </c>
      <c r="E59" s="109" t="s">
        <v>9</v>
      </c>
      <c r="F59" s="104">
        <f>(F25^2)*(F13/F14)*(1-(F13/F14))*(1/(F14-1))</f>
        <v>0.000001851080568</v>
      </c>
      <c r="G59" s="105"/>
      <c r="H59" s="105"/>
      <c r="I59" s="105"/>
      <c r="J59" s="105"/>
      <c r="K59" s="105"/>
      <c r="L59" s="105"/>
      <c r="M59" s="105"/>
      <c r="N59" s="105"/>
      <c r="O59" s="105"/>
      <c r="P59" s="105"/>
      <c r="Q59" s="105"/>
      <c r="R59" s="105"/>
      <c r="S59" s="105"/>
      <c r="T59" s="105"/>
      <c r="U59" s="105"/>
      <c r="V59" s="105"/>
      <c r="W59" s="105"/>
      <c r="X59" s="105"/>
      <c r="Y59" s="105"/>
      <c r="Z59" s="105"/>
      <c r="AA59" s="105"/>
    </row>
    <row r="60" ht="15.75" customHeight="1">
      <c r="A60" s="104" t="s">
        <v>9</v>
      </c>
      <c r="B60" s="44" t="s">
        <v>63</v>
      </c>
      <c r="C60" s="44"/>
      <c r="D60" s="44" t="s">
        <v>270</v>
      </c>
      <c r="E60" s="109" t="s">
        <v>9</v>
      </c>
      <c r="F60" s="104">
        <f>(F26^2)*(F18/F19)*(1-(F18/F19))*(1/(F19-1))</f>
        <v>0.001442659904</v>
      </c>
      <c r="G60" s="105"/>
      <c r="H60" s="105"/>
      <c r="I60" s="105"/>
      <c r="J60" s="105"/>
      <c r="K60" s="105"/>
      <c r="L60" s="105"/>
      <c r="M60" s="105"/>
      <c r="N60" s="105"/>
      <c r="O60" s="105"/>
      <c r="P60" s="105"/>
      <c r="Q60" s="105"/>
      <c r="R60" s="105"/>
      <c r="S60" s="105"/>
      <c r="T60" s="105"/>
      <c r="U60" s="105"/>
      <c r="V60" s="105"/>
      <c r="W60" s="105"/>
      <c r="X60" s="105"/>
      <c r="Y60" s="105"/>
      <c r="Z60" s="105"/>
      <c r="AA60" s="105"/>
    </row>
    <row r="61" ht="15.75" customHeight="1">
      <c r="A61" s="104" t="s">
        <v>9</v>
      </c>
      <c r="B61" s="44" t="s">
        <v>63</v>
      </c>
      <c r="C61" s="44" t="s">
        <v>271</v>
      </c>
      <c r="D61" s="44" t="s">
        <v>272</v>
      </c>
      <c r="E61" s="109" t="s">
        <v>9</v>
      </c>
      <c r="F61" s="104">
        <f>SQRT(SUM(F58:F60))</f>
        <v>0.04007194367</v>
      </c>
      <c r="G61" s="105"/>
      <c r="H61" s="105"/>
      <c r="I61" s="105"/>
      <c r="J61" s="105"/>
      <c r="K61" s="105"/>
      <c r="L61" s="105"/>
      <c r="M61" s="105"/>
      <c r="N61" s="105"/>
      <c r="O61" s="105"/>
      <c r="P61" s="105"/>
      <c r="Q61" s="105"/>
      <c r="R61" s="105"/>
      <c r="S61" s="105"/>
      <c r="T61" s="105"/>
      <c r="U61" s="105"/>
      <c r="V61" s="105"/>
      <c r="W61" s="105"/>
      <c r="X61" s="105"/>
      <c r="Y61" s="105"/>
      <c r="Z61" s="105"/>
      <c r="AA61" s="105"/>
    </row>
    <row r="62" ht="15.75" customHeight="1">
      <c r="A62" s="104" t="s">
        <v>9</v>
      </c>
      <c r="B62" s="44" t="s">
        <v>63</v>
      </c>
      <c r="C62" s="44" t="s">
        <v>273</v>
      </c>
      <c r="D62" s="44" t="s">
        <v>274</v>
      </c>
      <c r="E62" s="109" t="s">
        <v>9</v>
      </c>
      <c r="F62" s="104">
        <f>F42*F61</f>
        <v>0.1597887102</v>
      </c>
      <c r="G62" s="105"/>
      <c r="H62" s="105"/>
      <c r="I62" s="105"/>
      <c r="J62" s="105"/>
      <c r="K62" s="105"/>
      <c r="L62" s="105"/>
      <c r="M62" s="105"/>
      <c r="N62" s="105"/>
      <c r="O62" s="105"/>
      <c r="P62" s="105"/>
      <c r="Q62" s="105"/>
      <c r="R62" s="105"/>
      <c r="S62" s="105"/>
      <c r="T62" s="105"/>
      <c r="U62" s="105"/>
      <c r="V62" s="105"/>
      <c r="W62" s="105"/>
      <c r="X62" s="105"/>
      <c r="Y62" s="105"/>
      <c r="Z62" s="105"/>
      <c r="AA62" s="105"/>
    </row>
    <row r="63" ht="15.75" customHeight="1">
      <c r="A63" s="100" t="s">
        <v>9</v>
      </c>
      <c r="B63" s="94" t="s">
        <v>56</v>
      </c>
      <c r="C63" s="94" t="s">
        <v>275</v>
      </c>
      <c r="D63" s="94" t="s">
        <v>276</v>
      </c>
      <c r="E63" s="100" t="s">
        <v>9</v>
      </c>
      <c r="F63" s="94">
        <v>4.0</v>
      </c>
      <c r="G63" s="101"/>
      <c r="H63" s="101"/>
      <c r="I63" s="101"/>
      <c r="J63" s="101"/>
      <c r="K63" s="101"/>
      <c r="L63" s="101"/>
      <c r="M63" s="101"/>
      <c r="N63" s="101"/>
      <c r="O63" s="101"/>
      <c r="P63" s="101"/>
      <c r="Q63" s="101"/>
      <c r="R63" s="101"/>
      <c r="S63" s="101"/>
      <c r="T63" s="101"/>
      <c r="U63" s="101"/>
      <c r="V63" s="101"/>
      <c r="W63" s="101"/>
      <c r="X63" s="101"/>
      <c r="Y63" s="101"/>
      <c r="Z63" s="101"/>
      <c r="AA63" s="101"/>
    </row>
    <row r="64" ht="15.75" customHeight="1">
      <c r="A64" s="82" t="s">
        <v>9</v>
      </c>
      <c r="B64" s="102" t="s">
        <v>56</v>
      </c>
      <c r="C64" s="40" t="s">
        <v>275</v>
      </c>
      <c r="D64" s="40" t="s">
        <v>277</v>
      </c>
      <c r="E64" s="40" t="s">
        <v>9</v>
      </c>
      <c r="F64" s="40">
        <v>5.0</v>
      </c>
      <c r="G64" s="62"/>
      <c r="H64" s="62"/>
      <c r="I64" s="62"/>
      <c r="J64" s="62"/>
      <c r="K64" s="62"/>
      <c r="L64" s="62"/>
      <c r="M64" s="62"/>
      <c r="N64" s="62"/>
      <c r="O64" s="62"/>
      <c r="P64" s="62"/>
      <c r="Q64" s="62"/>
      <c r="R64" s="62"/>
      <c r="S64" s="62"/>
      <c r="T64" s="62"/>
      <c r="U64" s="62"/>
      <c r="V64" s="62"/>
      <c r="W64" s="62"/>
      <c r="X64" s="62"/>
      <c r="Y64" s="62"/>
      <c r="Z64" s="62"/>
      <c r="AA64" s="62"/>
    </row>
    <row r="65" ht="15.75" customHeight="1">
      <c r="A65" s="82" t="s">
        <v>9</v>
      </c>
      <c r="B65" s="102" t="s">
        <v>56</v>
      </c>
      <c r="C65" s="40" t="s">
        <v>278</v>
      </c>
      <c r="D65" s="40" t="s">
        <v>279</v>
      </c>
      <c r="E65" s="40" t="s">
        <v>9</v>
      </c>
      <c r="F65" s="40">
        <v>17.0</v>
      </c>
      <c r="G65" s="62"/>
      <c r="H65" s="62"/>
      <c r="I65" s="62"/>
      <c r="J65" s="62"/>
      <c r="K65" s="62"/>
      <c r="L65" s="62"/>
      <c r="M65" s="62"/>
      <c r="N65" s="62"/>
      <c r="O65" s="62"/>
      <c r="P65" s="62"/>
      <c r="Q65" s="62"/>
      <c r="R65" s="62"/>
      <c r="S65" s="62"/>
      <c r="T65" s="62"/>
      <c r="U65" s="62"/>
      <c r="V65" s="62"/>
      <c r="W65" s="62"/>
      <c r="X65" s="62"/>
      <c r="Y65" s="62"/>
      <c r="Z65" s="62"/>
      <c r="AA65" s="62"/>
    </row>
    <row r="66" ht="15.75" customHeight="1">
      <c r="A66" s="82" t="s">
        <v>9</v>
      </c>
      <c r="B66" s="102" t="s">
        <v>56</v>
      </c>
      <c r="C66" s="40" t="s">
        <v>280</v>
      </c>
      <c r="D66" s="40" t="s">
        <v>281</v>
      </c>
      <c r="E66" s="40" t="s">
        <v>9</v>
      </c>
      <c r="F66" s="40">
        <v>8.0</v>
      </c>
      <c r="G66" s="62"/>
      <c r="H66" s="62"/>
      <c r="I66" s="62"/>
      <c r="J66" s="62"/>
      <c r="K66" s="62"/>
      <c r="L66" s="62"/>
      <c r="M66" s="62"/>
      <c r="N66" s="62"/>
      <c r="O66" s="62"/>
      <c r="P66" s="62"/>
      <c r="Q66" s="62"/>
      <c r="R66" s="62"/>
      <c r="S66" s="62"/>
      <c r="T66" s="62"/>
      <c r="U66" s="62"/>
      <c r="V66" s="62"/>
      <c r="W66" s="62"/>
      <c r="X66" s="62"/>
      <c r="Y66" s="62"/>
      <c r="Z66" s="62"/>
      <c r="AA66" s="62"/>
    </row>
    <row r="67" ht="15.75" customHeight="1">
      <c r="A67" s="103" t="s">
        <v>9</v>
      </c>
      <c r="B67" s="44" t="s">
        <v>63</v>
      </c>
      <c r="C67" s="44" t="s">
        <v>282</v>
      </c>
      <c r="D67" s="44" t="s">
        <v>283</v>
      </c>
      <c r="E67" s="44" t="s">
        <v>9</v>
      </c>
      <c r="F67" s="104">
        <f>SUM(F63:F66)</f>
        <v>34</v>
      </c>
      <c r="G67" s="105"/>
      <c r="H67" s="105"/>
      <c r="I67" s="105"/>
      <c r="J67" s="105"/>
      <c r="K67" s="105"/>
      <c r="L67" s="105"/>
      <c r="M67" s="105"/>
      <c r="N67" s="105"/>
      <c r="O67" s="105"/>
      <c r="P67" s="105"/>
      <c r="Q67" s="105"/>
      <c r="R67" s="105"/>
      <c r="S67" s="105"/>
      <c r="T67" s="105"/>
      <c r="U67" s="105"/>
      <c r="V67" s="105"/>
      <c r="W67" s="105"/>
      <c r="X67" s="105"/>
      <c r="Y67" s="105"/>
      <c r="Z67" s="105"/>
      <c r="AA67" s="105"/>
    </row>
    <row r="68" ht="15.75" customHeight="1">
      <c r="A68" s="82" t="s">
        <v>9</v>
      </c>
      <c r="B68" s="102" t="s">
        <v>56</v>
      </c>
      <c r="C68" s="94" t="s">
        <v>284</v>
      </c>
      <c r="D68" s="40" t="s">
        <v>285</v>
      </c>
      <c r="E68" s="40" t="s">
        <v>9</v>
      </c>
      <c r="F68" s="40">
        <v>4.0</v>
      </c>
      <c r="G68" s="62"/>
      <c r="H68" s="62"/>
      <c r="I68" s="62"/>
      <c r="J68" s="62"/>
      <c r="K68" s="62"/>
      <c r="L68" s="62"/>
      <c r="M68" s="62"/>
      <c r="N68" s="62"/>
      <c r="O68" s="62"/>
      <c r="P68" s="62"/>
      <c r="Q68" s="62"/>
      <c r="R68" s="62"/>
      <c r="S68" s="62"/>
      <c r="T68" s="62"/>
      <c r="U68" s="62"/>
      <c r="V68" s="62"/>
      <c r="W68" s="62"/>
      <c r="X68" s="62"/>
      <c r="Y68" s="62"/>
      <c r="Z68" s="62"/>
      <c r="AA68" s="62"/>
    </row>
    <row r="69" ht="15.75" customHeight="1">
      <c r="A69" s="82" t="s">
        <v>9</v>
      </c>
      <c r="B69" s="102" t="s">
        <v>56</v>
      </c>
      <c r="C69" s="40" t="s">
        <v>286</v>
      </c>
      <c r="D69" s="40" t="s">
        <v>287</v>
      </c>
      <c r="E69" s="40" t="s">
        <v>9</v>
      </c>
      <c r="F69" s="40">
        <v>178.0</v>
      </c>
      <c r="G69" s="62"/>
      <c r="H69" s="62"/>
      <c r="I69" s="62"/>
      <c r="J69" s="62"/>
      <c r="K69" s="62"/>
      <c r="L69" s="62"/>
      <c r="M69" s="62"/>
      <c r="N69" s="62"/>
      <c r="O69" s="62"/>
      <c r="P69" s="62"/>
      <c r="Q69" s="62"/>
      <c r="R69" s="62"/>
      <c r="S69" s="62"/>
      <c r="T69" s="62"/>
      <c r="U69" s="62"/>
      <c r="V69" s="62"/>
      <c r="W69" s="62"/>
      <c r="X69" s="62"/>
      <c r="Y69" s="62"/>
      <c r="Z69" s="62"/>
      <c r="AA69" s="62"/>
    </row>
    <row r="70" ht="15.75" customHeight="1">
      <c r="A70" s="82" t="s">
        <v>9</v>
      </c>
      <c r="B70" s="102" t="s">
        <v>56</v>
      </c>
      <c r="C70" s="40" t="s">
        <v>288</v>
      </c>
      <c r="D70" s="40" t="s">
        <v>289</v>
      </c>
      <c r="E70" s="40" t="s">
        <v>9</v>
      </c>
      <c r="F70" s="40">
        <v>8.0</v>
      </c>
      <c r="G70" s="62"/>
      <c r="H70" s="62"/>
      <c r="I70" s="62"/>
      <c r="J70" s="62"/>
      <c r="K70" s="62"/>
      <c r="L70" s="62"/>
      <c r="M70" s="62"/>
      <c r="N70" s="62"/>
      <c r="O70" s="62"/>
      <c r="P70" s="62"/>
      <c r="Q70" s="62"/>
      <c r="R70" s="62"/>
      <c r="S70" s="62"/>
      <c r="T70" s="62"/>
      <c r="U70" s="62"/>
      <c r="V70" s="62"/>
      <c r="W70" s="62"/>
      <c r="X70" s="62"/>
      <c r="Y70" s="62"/>
      <c r="Z70" s="62"/>
      <c r="AA70" s="62"/>
    </row>
    <row r="71" ht="15.75" customHeight="1">
      <c r="A71" s="82" t="s">
        <v>9</v>
      </c>
      <c r="B71" s="102" t="s">
        <v>56</v>
      </c>
      <c r="C71" s="40" t="s">
        <v>288</v>
      </c>
      <c r="D71" s="40" t="s">
        <v>290</v>
      </c>
      <c r="E71" s="40" t="s">
        <v>9</v>
      </c>
      <c r="F71" s="40">
        <v>6.0</v>
      </c>
      <c r="G71" s="62"/>
      <c r="H71" s="62"/>
      <c r="I71" s="62"/>
      <c r="J71" s="62"/>
      <c r="K71" s="62"/>
      <c r="L71" s="62"/>
      <c r="M71" s="62"/>
      <c r="N71" s="62"/>
      <c r="O71" s="62"/>
      <c r="P71" s="62"/>
      <c r="Q71" s="62"/>
      <c r="R71" s="62"/>
      <c r="S71" s="62"/>
      <c r="T71" s="62"/>
      <c r="U71" s="62"/>
      <c r="V71" s="62"/>
      <c r="W71" s="62"/>
      <c r="X71" s="62"/>
      <c r="Y71" s="62"/>
      <c r="Z71" s="62"/>
      <c r="AA71" s="62"/>
    </row>
    <row r="72" ht="15.75" customHeight="1">
      <c r="A72" s="103" t="s">
        <v>9</v>
      </c>
      <c r="B72" s="44" t="s">
        <v>63</v>
      </c>
      <c r="C72" s="44" t="s">
        <v>291</v>
      </c>
      <c r="D72" s="44" t="s">
        <v>292</v>
      </c>
      <c r="E72" s="44" t="s">
        <v>9</v>
      </c>
      <c r="F72" s="104">
        <f>SUM(F68:F71)</f>
        <v>196</v>
      </c>
      <c r="G72" s="105"/>
      <c r="H72" s="105"/>
      <c r="I72" s="105"/>
      <c r="J72" s="105"/>
      <c r="K72" s="105"/>
      <c r="L72" s="105"/>
      <c r="M72" s="105"/>
      <c r="N72" s="105"/>
      <c r="O72" s="105"/>
      <c r="P72" s="105"/>
      <c r="Q72" s="105"/>
      <c r="R72" s="105"/>
      <c r="S72" s="105"/>
      <c r="T72" s="105"/>
      <c r="U72" s="105"/>
      <c r="V72" s="105"/>
      <c r="W72" s="105"/>
      <c r="X72" s="105"/>
      <c r="Y72" s="105"/>
      <c r="Z72" s="105"/>
      <c r="AA72" s="105"/>
    </row>
    <row r="73" ht="15.75" customHeight="1">
      <c r="A73" s="82" t="s">
        <v>9</v>
      </c>
      <c r="B73" s="102" t="s">
        <v>56</v>
      </c>
      <c r="C73" s="94" t="s">
        <v>293</v>
      </c>
      <c r="D73" s="40" t="s">
        <v>294</v>
      </c>
      <c r="E73" s="40" t="s">
        <v>9</v>
      </c>
      <c r="F73" s="40">
        <v>3.0</v>
      </c>
      <c r="G73" s="62"/>
      <c r="H73" s="62"/>
      <c r="I73" s="62"/>
      <c r="J73" s="62"/>
      <c r="K73" s="62"/>
      <c r="L73" s="62"/>
      <c r="M73" s="62"/>
      <c r="N73" s="62"/>
      <c r="O73" s="62"/>
      <c r="P73" s="62"/>
      <c r="Q73" s="62"/>
      <c r="R73" s="62"/>
      <c r="S73" s="62"/>
      <c r="T73" s="62"/>
      <c r="U73" s="62"/>
      <c r="V73" s="62"/>
      <c r="W73" s="62"/>
      <c r="X73" s="62"/>
      <c r="Y73" s="62"/>
      <c r="Z73" s="62"/>
      <c r="AA73" s="62"/>
    </row>
    <row r="74" ht="15.75" customHeight="1">
      <c r="A74" s="82" t="s">
        <v>9</v>
      </c>
      <c r="B74" s="102" t="s">
        <v>56</v>
      </c>
      <c r="C74" s="40" t="s">
        <v>295</v>
      </c>
      <c r="D74" s="40" t="s">
        <v>296</v>
      </c>
      <c r="E74" s="40" t="s">
        <v>9</v>
      </c>
      <c r="F74" s="40">
        <v>4.0</v>
      </c>
      <c r="G74" s="62"/>
      <c r="H74" s="62"/>
      <c r="I74" s="62"/>
      <c r="J74" s="62"/>
      <c r="K74" s="62"/>
      <c r="L74" s="62"/>
      <c r="M74" s="62"/>
      <c r="N74" s="62"/>
      <c r="O74" s="62"/>
      <c r="P74" s="62"/>
      <c r="Q74" s="62"/>
      <c r="R74" s="62"/>
      <c r="S74" s="62"/>
      <c r="T74" s="62"/>
      <c r="U74" s="62"/>
      <c r="V74" s="62"/>
      <c r="W74" s="62"/>
      <c r="X74" s="62"/>
      <c r="Y74" s="62"/>
      <c r="Z74" s="62"/>
      <c r="AA74" s="62"/>
    </row>
    <row r="75" ht="15.75" customHeight="1">
      <c r="A75" s="82" t="s">
        <v>9</v>
      </c>
      <c r="B75" s="102" t="s">
        <v>56</v>
      </c>
      <c r="C75" s="40" t="s">
        <v>295</v>
      </c>
      <c r="D75" s="40" t="s">
        <v>297</v>
      </c>
      <c r="E75" s="40" t="s">
        <v>9</v>
      </c>
      <c r="F75" s="40">
        <v>5.0</v>
      </c>
      <c r="G75" s="62"/>
      <c r="H75" s="62"/>
      <c r="I75" s="62"/>
      <c r="J75" s="62"/>
      <c r="K75" s="62"/>
      <c r="L75" s="62"/>
      <c r="M75" s="62"/>
      <c r="N75" s="62"/>
      <c r="O75" s="62"/>
      <c r="P75" s="62"/>
      <c r="Q75" s="62"/>
      <c r="R75" s="62"/>
      <c r="S75" s="62"/>
      <c r="T75" s="62"/>
      <c r="U75" s="62"/>
      <c r="V75" s="62"/>
      <c r="W75" s="62"/>
      <c r="X75" s="62"/>
      <c r="Y75" s="62"/>
      <c r="Z75" s="62"/>
      <c r="AA75" s="62"/>
    </row>
    <row r="76" ht="15.75" customHeight="1">
      <c r="A76" s="82" t="s">
        <v>9</v>
      </c>
      <c r="B76" s="102" t="s">
        <v>56</v>
      </c>
      <c r="C76" s="40" t="s">
        <v>298</v>
      </c>
      <c r="D76" s="40" t="s">
        <v>299</v>
      </c>
      <c r="E76" s="40" t="s">
        <v>9</v>
      </c>
      <c r="F76" s="40">
        <v>6.0</v>
      </c>
      <c r="G76" s="62"/>
      <c r="H76" s="62"/>
      <c r="I76" s="62"/>
      <c r="J76" s="62"/>
      <c r="K76" s="62"/>
      <c r="L76" s="62"/>
      <c r="M76" s="62"/>
      <c r="N76" s="62"/>
      <c r="O76" s="62"/>
      <c r="P76" s="62"/>
      <c r="Q76" s="62"/>
      <c r="R76" s="62"/>
      <c r="S76" s="62"/>
      <c r="T76" s="62"/>
      <c r="U76" s="62"/>
      <c r="V76" s="62"/>
      <c r="W76" s="62"/>
      <c r="X76" s="62"/>
      <c r="Y76" s="62"/>
      <c r="Z76" s="62"/>
      <c r="AA76" s="62"/>
    </row>
    <row r="77" ht="15.75" customHeight="1">
      <c r="A77" s="103" t="s">
        <v>9</v>
      </c>
      <c r="B77" s="44" t="s">
        <v>63</v>
      </c>
      <c r="C77" s="44" t="s">
        <v>300</v>
      </c>
      <c r="D77" s="44" t="s">
        <v>301</v>
      </c>
      <c r="E77" s="44" t="s">
        <v>9</v>
      </c>
      <c r="F77" s="104">
        <f>SUM(F73:F76)</f>
        <v>18</v>
      </c>
      <c r="G77" s="105"/>
      <c r="H77" s="105"/>
      <c r="I77" s="105"/>
      <c r="J77" s="105"/>
      <c r="K77" s="105"/>
      <c r="L77" s="105"/>
      <c r="M77" s="105"/>
      <c r="N77" s="105"/>
      <c r="O77" s="105"/>
      <c r="P77" s="105"/>
      <c r="Q77" s="105"/>
      <c r="R77" s="105"/>
      <c r="S77" s="105"/>
      <c r="T77" s="105"/>
      <c r="U77" s="105"/>
      <c r="V77" s="105"/>
      <c r="W77" s="105"/>
      <c r="X77" s="105"/>
      <c r="Y77" s="105"/>
      <c r="Z77" s="105"/>
      <c r="AA77" s="105"/>
    </row>
    <row r="78" ht="15.75" customHeight="1">
      <c r="A78" s="82" t="s">
        <v>9</v>
      </c>
      <c r="B78" s="106" t="s">
        <v>56</v>
      </c>
      <c r="C78" s="40" t="s">
        <v>302</v>
      </c>
      <c r="D78" s="40" t="s">
        <v>303</v>
      </c>
      <c r="E78" s="40" t="s">
        <v>9</v>
      </c>
      <c r="F78" s="40">
        <v>7.0</v>
      </c>
      <c r="G78" s="107"/>
      <c r="H78" s="107"/>
      <c r="I78" s="107"/>
      <c r="J78" s="107"/>
      <c r="K78" s="107"/>
      <c r="L78" s="107"/>
      <c r="M78" s="107"/>
      <c r="N78" s="107"/>
      <c r="O78" s="107"/>
      <c r="P78" s="107"/>
      <c r="Q78" s="107"/>
      <c r="R78" s="107"/>
      <c r="S78" s="107"/>
      <c r="T78" s="107"/>
      <c r="U78" s="107"/>
      <c r="V78" s="107"/>
      <c r="W78" s="107"/>
      <c r="X78" s="107"/>
      <c r="Y78" s="107"/>
      <c r="Z78" s="107"/>
      <c r="AA78" s="107"/>
    </row>
    <row r="79" ht="15.75" customHeight="1">
      <c r="A79" s="82" t="s">
        <v>9</v>
      </c>
      <c r="B79" s="106" t="s">
        <v>56</v>
      </c>
      <c r="C79" s="40" t="s">
        <v>304</v>
      </c>
      <c r="D79" s="40" t="s">
        <v>305</v>
      </c>
      <c r="E79" s="40" t="s">
        <v>9</v>
      </c>
      <c r="F79" s="40">
        <v>8.0</v>
      </c>
      <c r="G79" s="107"/>
      <c r="H79" s="107"/>
      <c r="I79" s="107"/>
      <c r="J79" s="107"/>
      <c r="K79" s="107"/>
      <c r="L79" s="107"/>
      <c r="M79" s="107"/>
      <c r="N79" s="107"/>
      <c r="O79" s="107"/>
      <c r="P79" s="107"/>
      <c r="Q79" s="107"/>
      <c r="R79" s="107"/>
      <c r="S79" s="107"/>
      <c r="T79" s="107"/>
      <c r="U79" s="107"/>
      <c r="V79" s="107"/>
      <c r="W79" s="107"/>
      <c r="X79" s="107"/>
      <c r="Y79" s="107"/>
      <c r="Z79" s="107"/>
      <c r="AA79" s="107"/>
    </row>
    <row r="80" ht="15.75" customHeight="1">
      <c r="A80" s="82" t="s">
        <v>9</v>
      </c>
      <c r="B80" s="106" t="s">
        <v>56</v>
      </c>
      <c r="C80" s="40" t="s">
        <v>306</v>
      </c>
      <c r="D80" s="40" t="s">
        <v>307</v>
      </c>
      <c r="E80" s="40" t="s">
        <v>9</v>
      </c>
      <c r="F80" s="81">
        <v>5.0</v>
      </c>
      <c r="G80" s="107"/>
      <c r="H80" s="107"/>
      <c r="I80" s="107"/>
      <c r="J80" s="107"/>
      <c r="K80" s="107"/>
      <c r="L80" s="107"/>
      <c r="M80" s="107"/>
      <c r="N80" s="107"/>
      <c r="O80" s="107"/>
      <c r="P80" s="107"/>
      <c r="Q80" s="107"/>
      <c r="R80" s="107"/>
      <c r="S80" s="107"/>
      <c r="T80" s="107"/>
      <c r="U80" s="107"/>
      <c r="V80" s="107"/>
      <c r="W80" s="107"/>
      <c r="X80" s="107"/>
      <c r="Y80" s="107"/>
      <c r="Z80" s="107"/>
      <c r="AA80" s="107"/>
    </row>
    <row r="81" ht="15.75" customHeight="1">
      <c r="A81" s="103" t="s">
        <v>9</v>
      </c>
      <c r="B81" s="44" t="s">
        <v>63</v>
      </c>
      <c r="C81" s="44" t="s">
        <v>308</v>
      </c>
      <c r="D81" s="44" t="s">
        <v>309</v>
      </c>
      <c r="E81" s="44" t="s">
        <v>9</v>
      </c>
      <c r="F81" s="104">
        <f>SUM(F78:F80)</f>
        <v>20</v>
      </c>
      <c r="G81" s="105"/>
      <c r="H81" s="105"/>
      <c r="I81" s="105"/>
      <c r="J81" s="105"/>
      <c r="K81" s="105"/>
      <c r="L81" s="105"/>
      <c r="M81" s="105"/>
      <c r="N81" s="105"/>
      <c r="O81" s="105"/>
      <c r="P81" s="105"/>
      <c r="Q81" s="105"/>
      <c r="R81" s="105"/>
      <c r="S81" s="105"/>
      <c r="T81" s="105"/>
      <c r="U81" s="105"/>
      <c r="V81" s="105"/>
      <c r="W81" s="105"/>
      <c r="X81" s="105"/>
      <c r="Y81" s="105"/>
      <c r="Z81" s="105"/>
      <c r="AA81" s="105"/>
    </row>
    <row r="82" ht="15.75" customHeight="1">
      <c r="A82" s="103" t="s">
        <v>9</v>
      </c>
      <c r="B82" s="44" t="s">
        <v>63</v>
      </c>
      <c r="C82" s="44" t="s">
        <v>310</v>
      </c>
      <c r="D82" s="44" t="s">
        <v>311</v>
      </c>
      <c r="E82" s="44" t="s">
        <v>9</v>
      </c>
      <c r="F82" s="104">
        <f>F78/F81</f>
        <v>0.35</v>
      </c>
      <c r="G82" s="105"/>
      <c r="H82" s="105"/>
      <c r="I82" s="105"/>
      <c r="J82" s="105"/>
      <c r="K82" s="105"/>
      <c r="L82" s="105"/>
      <c r="M82" s="105"/>
      <c r="N82" s="105"/>
      <c r="O82" s="105"/>
      <c r="P82" s="105"/>
      <c r="Q82" s="105"/>
      <c r="R82" s="105"/>
      <c r="S82" s="105"/>
      <c r="T82" s="105"/>
      <c r="U82" s="105"/>
      <c r="V82" s="105"/>
      <c r="W82" s="105"/>
      <c r="X82" s="105"/>
      <c r="Y82" s="105"/>
      <c r="Z82" s="105"/>
      <c r="AA82" s="105"/>
    </row>
    <row r="83" ht="15.75" customHeight="1">
      <c r="A83" s="103" t="s">
        <v>9</v>
      </c>
      <c r="B83" s="44" t="s">
        <v>63</v>
      </c>
      <c r="C83" s="44" t="s">
        <v>312</v>
      </c>
      <c r="D83" s="44" t="s">
        <v>313</v>
      </c>
      <c r="E83" s="108" t="s">
        <v>9</v>
      </c>
      <c r="F83" s="104">
        <f>F79/F81</f>
        <v>0.4</v>
      </c>
      <c r="G83" s="105"/>
      <c r="H83" s="105"/>
      <c r="I83" s="105"/>
      <c r="J83" s="105"/>
      <c r="K83" s="105"/>
      <c r="L83" s="105"/>
      <c r="M83" s="105"/>
      <c r="N83" s="105"/>
      <c r="O83" s="105"/>
      <c r="P83" s="105"/>
      <c r="Q83" s="105"/>
      <c r="R83" s="105"/>
      <c r="S83" s="105"/>
      <c r="T83" s="105"/>
      <c r="U83" s="105"/>
      <c r="V83" s="105"/>
      <c r="W83" s="105"/>
      <c r="X83" s="105"/>
      <c r="Y83" s="105"/>
      <c r="Z83" s="105"/>
      <c r="AA83" s="105"/>
    </row>
    <row r="84" ht="15.75" customHeight="1">
      <c r="A84" s="103" t="s">
        <v>9</v>
      </c>
      <c r="B84" s="44" t="s">
        <v>63</v>
      </c>
      <c r="C84" s="44" t="s">
        <v>314</v>
      </c>
      <c r="D84" s="44" t="s">
        <v>315</v>
      </c>
      <c r="E84" s="108" t="s">
        <v>9</v>
      </c>
      <c r="F84" s="104">
        <f>F80/F81</f>
        <v>0.25</v>
      </c>
      <c r="G84" s="105"/>
      <c r="H84" s="105"/>
      <c r="I84" s="105"/>
      <c r="J84" s="105"/>
      <c r="K84" s="105"/>
      <c r="L84" s="105"/>
      <c r="M84" s="105"/>
      <c r="N84" s="105"/>
      <c r="O84" s="105"/>
      <c r="P84" s="105"/>
      <c r="Q84" s="105"/>
      <c r="R84" s="105"/>
      <c r="S84" s="105"/>
      <c r="T84" s="105"/>
      <c r="U84" s="105"/>
      <c r="V84" s="105"/>
      <c r="W84" s="105"/>
      <c r="X84" s="105"/>
      <c r="Y84" s="105"/>
      <c r="Z84" s="105"/>
      <c r="AA84" s="105"/>
    </row>
    <row r="85" ht="15.75" customHeight="1">
      <c r="A85" s="104" t="s">
        <v>9</v>
      </c>
      <c r="B85" s="44" t="s">
        <v>63</v>
      </c>
      <c r="C85" s="44" t="s">
        <v>316</v>
      </c>
      <c r="D85" s="44" t="s">
        <v>317</v>
      </c>
      <c r="E85" s="109" t="s">
        <v>9</v>
      </c>
      <c r="F85" s="104">
        <f>F82*(F63/F67)</f>
        <v>0.04117647059</v>
      </c>
      <c r="G85" s="105"/>
      <c r="H85" s="105"/>
      <c r="I85" s="105"/>
      <c r="J85" s="105"/>
      <c r="K85" s="105"/>
      <c r="L85" s="105"/>
      <c r="M85" s="105"/>
      <c r="N85" s="105"/>
      <c r="O85" s="105"/>
      <c r="P85" s="105"/>
      <c r="Q85" s="105"/>
      <c r="R85" s="105"/>
      <c r="S85" s="105"/>
      <c r="T85" s="105"/>
      <c r="U85" s="105"/>
      <c r="V85" s="105"/>
      <c r="W85" s="105"/>
      <c r="X85" s="105"/>
      <c r="Y85" s="105"/>
      <c r="Z85" s="105"/>
      <c r="AA85" s="105"/>
    </row>
    <row r="86" ht="15.75" customHeight="1">
      <c r="A86" s="104" t="s">
        <v>9</v>
      </c>
      <c r="B86" s="44" t="s">
        <v>63</v>
      </c>
      <c r="C86" s="44" t="s">
        <v>318</v>
      </c>
      <c r="D86" s="44" t="s">
        <v>319</v>
      </c>
      <c r="E86" s="109" t="s">
        <v>9</v>
      </c>
      <c r="F86" s="104">
        <f>F83*(F68/F72)</f>
        <v>0.008163265306</v>
      </c>
      <c r="G86" s="105"/>
      <c r="H86" s="105"/>
      <c r="I86" s="105"/>
      <c r="J86" s="105"/>
      <c r="K86" s="105"/>
      <c r="L86" s="105"/>
      <c r="M86" s="105"/>
      <c r="N86" s="105"/>
      <c r="O86" s="105"/>
      <c r="P86" s="105"/>
      <c r="Q86" s="105"/>
      <c r="R86" s="105"/>
      <c r="S86" s="105"/>
      <c r="T86" s="105"/>
      <c r="U86" s="105"/>
      <c r="V86" s="105"/>
      <c r="W86" s="105"/>
      <c r="X86" s="105"/>
      <c r="Y86" s="105"/>
      <c r="Z86" s="105"/>
      <c r="AA86" s="105"/>
    </row>
    <row r="87" ht="15.75" customHeight="1">
      <c r="A87" s="104" t="s">
        <v>9</v>
      </c>
      <c r="B87" s="44" t="s">
        <v>63</v>
      </c>
      <c r="C87" s="44" t="s">
        <v>318</v>
      </c>
      <c r="D87" s="44" t="s">
        <v>320</v>
      </c>
      <c r="E87" s="109" t="s">
        <v>9</v>
      </c>
      <c r="F87" s="104">
        <f>F84*(F73/F77)</f>
        <v>0.04166666667</v>
      </c>
      <c r="G87" s="105"/>
      <c r="H87" s="105"/>
      <c r="I87" s="105"/>
      <c r="J87" s="105"/>
      <c r="K87" s="105"/>
      <c r="L87" s="105"/>
      <c r="M87" s="105"/>
      <c r="N87" s="105"/>
      <c r="O87" s="105"/>
      <c r="P87" s="105"/>
      <c r="Q87" s="105"/>
      <c r="R87" s="105"/>
      <c r="S87" s="105"/>
      <c r="T87" s="105"/>
      <c r="U87" s="105"/>
      <c r="V87" s="105"/>
      <c r="W87" s="105"/>
      <c r="X87" s="105"/>
      <c r="Y87" s="105"/>
      <c r="Z87" s="105"/>
      <c r="AA87" s="105"/>
    </row>
    <row r="88" ht="15.75" customHeight="1">
      <c r="A88" s="104" t="s">
        <v>9</v>
      </c>
      <c r="B88" s="44" t="s">
        <v>63</v>
      </c>
      <c r="C88" s="44" t="s">
        <v>321</v>
      </c>
      <c r="D88" s="44" t="s">
        <v>322</v>
      </c>
      <c r="E88" s="109" t="s">
        <v>9</v>
      </c>
      <c r="F88" s="104">
        <f>F82*(F64/F67)</f>
        <v>0.05147058824</v>
      </c>
      <c r="G88" s="105"/>
      <c r="H88" s="105"/>
      <c r="I88" s="105"/>
      <c r="J88" s="105"/>
      <c r="K88" s="105"/>
      <c r="L88" s="105"/>
      <c r="M88" s="105"/>
      <c r="N88" s="105"/>
      <c r="O88" s="105"/>
      <c r="P88" s="105"/>
      <c r="Q88" s="105"/>
      <c r="R88" s="105"/>
      <c r="S88" s="105"/>
      <c r="T88" s="105"/>
      <c r="U88" s="105"/>
      <c r="V88" s="105"/>
      <c r="W88" s="105"/>
      <c r="X88" s="105"/>
      <c r="Y88" s="105"/>
      <c r="Z88" s="105"/>
      <c r="AA88" s="105"/>
    </row>
    <row r="89" ht="15.75" customHeight="1">
      <c r="A89" s="104" t="s">
        <v>9</v>
      </c>
      <c r="B89" s="44" t="s">
        <v>63</v>
      </c>
      <c r="C89" s="44" t="s">
        <v>323</v>
      </c>
      <c r="D89" s="44" t="s">
        <v>324</v>
      </c>
      <c r="E89" s="109" t="s">
        <v>9</v>
      </c>
      <c r="F89" s="104">
        <f>F83*(F69/F72)</f>
        <v>0.3632653061</v>
      </c>
      <c r="G89" s="105"/>
      <c r="H89" s="105"/>
      <c r="I89" s="105"/>
      <c r="J89" s="105"/>
      <c r="K89" s="105"/>
      <c r="L89" s="105"/>
      <c r="M89" s="105"/>
      <c r="N89" s="105"/>
      <c r="O89" s="105"/>
      <c r="P89" s="105"/>
      <c r="Q89" s="105"/>
      <c r="R89" s="105"/>
      <c r="S89" s="105"/>
      <c r="T89" s="105"/>
      <c r="U89" s="105"/>
      <c r="V89" s="105"/>
      <c r="W89" s="105"/>
      <c r="X89" s="105"/>
      <c r="Y89" s="105"/>
      <c r="Z89" s="105"/>
      <c r="AA89" s="105"/>
    </row>
    <row r="90" ht="15.75" customHeight="1">
      <c r="A90" s="104" t="s">
        <v>9</v>
      </c>
      <c r="B90" s="44" t="s">
        <v>63</v>
      </c>
      <c r="C90" s="44" t="s">
        <v>325</v>
      </c>
      <c r="D90" s="44" t="s">
        <v>326</v>
      </c>
      <c r="E90" s="109" t="s">
        <v>9</v>
      </c>
      <c r="F90" s="104">
        <f>F84*(F74/F77)</f>
        <v>0.05555555556</v>
      </c>
      <c r="G90" s="105"/>
      <c r="H90" s="105"/>
      <c r="I90" s="105"/>
      <c r="J90" s="105"/>
      <c r="K90" s="105"/>
      <c r="L90" s="105"/>
      <c r="M90" s="105"/>
      <c r="N90" s="105"/>
      <c r="O90" s="105"/>
      <c r="P90" s="105"/>
      <c r="Q90" s="105"/>
      <c r="R90" s="105"/>
      <c r="S90" s="105"/>
      <c r="T90" s="105"/>
      <c r="U90" s="105"/>
      <c r="V90" s="105"/>
      <c r="W90" s="105"/>
      <c r="X90" s="105"/>
      <c r="Y90" s="105"/>
      <c r="Z90" s="105"/>
      <c r="AA90" s="105"/>
    </row>
    <row r="91" ht="15.75" customHeight="1">
      <c r="A91" s="104" t="s">
        <v>9</v>
      </c>
      <c r="B91" s="44" t="s">
        <v>63</v>
      </c>
      <c r="C91" s="44" t="s">
        <v>327</v>
      </c>
      <c r="D91" s="44" t="s">
        <v>328</v>
      </c>
      <c r="E91" s="109" t="s">
        <v>9</v>
      </c>
      <c r="F91" s="104">
        <f>F82*(F65/F67)</f>
        <v>0.175</v>
      </c>
      <c r="G91" s="105"/>
      <c r="H91" s="105"/>
      <c r="I91" s="105"/>
      <c r="J91" s="105"/>
      <c r="K91" s="105"/>
      <c r="L91" s="105"/>
      <c r="M91" s="105"/>
      <c r="N91" s="105"/>
      <c r="O91" s="105"/>
      <c r="P91" s="105"/>
      <c r="Q91" s="105"/>
      <c r="R91" s="105"/>
      <c r="S91" s="105"/>
      <c r="T91" s="105"/>
      <c r="U91" s="105"/>
      <c r="V91" s="105"/>
      <c r="W91" s="105"/>
      <c r="X91" s="105"/>
      <c r="Y91" s="105"/>
      <c r="Z91" s="105"/>
      <c r="AA91" s="105"/>
    </row>
    <row r="92" ht="15.75" customHeight="1">
      <c r="A92" s="104" t="s">
        <v>9</v>
      </c>
      <c r="B92" s="44" t="s">
        <v>63</v>
      </c>
      <c r="C92" s="44" t="s">
        <v>327</v>
      </c>
      <c r="D92" s="44" t="s">
        <v>329</v>
      </c>
      <c r="E92" s="109" t="s">
        <v>9</v>
      </c>
      <c r="F92" s="104">
        <f>F83*(F70/F72)</f>
        <v>0.01632653061</v>
      </c>
      <c r="G92" s="105"/>
      <c r="H92" s="105"/>
      <c r="I92" s="105"/>
      <c r="J92" s="105"/>
      <c r="K92" s="105"/>
      <c r="L92" s="105"/>
      <c r="M92" s="105"/>
      <c r="N92" s="105"/>
      <c r="O92" s="105"/>
      <c r="P92" s="105"/>
      <c r="Q92" s="105"/>
      <c r="R92" s="105"/>
      <c r="S92" s="105"/>
      <c r="T92" s="105"/>
      <c r="U92" s="105"/>
      <c r="V92" s="105"/>
      <c r="W92" s="105"/>
      <c r="X92" s="105"/>
      <c r="Y92" s="105"/>
      <c r="Z92" s="105"/>
      <c r="AA92" s="105"/>
    </row>
    <row r="93" ht="15.75" customHeight="1">
      <c r="A93" s="104" t="s">
        <v>9</v>
      </c>
      <c r="B93" s="44" t="s">
        <v>63</v>
      </c>
      <c r="C93" s="44" t="s">
        <v>330</v>
      </c>
      <c r="D93" s="44" t="s">
        <v>331</v>
      </c>
      <c r="E93" s="109" t="s">
        <v>9</v>
      </c>
      <c r="F93" s="104">
        <f>F84*(F75/F77)</f>
        <v>0.06944444444</v>
      </c>
      <c r="G93" s="105"/>
      <c r="H93" s="105"/>
      <c r="I93" s="105"/>
      <c r="J93" s="105"/>
      <c r="K93" s="105"/>
      <c r="L93" s="105"/>
      <c r="M93" s="105"/>
      <c r="N93" s="105"/>
      <c r="O93" s="105"/>
      <c r="P93" s="105"/>
      <c r="Q93" s="105"/>
      <c r="R93" s="105"/>
      <c r="S93" s="105"/>
      <c r="T93" s="105"/>
      <c r="U93" s="105"/>
      <c r="V93" s="105"/>
      <c r="W93" s="105"/>
      <c r="X93" s="105"/>
      <c r="Y93" s="105"/>
      <c r="Z93" s="105"/>
      <c r="AA93" s="105"/>
    </row>
    <row r="94" ht="15.75" customHeight="1">
      <c r="A94" s="104" t="s">
        <v>9</v>
      </c>
      <c r="B94" s="44" t="s">
        <v>63</v>
      </c>
      <c r="C94" s="44" t="s">
        <v>332</v>
      </c>
      <c r="D94" s="44" t="s">
        <v>333</v>
      </c>
      <c r="E94" s="109" t="s">
        <v>9</v>
      </c>
      <c r="F94" s="104">
        <f>F82*(F66/F67)</f>
        <v>0.08235294118</v>
      </c>
      <c r="G94" s="105"/>
      <c r="H94" s="105"/>
      <c r="I94" s="105"/>
      <c r="J94" s="105"/>
      <c r="K94" s="105"/>
      <c r="L94" s="105"/>
      <c r="M94" s="105"/>
      <c r="N94" s="105"/>
      <c r="O94" s="105"/>
      <c r="P94" s="105"/>
      <c r="Q94" s="105"/>
      <c r="R94" s="105"/>
      <c r="S94" s="105"/>
      <c r="T94" s="105"/>
      <c r="U94" s="105"/>
      <c r="V94" s="105"/>
      <c r="W94" s="105"/>
      <c r="X94" s="105"/>
      <c r="Y94" s="105"/>
      <c r="Z94" s="105"/>
      <c r="AA94" s="105"/>
    </row>
    <row r="95" ht="15.75" customHeight="1">
      <c r="A95" s="104" t="s">
        <v>9</v>
      </c>
      <c r="B95" s="44" t="s">
        <v>63</v>
      </c>
      <c r="C95" s="44" t="s">
        <v>334</v>
      </c>
      <c r="D95" s="44" t="s">
        <v>335</v>
      </c>
      <c r="E95" s="109" t="s">
        <v>9</v>
      </c>
      <c r="F95" s="104">
        <f>F83*(F71/F72)</f>
        <v>0.01224489796</v>
      </c>
      <c r="G95" s="105"/>
      <c r="H95" s="105"/>
      <c r="I95" s="105"/>
      <c r="J95" s="105"/>
      <c r="K95" s="105"/>
      <c r="L95" s="105"/>
      <c r="M95" s="105"/>
      <c r="N95" s="105"/>
      <c r="O95" s="105"/>
      <c r="P95" s="105"/>
      <c r="Q95" s="105"/>
      <c r="R95" s="105"/>
      <c r="S95" s="105"/>
      <c r="T95" s="105"/>
      <c r="U95" s="105"/>
      <c r="V95" s="105"/>
      <c r="W95" s="105"/>
      <c r="X95" s="105"/>
      <c r="Y95" s="105"/>
      <c r="Z95" s="105"/>
      <c r="AA95" s="105"/>
    </row>
    <row r="96" ht="15.75" customHeight="1">
      <c r="A96" s="104" t="s">
        <v>9</v>
      </c>
      <c r="B96" s="44" t="s">
        <v>63</v>
      </c>
      <c r="C96" s="44" t="s">
        <v>336</v>
      </c>
      <c r="D96" s="44" t="s">
        <v>337</v>
      </c>
      <c r="E96" s="109" t="s">
        <v>9</v>
      </c>
      <c r="F96" s="104">
        <f>F84*(F76/F77)</f>
        <v>0.08333333333</v>
      </c>
      <c r="G96" s="105"/>
      <c r="H96" s="105"/>
      <c r="I96" s="105"/>
      <c r="J96" s="105"/>
      <c r="K96" s="105"/>
      <c r="L96" s="105"/>
      <c r="M96" s="105"/>
      <c r="N96" s="105"/>
      <c r="O96" s="105"/>
      <c r="P96" s="105"/>
      <c r="Q96" s="105"/>
      <c r="R96" s="105"/>
      <c r="S96" s="105"/>
      <c r="T96" s="105"/>
      <c r="U96" s="105"/>
      <c r="V96" s="105"/>
      <c r="W96" s="105"/>
      <c r="X96" s="105"/>
      <c r="Y96" s="105"/>
      <c r="Z96" s="105"/>
      <c r="AA96" s="105"/>
    </row>
    <row r="97" ht="15.75" customHeight="1">
      <c r="A97" s="104" t="s">
        <v>9</v>
      </c>
      <c r="B97" s="44" t="s">
        <v>63</v>
      </c>
      <c r="C97" s="44" t="s">
        <v>338</v>
      </c>
      <c r="D97" s="44" t="s">
        <v>339</v>
      </c>
      <c r="E97" s="109" t="s">
        <v>9</v>
      </c>
      <c r="F97" s="104">
        <f>F81*(SUM(F85:F87))</f>
        <v>1.820128051</v>
      </c>
      <c r="G97" s="105"/>
      <c r="H97" s="105"/>
      <c r="I97" s="105"/>
      <c r="J97" s="105"/>
      <c r="K97" s="105"/>
      <c r="L97" s="105"/>
      <c r="M97" s="105"/>
      <c r="N97" s="105"/>
      <c r="O97" s="105"/>
      <c r="P97" s="105"/>
      <c r="Q97" s="105"/>
      <c r="R97" s="105"/>
      <c r="S97" s="105"/>
      <c r="T97" s="105"/>
      <c r="U97" s="105"/>
      <c r="V97" s="105"/>
      <c r="W97" s="105"/>
      <c r="X97" s="105"/>
      <c r="Y97" s="105"/>
      <c r="Z97" s="105"/>
      <c r="AA97" s="105"/>
    </row>
    <row r="98" ht="15.75" customHeight="1">
      <c r="A98" s="104" t="s">
        <v>9</v>
      </c>
      <c r="B98" s="44" t="s">
        <v>63</v>
      </c>
      <c r="C98" s="44" t="s">
        <v>340</v>
      </c>
      <c r="D98" s="44" t="s">
        <v>341</v>
      </c>
      <c r="E98" s="109" t="s">
        <v>9</v>
      </c>
      <c r="F98" s="104">
        <f>F81*(SUM(F88:F90))</f>
        <v>9.405828998</v>
      </c>
      <c r="G98" s="105"/>
      <c r="H98" s="105"/>
      <c r="I98" s="105"/>
      <c r="J98" s="105"/>
      <c r="K98" s="105"/>
      <c r="L98" s="105"/>
      <c r="M98" s="105"/>
      <c r="N98" s="105"/>
      <c r="O98" s="105"/>
      <c r="P98" s="105"/>
      <c r="Q98" s="105"/>
      <c r="R98" s="105"/>
      <c r="S98" s="105"/>
      <c r="T98" s="105"/>
      <c r="U98" s="105"/>
      <c r="V98" s="105"/>
      <c r="W98" s="105"/>
      <c r="X98" s="105"/>
      <c r="Y98" s="105"/>
      <c r="Z98" s="105"/>
      <c r="AA98" s="105"/>
    </row>
    <row r="99" ht="15.75" customHeight="1">
      <c r="A99" s="104" t="s">
        <v>9</v>
      </c>
      <c r="B99" s="44" t="s">
        <v>63</v>
      </c>
      <c r="C99" s="44" t="s">
        <v>342</v>
      </c>
      <c r="D99" s="44" t="s">
        <v>343</v>
      </c>
      <c r="E99" s="109" t="s">
        <v>9</v>
      </c>
      <c r="F99" s="104">
        <f>F81*(SUM(F91:F93))</f>
        <v>5.215419501</v>
      </c>
      <c r="G99" s="105"/>
      <c r="H99" s="105"/>
      <c r="I99" s="105"/>
      <c r="J99" s="105"/>
      <c r="K99" s="105"/>
      <c r="L99" s="105"/>
      <c r="M99" s="105"/>
      <c r="N99" s="105"/>
      <c r="O99" s="105"/>
      <c r="P99" s="105"/>
      <c r="Q99" s="105"/>
      <c r="R99" s="105"/>
      <c r="S99" s="105"/>
      <c r="T99" s="105"/>
      <c r="U99" s="105"/>
      <c r="V99" s="105"/>
      <c r="W99" s="105"/>
      <c r="X99" s="105"/>
      <c r="Y99" s="105"/>
      <c r="Z99" s="105"/>
      <c r="AA99" s="105"/>
    </row>
    <row r="100" ht="15.75" customHeight="1">
      <c r="A100" s="104" t="s">
        <v>9</v>
      </c>
      <c r="B100" s="44" t="s">
        <v>63</v>
      </c>
      <c r="C100" s="44" t="s">
        <v>344</v>
      </c>
      <c r="D100" s="44" t="s">
        <v>345</v>
      </c>
      <c r="E100" s="109" t="s">
        <v>9</v>
      </c>
      <c r="F100" s="104">
        <f>F81*(SUM(F94:F96))</f>
        <v>3.558623449</v>
      </c>
      <c r="G100" s="105"/>
      <c r="H100" s="105"/>
      <c r="I100" s="105"/>
      <c r="J100" s="105"/>
      <c r="K100" s="105"/>
      <c r="L100" s="105"/>
      <c r="M100" s="105"/>
      <c r="N100" s="105"/>
      <c r="O100" s="105"/>
      <c r="P100" s="105"/>
      <c r="Q100" s="105"/>
      <c r="R100" s="105"/>
      <c r="S100" s="105"/>
      <c r="T100" s="105"/>
      <c r="U100" s="105"/>
      <c r="V100" s="105"/>
      <c r="W100" s="105"/>
      <c r="X100" s="105"/>
      <c r="Y100" s="105"/>
      <c r="Z100" s="105"/>
      <c r="AA100" s="105"/>
    </row>
    <row r="101" ht="15.75" customHeight="1">
      <c r="A101" s="104" t="s">
        <v>9</v>
      </c>
      <c r="B101" s="44" t="s">
        <v>63</v>
      </c>
      <c r="C101" s="44"/>
      <c r="D101" s="44" t="s">
        <v>247</v>
      </c>
      <c r="E101" s="109" t="s">
        <v>9</v>
      </c>
      <c r="F101" s="104">
        <f>(F82^2)*(F63/F67)*(1-(F63/F67))*(1/(F67-1))</f>
        <v>0.0003853413023</v>
      </c>
      <c r="G101" s="105"/>
      <c r="H101" s="105"/>
      <c r="I101" s="105"/>
      <c r="J101" s="105"/>
      <c r="K101" s="105"/>
      <c r="L101" s="105"/>
      <c r="M101" s="105"/>
      <c r="N101" s="105"/>
      <c r="O101" s="105"/>
      <c r="P101" s="105"/>
      <c r="Q101" s="105"/>
      <c r="R101" s="105"/>
      <c r="S101" s="105"/>
      <c r="T101" s="105"/>
      <c r="U101" s="105"/>
      <c r="V101" s="105"/>
      <c r="W101" s="105"/>
      <c r="X101" s="105"/>
      <c r="Y101" s="105"/>
      <c r="Z101" s="105"/>
      <c r="AA101" s="105"/>
    </row>
    <row r="102" ht="15.75" customHeight="1">
      <c r="A102" s="104" t="s">
        <v>9</v>
      </c>
      <c r="B102" s="44" t="s">
        <v>63</v>
      </c>
      <c r="C102" s="44"/>
      <c r="D102" s="44" t="s">
        <v>248</v>
      </c>
      <c r="E102" s="109" t="s">
        <v>9</v>
      </c>
      <c r="F102" s="104">
        <f>(F83^2)*(F68/F72)*(1-(F68/F72))*(1/(F72-1))</f>
        <v>0.00001640342165</v>
      </c>
      <c r="G102" s="105"/>
      <c r="H102" s="105"/>
      <c r="I102" s="105"/>
      <c r="J102" s="105"/>
      <c r="K102" s="105"/>
      <c r="L102" s="105"/>
      <c r="M102" s="105"/>
      <c r="N102" s="105"/>
      <c r="O102" s="105"/>
      <c r="P102" s="105"/>
      <c r="Q102" s="105"/>
      <c r="R102" s="105"/>
      <c r="S102" s="105"/>
      <c r="T102" s="105"/>
      <c r="U102" s="105"/>
      <c r="V102" s="105"/>
      <c r="W102" s="105"/>
      <c r="X102" s="105"/>
      <c r="Y102" s="105"/>
      <c r="Z102" s="105"/>
      <c r="AA102" s="105"/>
    </row>
    <row r="103" ht="15.75" customHeight="1">
      <c r="A103" s="104" t="s">
        <v>9</v>
      </c>
      <c r="B103" s="44" t="s">
        <v>63</v>
      </c>
      <c r="C103" s="44"/>
      <c r="D103" s="44" t="s">
        <v>249</v>
      </c>
      <c r="E103" s="109" t="s">
        <v>9</v>
      </c>
      <c r="F103" s="104">
        <f>(F84^2)*(F73/F77)*(1-(F73/F77))*(1/(F77-1))</f>
        <v>0.000510620915</v>
      </c>
      <c r="G103" s="105"/>
      <c r="H103" s="105"/>
      <c r="I103" s="105"/>
      <c r="J103" s="105"/>
      <c r="K103" s="105"/>
      <c r="L103" s="105"/>
      <c r="M103" s="105"/>
      <c r="N103" s="105"/>
      <c r="O103" s="105"/>
      <c r="P103" s="105"/>
      <c r="Q103" s="105"/>
      <c r="R103" s="105"/>
      <c r="S103" s="105"/>
      <c r="T103" s="105"/>
      <c r="U103" s="105"/>
      <c r="V103" s="105"/>
      <c r="W103" s="105"/>
      <c r="X103" s="105"/>
      <c r="Y103" s="105"/>
      <c r="Z103" s="105"/>
      <c r="AA103" s="105"/>
    </row>
    <row r="104" ht="15.75" customHeight="1">
      <c r="A104" s="104" t="s">
        <v>9</v>
      </c>
      <c r="B104" s="44" t="s">
        <v>63</v>
      </c>
      <c r="C104" s="44" t="s">
        <v>346</v>
      </c>
      <c r="D104" s="44" t="s">
        <v>347</v>
      </c>
      <c r="E104" s="109" t="s">
        <v>9</v>
      </c>
      <c r="F104" s="104">
        <f>SQRT(SUM(F101:F103))</f>
        <v>0.03020539089</v>
      </c>
      <c r="G104" s="105"/>
      <c r="H104" s="105"/>
      <c r="I104" s="105"/>
      <c r="J104" s="105"/>
      <c r="K104" s="105"/>
      <c r="L104" s="105"/>
      <c r="M104" s="105"/>
      <c r="N104" s="105"/>
      <c r="O104" s="105"/>
      <c r="P104" s="105"/>
      <c r="Q104" s="105"/>
      <c r="R104" s="105"/>
      <c r="S104" s="105"/>
      <c r="T104" s="105"/>
      <c r="U104" s="105"/>
      <c r="V104" s="105"/>
      <c r="W104" s="105"/>
      <c r="X104" s="105"/>
      <c r="Y104" s="105"/>
      <c r="Z104" s="105"/>
      <c r="AA104" s="105"/>
    </row>
    <row r="105" ht="15.75" customHeight="1">
      <c r="A105" s="104" t="s">
        <v>9</v>
      </c>
      <c r="B105" s="44" t="s">
        <v>63</v>
      </c>
      <c r="C105" s="44" t="s">
        <v>348</v>
      </c>
      <c r="D105" s="44" t="s">
        <v>349</v>
      </c>
      <c r="E105" s="109" t="s">
        <v>9</v>
      </c>
      <c r="F105" s="104">
        <f>F97*F104</f>
        <v>0.05497767926</v>
      </c>
      <c r="G105" s="105"/>
      <c r="H105" s="105"/>
      <c r="I105" s="105"/>
      <c r="J105" s="105"/>
      <c r="K105" s="105"/>
      <c r="L105" s="105"/>
      <c r="M105" s="105"/>
      <c r="N105" s="105"/>
      <c r="O105" s="105"/>
      <c r="P105" s="105"/>
      <c r="Q105" s="105"/>
      <c r="R105" s="105"/>
      <c r="S105" s="105"/>
      <c r="T105" s="105"/>
      <c r="U105" s="105"/>
      <c r="V105" s="105"/>
      <c r="W105" s="105"/>
      <c r="X105" s="105"/>
      <c r="Y105" s="105"/>
      <c r="Z105" s="105"/>
      <c r="AA105" s="105"/>
    </row>
    <row r="106" ht="15.75" customHeight="1">
      <c r="A106" s="104" t="s">
        <v>9</v>
      </c>
      <c r="B106" s="44" t="s">
        <v>63</v>
      </c>
      <c r="C106" s="44"/>
      <c r="D106" s="44" t="s">
        <v>254</v>
      </c>
      <c r="E106" s="109" t="s">
        <v>9</v>
      </c>
      <c r="F106" s="104">
        <f>(F82^2)*(F64/F67)*(1-(F64/F67))*(1/(F67-1))</f>
        <v>0.0004656207403</v>
      </c>
      <c r="G106" s="105"/>
      <c r="H106" s="105"/>
      <c r="I106" s="105"/>
      <c r="J106" s="105"/>
      <c r="K106" s="105"/>
      <c r="L106" s="105"/>
      <c r="M106" s="105"/>
      <c r="N106" s="105"/>
      <c r="O106" s="105"/>
      <c r="P106" s="105"/>
      <c r="Q106" s="105"/>
      <c r="R106" s="105"/>
      <c r="S106" s="105"/>
      <c r="T106" s="105"/>
      <c r="U106" s="105"/>
      <c r="V106" s="105"/>
      <c r="W106" s="105"/>
      <c r="X106" s="105"/>
      <c r="Y106" s="105"/>
      <c r="Z106" s="105"/>
      <c r="AA106" s="105"/>
    </row>
    <row r="107" ht="15.75" customHeight="1">
      <c r="A107" s="104" t="s">
        <v>9</v>
      </c>
      <c r="B107" s="44" t="s">
        <v>63</v>
      </c>
      <c r="C107" s="44"/>
      <c r="D107" s="44" t="s">
        <v>255</v>
      </c>
      <c r="E107" s="109" t="s">
        <v>9</v>
      </c>
      <c r="F107" s="104">
        <f>(F83^2)*(F69/F72)*(1-(F69/F72))*(1/(F72-1))</f>
        <v>0.0000684330247</v>
      </c>
      <c r="G107" s="105"/>
      <c r="H107" s="105"/>
      <c r="I107" s="105"/>
      <c r="J107" s="105"/>
      <c r="K107" s="105"/>
      <c r="L107" s="105"/>
      <c r="M107" s="105"/>
      <c r="N107" s="105"/>
      <c r="O107" s="105"/>
      <c r="P107" s="105"/>
      <c r="Q107" s="105"/>
      <c r="R107" s="105"/>
      <c r="S107" s="105"/>
      <c r="T107" s="105"/>
      <c r="U107" s="105"/>
      <c r="V107" s="105"/>
      <c r="W107" s="105"/>
      <c r="X107" s="105"/>
      <c r="Y107" s="105"/>
      <c r="Z107" s="105"/>
      <c r="AA107" s="105"/>
    </row>
    <row r="108" ht="15.75" customHeight="1">
      <c r="A108" s="104" t="s">
        <v>9</v>
      </c>
      <c r="B108" s="44" t="s">
        <v>63</v>
      </c>
      <c r="C108" s="44"/>
      <c r="D108" s="44" t="s">
        <v>256</v>
      </c>
      <c r="E108" s="109" t="s">
        <v>9</v>
      </c>
      <c r="F108" s="104">
        <f>(F84^2)*(F74/F77*(1-(F74/F77))*(1/(F77-1)))</f>
        <v>0.0006354393609</v>
      </c>
      <c r="G108" s="105"/>
      <c r="H108" s="105"/>
      <c r="I108" s="105"/>
      <c r="J108" s="105"/>
      <c r="K108" s="105"/>
      <c r="L108" s="105"/>
      <c r="M108" s="105"/>
      <c r="N108" s="105"/>
      <c r="O108" s="105"/>
      <c r="P108" s="105"/>
      <c r="Q108" s="105"/>
      <c r="R108" s="105"/>
      <c r="S108" s="105"/>
      <c r="T108" s="105"/>
      <c r="U108" s="105"/>
      <c r="V108" s="105"/>
      <c r="W108" s="105"/>
      <c r="X108" s="105"/>
      <c r="Y108" s="105"/>
      <c r="Z108" s="105"/>
      <c r="AA108" s="105"/>
    </row>
    <row r="109" ht="15.75" customHeight="1">
      <c r="A109" s="104" t="s">
        <v>9</v>
      </c>
      <c r="B109" s="44" t="s">
        <v>63</v>
      </c>
      <c r="C109" s="44" t="s">
        <v>350</v>
      </c>
      <c r="D109" s="44" t="s">
        <v>351</v>
      </c>
      <c r="E109" s="109" t="s">
        <v>9</v>
      </c>
      <c r="F109" s="104">
        <f>SQRT(SUM(F106:F108))</f>
        <v>0.03419785265</v>
      </c>
      <c r="G109" s="105"/>
      <c r="H109" s="105"/>
      <c r="I109" s="105"/>
      <c r="J109" s="105"/>
      <c r="K109" s="105"/>
      <c r="L109" s="105"/>
      <c r="M109" s="105"/>
      <c r="N109" s="105"/>
      <c r="O109" s="105"/>
      <c r="P109" s="105"/>
      <c r="Q109" s="105"/>
      <c r="R109" s="105"/>
      <c r="S109" s="105"/>
      <c r="T109" s="105"/>
      <c r="U109" s="105"/>
      <c r="V109" s="105"/>
      <c r="W109" s="105"/>
      <c r="X109" s="105"/>
      <c r="Y109" s="105"/>
      <c r="Z109" s="105"/>
      <c r="AA109" s="105"/>
    </row>
    <row r="110" ht="15.75" customHeight="1">
      <c r="A110" s="104" t="s">
        <v>9</v>
      </c>
      <c r="B110" s="44" t="s">
        <v>63</v>
      </c>
      <c r="C110" s="44" t="s">
        <v>352</v>
      </c>
      <c r="D110" s="44" t="s">
        <v>353</v>
      </c>
      <c r="E110" s="109" t="s">
        <v>9</v>
      </c>
      <c r="F110" s="104">
        <f>F98*F109</f>
        <v>0.3216591541</v>
      </c>
      <c r="G110" s="105"/>
      <c r="H110" s="105"/>
      <c r="I110" s="105"/>
      <c r="J110" s="105"/>
      <c r="K110" s="105"/>
      <c r="L110" s="105"/>
      <c r="M110" s="105"/>
      <c r="N110" s="105"/>
      <c r="O110" s="105"/>
      <c r="P110" s="105"/>
      <c r="Q110" s="105"/>
      <c r="R110" s="105"/>
      <c r="S110" s="105"/>
      <c r="T110" s="105"/>
      <c r="U110" s="105"/>
      <c r="V110" s="105"/>
      <c r="W110" s="105"/>
      <c r="X110" s="105"/>
      <c r="Y110" s="105"/>
      <c r="Z110" s="105"/>
      <c r="AA110" s="105"/>
    </row>
    <row r="111" ht="15.75" customHeight="1">
      <c r="A111" s="104" t="s">
        <v>9</v>
      </c>
      <c r="B111" s="44" t="s">
        <v>63</v>
      </c>
      <c r="C111" s="44"/>
      <c r="D111" s="44" t="s">
        <v>261</v>
      </c>
      <c r="E111" s="109" t="s">
        <v>9</v>
      </c>
      <c r="F111" s="104">
        <f>(F82^2)*(F65/F67)*(1-(F65/F67))*(1/(F67-1))</f>
        <v>0.000928030303</v>
      </c>
      <c r="G111" s="105"/>
      <c r="H111" s="105"/>
      <c r="I111" s="105"/>
      <c r="J111" s="105"/>
      <c r="K111" s="105"/>
      <c r="L111" s="105"/>
      <c r="M111" s="105"/>
      <c r="N111" s="105"/>
      <c r="O111" s="105"/>
      <c r="P111" s="105"/>
      <c r="Q111" s="105"/>
      <c r="R111" s="105"/>
      <c r="S111" s="105"/>
      <c r="T111" s="105"/>
      <c r="U111" s="105"/>
      <c r="V111" s="105"/>
      <c r="W111" s="105"/>
      <c r="X111" s="105"/>
      <c r="Y111" s="105"/>
      <c r="Z111" s="105"/>
      <c r="AA111" s="105"/>
    </row>
    <row r="112" ht="15.75" customHeight="1">
      <c r="A112" s="104" t="s">
        <v>9</v>
      </c>
      <c r="B112" s="44" t="s">
        <v>63</v>
      </c>
      <c r="C112" s="44"/>
      <c r="D112" s="44" t="s">
        <v>262</v>
      </c>
      <c r="E112" s="109" t="s">
        <v>9</v>
      </c>
      <c r="F112" s="104">
        <f>(F83^2)*(F70/F72)*(1-(F70/F72))*(1/(F72-1))</f>
        <v>0.0000321233674</v>
      </c>
      <c r="G112" s="105"/>
      <c r="H112" s="105"/>
      <c r="I112" s="105"/>
      <c r="J112" s="105"/>
      <c r="K112" s="105"/>
      <c r="L112" s="105"/>
      <c r="M112" s="105"/>
      <c r="N112" s="105"/>
      <c r="O112" s="105"/>
      <c r="P112" s="105"/>
      <c r="Q112" s="105"/>
      <c r="R112" s="105"/>
      <c r="S112" s="105"/>
      <c r="T112" s="105"/>
      <c r="U112" s="105"/>
      <c r="V112" s="105"/>
      <c r="W112" s="105"/>
      <c r="X112" s="105"/>
      <c r="Y112" s="105"/>
      <c r="Z112" s="105"/>
      <c r="AA112" s="105"/>
    </row>
    <row r="113" ht="15.75" customHeight="1">
      <c r="A113" s="104" t="s">
        <v>9</v>
      </c>
      <c r="B113" s="44" t="s">
        <v>63</v>
      </c>
      <c r="C113" s="44"/>
      <c r="D113" s="44" t="s">
        <v>263</v>
      </c>
      <c r="E113" s="109" t="s">
        <v>9</v>
      </c>
      <c r="F113" s="104">
        <f>(F84^2)*(F75/F77)*(1-(F75/F77))*(1/(F77-1))</f>
        <v>0.0007375635439</v>
      </c>
      <c r="G113" s="105"/>
      <c r="H113" s="105"/>
      <c r="I113" s="105"/>
      <c r="J113" s="105"/>
      <c r="K113" s="105"/>
      <c r="L113" s="105"/>
      <c r="M113" s="105"/>
      <c r="N113" s="105"/>
      <c r="O113" s="105"/>
      <c r="P113" s="105"/>
      <c r="Q113" s="105"/>
      <c r="R113" s="105"/>
      <c r="S113" s="105"/>
      <c r="T113" s="105"/>
      <c r="U113" s="105"/>
      <c r="V113" s="105"/>
      <c r="W113" s="105"/>
      <c r="X113" s="105"/>
      <c r="Y113" s="105"/>
      <c r="Z113" s="105"/>
      <c r="AA113" s="105"/>
    </row>
    <row r="114" ht="15.75" customHeight="1">
      <c r="A114" s="104" t="s">
        <v>9</v>
      </c>
      <c r="B114" s="44" t="s">
        <v>63</v>
      </c>
      <c r="C114" s="44" t="s">
        <v>354</v>
      </c>
      <c r="D114" s="44" t="s">
        <v>355</v>
      </c>
      <c r="E114" s="109" t="s">
        <v>9</v>
      </c>
      <c r="F114" s="104">
        <f>SQRT(SUM(F111:F113))</f>
        <v>0.04120336411</v>
      </c>
      <c r="G114" s="105"/>
      <c r="H114" s="105"/>
      <c r="I114" s="105"/>
      <c r="J114" s="105"/>
      <c r="K114" s="105"/>
      <c r="L114" s="105"/>
      <c r="M114" s="105"/>
      <c r="N114" s="105"/>
      <c r="O114" s="105"/>
      <c r="P114" s="105"/>
      <c r="Q114" s="105"/>
      <c r="R114" s="105"/>
      <c r="S114" s="105"/>
      <c r="T114" s="105"/>
      <c r="U114" s="105"/>
      <c r="V114" s="105"/>
      <c r="W114" s="105"/>
      <c r="X114" s="105"/>
      <c r="Y114" s="105"/>
      <c r="Z114" s="105"/>
      <c r="AA114" s="105"/>
    </row>
    <row r="115" ht="15.75" customHeight="1">
      <c r="A115" s="104" t="s">
        <v>9</v>
      </c>
      <c r="B115" s="44" t="s">
        <v>63</v>
      </c>
      <c r="C115" s="44" t="s">
        <v>356</v>
      </c>
      <c r="D115" s="44" t="s">
        <v>357</v>
      </c>
      <c r="E115" s="109" t="s">
        <v>9</v>
      </c>
      <c r="F115" s="104">
        <f>F99*F114</f>
        <v>0.2148928287</v>
      </c>
      <c r="G115" s="105"/>
      <c r="H115" s="105"/>
      <c r="I115" s="105"/>
      <c r="J115" s="105"/>
      <c r="K115" s="105"/>
      <c r="L115" s="105"/>
      <c r="M115" s="105"/>
      <c r="N115" s="105"/>
      <c r="O115" s="105"/>
      <c r="P115" s="105"/>
      <c r="Q115" s="105"/>
      <c r="R115" s="105"/>
      <c r="S115" s="105"/>
      <c r="T115" s="105"/>
      <c r="U115" s="105"/>
      <c r="V115" s="105"/>
      <c r="W115" s="105"/>
      <c r="X115" s="105"/>
      <c r="Y115" s="105"/>
      <c r="Z115" s="105"/>
      <c r="AA115" s="105"/>
    </row>
    <row r="116" ht="15.75" customHeight="1">
      <c r="A116" s="104" t="s">
        <v>9</v>
      </c>
      <c r="B116" s="44" t="s">
        <v>63</v>
      </c>
      <c r="C116" s="44"/>
      <c r="D116" s="44" t="s">
        <v>268</v>
      </c>
      <c r="E116" s="109" t="s">
        <v>9</v>
      </c>
      <c r="F116" s="104">
        <f>(F82^2)*(F66/F67*(1-(F66/F67)*(1/(F67-1))))</f>
        <v>0.02861801405</v>
      </c>
      <c r="G116" s="105"/>
      <c r="H116" s="105"/>
      <c r="I116" s="105"/>
      <c r="J116" s="105"/>
      <c r="K116" s="105"/>
      <c r="L116" s="105"/>
      <c r="M116" s="105"/>
      <c r="N116" s="105"/>
      <c r="O116" s="105"/>
      <c r="P116" s="105"/>
      <c r="Q116" s="105"/>
      <c r="R116" s="105"/>
      <c r="S116" s="105"/>
      <c r="T116" s="105"/>
      <c r="U116" s="105"/>
      <c r="V116" s="105"/>
      <c r="W116" s="105"/>
      <c r="X116" s="105"/>
      <c r="Y116" s="105"/>
      <c r="Z116" s="105"/>
      <c r="AA116" s="105"/>
    </row>
    <row r="117" ht="15.75" customHeight="1">
      <c r="A117" s="104" t="s">
        <v>9</v>
      </c>
      <c r="B117" s="44" t="s">
        <v>63</v>
      </c>
      <c r="C117" s="44"/>
      <c r="D117" s="44" t="s">
        <v>269</v>
      </c>
      <c r="E117" s="109" t="s">
        <v>9</v>
      </c>
      <c r="F117" s="104">
        <f>(F83^2)*(F71/F72)*(1-(F71/F72))*(1/(F72-1))</f>
        <v>0.00002434882901</v>
      </c>
      <c r="G117" s="105"/>
      <c r="H117" s="105"/>
      <c r="I117" s="105"/>
      <c r="J117" s="105"/>
      <c r="K117" s="105"/>
      <c r="L117" s="105"/>
      <c r="M117" s="105"/>
      <c r="N117" s="105"/>
      <c r="O117" s="105"/>
      <c r="P117" s="105"/>
      <c r="Q117" s="105"/>
      <c r="R117" s="105"/>
      <c r="S117" s="105"/>
      <c r="T117" s="105"/>
      <c r="U117" s="105"/>
      <c r="V117" s="105"/>
      <c r="W117" s="105"/>
      <c r="X117" s="105"/>
      <c r="Y117" s="105"/>
      <c r="Z117" s="105"/>
      <c r="AA117" s="105"/>
    </row>
    <row r="118" ht="15.75" customHeight="1">
      <c r="A118" s="104" t="s">
        <v>9</v>
      </c>
      <c r="B118" s="44" t="s">
        <v>63</v>
      </c>
      <c r="C118" s="44"/>
      <c r="D118" s="44" t="s">
        <v>270</v>
      </c>
      <c r="E118" s="109" t="s">
        <v>9</v>
      </c>
      <c r="F118" s="104">
        <f>(F84^2)*(F76/F77)*(1-(F76/F77))*(1/(F77-1))</f>
        <v>0.0008169934641</v>
      </c>
      <c r="G118" s="105"/>
      <c r="H118" s="105"/>
      <c r="I118" s="105"/>
      <c r="J118" s="105"/>
      <c r="K118" s="105"/>
      <c r="L118" s="105"/>
      <c r="M118" s="105"/>
      <c r="N118" s="105"/>
      <c r="O118" s="105"/>
      <c r="P118" s="105"/>
      <c r="Q118" s="105"/>
      <c r="R118" s="105"/>
      <c r="S118" s="105"/>
      <c r="T118" s="105"/>
      <c r="U118" s="105"/>
      <c r="V118" s="105"/>
      <c r="W118" s="105"/>
      <c r="X118" s="105"/>
      <c r="Y118" s="105"/>
      <c r="Z118" s="105"/>
      <c r="AA118" s="105"/>
    </row>
    <row r="119" ht="15.75" customHeight="1">
      <c r="A119" s="104" t="s">
        <v>9</v>
      </c>
      <c r="B119" s="44" t="s">
        <v>63</v>
      </c>
      <c r="C119" s="44" t="s">
        <v>358</v>
      </c>
      <c r="D119" s="44" t="s">
        <v>359</v>
      </c>
      <c r="E119" s="109" t="s">
        <v>9</v>
      </c>
      <c r="F119" s="104">
        <f>SQRT(SUM(F116:F118))</f>
        <v>0.1716372813</v>
      </c>
      <c r="G119" s="105"/>
      <c r="H119" s="105"/>
      <c r="I119" s="105"/>
      <c r="J119" s="105"/>
      <c r="K119" s="105"/>
      <c r="L119" s="105"/>
      <c r="M119" s="105"/>
      <c r="N119" s="105"/>
      <c r="O119" s="105"/>
      <c r="P119" s="105"/>
      <c r="Q119" s="105"/>
      <c r="R119" s="105"/>
      <c r="S119" s="105"/>
      <c r="T119" s="105"/>
      <c r="U119" s="105"/>
      <c r="V119" s="105"/>
      <c r="W119" s="105"/>
      <c r="X119" s="105"/>
      <c r="Y119" s="105"/>
      <c r="Z119" s="105"/>
      <c r="AA119" s="105"/>
    </row>
    <row r="120" ht="15.75" customHeight="1">
      <c r="A120" s="104" t="s">
        <v>9</v>
      </c>
      <c r="B120" s="44" t="s">
        <v>63</v>
      </c>
      <c r="C120" s="44" t="s">
        <v>360</v>
      </c>
      <c r="D120" s="44" t="s">
        <v>361</v>
      </c>
      <c r="E120" s="109" t="s">
        <v>9</v>
      </c>
      <c r="F120" s="104">
        <f>F100*F119</f>
        <v>0.6107924541</v>
      </c>
      <c r="G120" s="105"/>
      <c r="H120" s="105"/>
      <c r="I120" s="105"/>
      <c r="J120" s="105"/>
      <c r="K120" s="105"/>
      <c r="L120" s="105"/>
      <c r="M120" s="105"/>
      <c r="N120" s="105"/>
      <c r="O120" s="105"/>
      <c r="P120" s="105"/>
      <c r="Q120" s="105"/>
      <c r="R120" s="105"/>
      <c r="S120" s="105"/>
      <c r="T120" s="105"/>
      <c r="U120" s="105"/>
      <c r="V120" s="105"/>
      <c r="W120" s="105"/>
      <c r="X120" s="105"/>
      <c r="Y120" s="105"/>
      <c r="Z120" s="105"/>
      <c r="AA120" s="105"/>
    </row>
    <row r="121" ht="15.75" customHeight="1">
      <c r="A121" s="110" t="s">
        <v>9</v>
      </c>
      <c r="B121" s="110" t="s">
        <v>63</v>
      </c>
      <c r="C121" s="110" t="s">
        <v>362</v>
      </c>
      <c r="D121" s="110" t="s">
        <v>363</v>
      </c>
      <c r="E121" s="109" t="s">
        <v>9</v>
      </c>
      <c r="F121" s="111">
        <f>1.6449*(F47/(F39+F97)*100)</f>
        <v>7.519455972</v>
      </c>
      <c r="G121" s="112"/>
      <c r="H121" s="112"/>
      <c r="I121" s="112"/>
      <c r="J121" s="112"/>
      <c r="K121" s="112"/>
      <c r="L121" s="112"/>
      <c r="M121" s="112"/>
      <c r="N121" s="112"/>
      <c r="O121" s="112"/>
      <c r="P121" s="112"/>
      <c r="Q121" s="112"/>
      <c r="R121" s="112"/>
      <c r="S121" s="112"/>
      <c r="T121" s="112"/>
      <c r="U121" s="112"/>
      <c r="V121" s="112"/>
      <c r="W121" s="112"/>
      <c r="X121" s="112"/>
      <c r="Y121" s="112"/>
      <c r="Z121" s="112"/>
      <c r="AA121" s="112"/>
    </row>
    <row r="122" ht="15.75" customHeight="1">
      <c r="A122" s="110" t="s">
        <v>9</v>
      </c>
      <c r="B122" s="110" t="s">
        <v>63</v>
      </c>
      <c r="C122" s="110" t="s">
        <v>364</v>
      </c>
      <c r="D122" s="110" t="s">
        <v>365</v>
      </c>
      <c r="E122" s="109" t="s">
        <v>9</v>
      </c>
      <c r="F122" s="111">
        <f>1.6449*(F52/(F40+F98)*100)</f>
        <v>2.241922301</v>
      </c>
      <c r="G122" s="112"/>
      <c r="H122" s="112"/>
      <c r="I122" s="112"/>
      <c r="J122" s="112"/>
      <c r="K122" s="112"/>
      <c r="L122" s="112"/>
      <c r="M122" s="112"/>
      <c r="N122" s="112"/>
      <c r="O122" s="112"/>
      <c r="P122" s="112"/>
      <c r="Q122" s="112"/>
      <c r="R122" s="112"/>
      <c r="S122" s="112"/>
      <c r="T122" s="112"/>
      <c r="U122" s="112"/>
      <c r="V122" s="112"/>
      <c r="W122" s="112"/>
      <c r="X122" s="112"/>
      <c r="Y122" s="112"/>
      <c r="Z122" s="112"/>
      <c r="AA122" s="112"/>
    </row>
    <row r="123" ht="15.75" customHeight="1">
      <c r="A123" s="110" t="s">
        <v>9</v>
      </c>
      <c r="B123" s="110" t="s">
        <v>63</v>
      </c>
      <c r="C123" s="110" t="s">
        <v>366</v>
      </c>
      <c r="D123" s="110" t="s">
        <v>367</v>
      </c>
      <c r="E123" s="109" t="s">
        <v>9</v>
      </c>
      <c r="F123" s="111">
        <f>1.6449*(F57/(F41+F99)*100)</f>
        <v>3.204942593</v>
      </c>
      <c r="G123" s="112"/>
      <c r="H123" s="112"/>
      <c r="I123" s="112"/>
      <c r="J123" s="112"/>
      <c r="K123" s="112"/>
      <c r="L123" s="112"/>
      <c r="M123" s="112"/>
      <c r="N123" s="112"/>
      <c r="O123" s="112"/>
      <c r="P123" s="112"/>
      <c r="Q123" s="112"/>
      <c r="R123" s="112"/>
      <c r="S123" s="112"/>
      <c r="T123" s="112"/>
      <c r="U123" s="112"/>
      <c r="V123" s="112"/>
      <c r="W123" s="112"/>
      <c r="X123" s="112"/>
      <c r="Y123" s="112"/>
      <c r="Z123" s="112"/>
      <c r="AA123" s="112"/>
    </row>
    <row r="124" ht="15.75" customHeight="1">
      <c r="A124" s="110" t="s">
        <v>9</v>
      </c>
      <c r="B124" s="110" t="s">
        <v>63</v>
      </c>
      <c r="C124" s="110" t="s">
        <v>368</v>
      </c>
      <c r="D124" s="110" t="s">
        <v>369</v>
      </c>
      <c r="E124" s="109" t="s">
        <v>9</v>
      </c>
      <c r="F124" s="111">
        <f>1.6449*(F62/(F42+F100)*100)</f>
        <v>3.483044723</v>
      </c>
      <c r="G124" s="112"/>
      <c r="H124" s="112"/>
      <c r="I124" s="112"/>
      <c r="J124" s="112"/>
      <c r="K124" s="112"/>
      <c r="L124" s="112"/>
      <c r="M124" s="112"/>
      <c r="N124" s="112"/>
      <c r="O124" s="112"/>
      <c r="P124" s="112"/>
      <c r="Q124" s="112"/>
      <c r="R124" s="112"/>
      <c r="S124" s="112"/>
      <c r="T124" s="112"/>
      <c r="U124" s="112"/>
      <c r="V124" s="112"/>
      <c r="W124" s="112"/>
      <c r="X124" s="112"/>
      <c r="Y124" s="112"/>
      <c r="Z124" s="112"/>
      <c r="AA124" s="112"/>
    </row>
    <row r="125" ht="15.75" customHeight="1">
      <c r="A125" s="110" t="s">
        <v>9</v>
      </c>
      <c r="B125" s="110" t="s">
        <v>63</v>
      </c>
      <c r="C125" s="110" t="s">
        <v>370</v>
      </c>
      <c r="D125" s="110" t="s">
        <v>371</v>
      </c>
      <c r="E125" s="109" t="s">
        <v>9</v>
      </c>
      <c r="F125" s="111">
        <f>1.6449*(F105/(F98+F40)*100)</f>
        <v>0.6580714187</v>
      </c>
      <c r="G125" s="112"/>
      <c r="H125" s="112"/>
      <c r="I125" s="112"/>
      <c r="J125" s="112"/>
      <c r="K125" s="112"/>
      <c r="L125" s="112"/>
      <c r="M125" s="112"/>
      <c r="N125" s="112"/>
      <c r="O125" s="112"/>
      <c r="P125" s="112"/>
      <c r="Q125" s="112"/>
      <c r="R125" s="112"/>
      <c r="S125" s="112"/>
      <c r="T125" s="112"/>
      <c r="U125" s="112"/>
      <c r="V125" s="112"/>
      <c r="W125" s="112"/>
      <c r="X125" s="112"/>
      <c r="Y125" s="112"/>
      <c r="Z125" s="112"/>
      <c r="AA125" s="112"/>
    </row>
    <row r="126" ht="15.75" customHeight="1">
      <c r="A126" s="110" t="s">
        <v>9</v>
      </c>
      <c r="B126" s="110" t="s">
        <v>63</v>
      </c>
      <c r="C126" s="110" t="s">
        <v>372</v>
      </c>
      <c r="D126" s="110" t="s">
        <v>373</v>
      </c>
      <c r="E126" s="109" t="s">
        <v>9</v>
      </c>
      <c r="F126" s="111">
        <f>1.6449*(F110/(F98+F40)*100)</f>
        <v>3.850193365</v>
      </c>
      <c r="G126" s="112"/>
      <c r="H126" s="112"/>
      <c r="I126" s="112"/>
      <c r="J126" s="112"/>
      <c r="K126" s="112"/>
      <c r="L126" s="112"/>
      <c r="M126" s="112"/>
      <c r="N126" s="112"/>
      <c r="O126" s="112"/>
      <c r="P126" s="112"/>
      <c r="Q126" s="112"/>
      <c r="R126" s="112"/>
      <c r="S126" s="112"/>
      <c r="T126" s="112"/>
      <c r="U126" s="112"/>
      <c r="V126" s="112"/>
      <c r="W126" s="112"/>
      <c r="X126" s="112"/>
      <c r="Y126" s="112"/>
      <c r="Z126" s="112"/>
      <c r="AA126" s="112"/>
    </row>
    <row r="127" ht="15.75" customHeight="1">
      <c r="A127" s="110" t="s">
        <v>9</v>
      </c>
      <c r="B127" s="110" t="s">
        <v>63</v>
      </c>
      <c r="C127" s="110" t="s">
        <v>374</v>
      </c>
      <c r="D127" s="110" t="s">
        <v>375</v>
      </c>
      <c r="E127" s="109" t="s">
        <v>9</v>
      </c>
      <c r="F127" s="111">
        <f>1.6449*(F115/(F99+F41))*100</f>
        <v>3.682321938</v>
      </c>
      <c r="G127" s="112"/>
      <c r="H127" s="112"/>
      <c r="I127" s="112"/>
      <c r="J127" s="112"/>
      <c r="K127" s="112"/>
      <c r="L127" s="112"/>
      <c r="M127" s="112"/>
      <c r="N127" s="112"/>
      <c r="O127" s="112"/>
      <c r="P127" s="112"/>
      <c r="Q127" s="112"/>
      <c r="R127" s="112"/>
      <c r="S127" s="112"/>
      <c r="T127" s="112"/>
      <c r="U127" s="112"/>
      <c r="V127" s="112"/>
      <c r="W127" s="112"/>
      <c r="X127" s="112"/>
      <c r="Y127" s="112"/>
      <c r="Z127" s="112"/>
      <c r="AA127" s="112"/>
    </row>
    <row r="128" ht="15.75" customHeight="1">
      <c r="A128" s="110" t="s">
        <v>9</v>
      </c>
      <c r="B128" s="110" t="s">
        <v>63</v>
      </c>
      <c r="C128" s="110" t="s">
        <v>376</v>
      </c>
      <c r="D128" s="110" t="s">
        <v>377</v>
      </c>
      <c r="E128" s="109" t="s">
        <v>9</v>
      </c>
      <c r="F128" s="111">
        <f>1.6449*(F120/(F100+F42)*100)</f>
        <v>13.31394084</v>
      </c>
      <c r="G128" s="112"/>
      <c r="H128" s="112"/>
      <c r="I128" s="112"/>
      <c r="J128" s="112"/>
      <c r="K128" s="112"/>
      <c r="L128" s="112"/>
      <c r="M128" s="112"/>
      <c r="N128" s="112"/>
      <c r="O128" s="112"/>
      <c r="P128" s="112"/>
      <c r="Q128" s="112"/>
      <c r="R128" s="112"/>
      <c r="S128" s="112"/>
      <c r="T128" s="112"/>
      <c r="U128" s="112"/>
      <c r="V128" s="112"/>
      <c r="W128" s="112"/>
      <c r="X128" s="112"/>
      <c r="Y128" s="112"/>
      <c r="Z128" s="112"/>
      <c r="AA128" s="112"/>
    </row>
    <row r="129" ht="15.75" customHeight="1">
      <c r="A129" s="39" t="s">
        <v>12</v>
      </c>
      <c r="B129" s="39" t="s">
        <v>56</v>
      </c>
      <c r="C129" s="39" t="s">
        <v>378</v>
      </c>
      <c r="D129" s="39" t="s">
        <v>379</v>
      </c>
      <c r="E129" s="86" t="s">
        <v>12</v>
      </c>
      <c r="F129" s="39">
        <v>0.0</v>
      </c>
      <c r="G129" s="60"/>
      <c r="H129" s="60"/>
      <c r="I129" s="60"/>
      <c r="J129" s="60"/>
      <c r="K129" s="60"/>
      <c r="L129" s="60"/>
      <c r="M129" s="60"/>
      <c r="N129" s="60"/>
      <c r="O129" s="60"/>
      <c r="P129" s="60"/>
      <c r="Q129" s="60"/>
      <c r="R129" s="60"/>
      <c r="S129" s="60"/>
      <c r="T129" s="60"/>
      <c r="U129" s="60"/>
      <c r="V129" s="60"/>
      <c r="W129" s="60"/>
      <c r="X129" s="60"/>
      <c r="Y129" s="60"/>
      <c r="Z129" s="60"/>
      <c r="AA129" s="60"/>
    </row>
    <row r="130" ht="15.75" customHeight="1">
      <c r="A130" s="43" t="s">
        <v>9</v>
      </c>
      <c r="B130" s="43" t="s">
        <v>63</v>
      </c>
      <c r="C130" s="43" t="s">
        <v>380</v>
      </c>
      <c r="D130" s="43" t="s">
        <v>381</v>
      </c>
      <c r="E130" s="43" t="s">
        <v>12</v>
      </c>
      <c r="F130" s="113">
        <f>(F39*(1+F129))/F4</f>
        <v>8.292307692</v>
      </c>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ht="15.75" customHeight="1">
      <c r="A131" s="43" t="s">
        <v>9</v>
      </c>
      <c r="B131" s="43" t="s">
        <v>63</v>
      </c>
      <c r="C131" s="43" t="s">
        <v>382</v>
      </c>
      <c r="D131" s="43" t="s">
        <v>383</v>
      </c>
      <c r="E131" s="43" t="s">
        <v>12</v>
      </c>
      <c r="F131" s="113">
        <f>(F97*(1+F130))/F4</f>
        <v>16.91318989</v>
      </c>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ht="15.75" customHeight="1">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c r="AA818" s="23"/>
    </row>
    <row r="819" ht="15.75" customHeight="1">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c r="AA819" s="23"/>
    </row>
    <row r="820" ht="15.75" customHeight="1">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c r="AA820" s="23"/>
    </row>
    <row r="821" ht="15.75" customHeight="1">
      <c r="A821" s="22"/>
      <c r="B821" s="22"/>
      <c r="C821" s="22"/>
      <c r="D821" s="22"/>
      <c r="E821" s="22"/>
      <c r="F821" s="23"/>
      <c r="G821" s="23"/>
      <c r="H821" s="23"/>
      <c r="I821" s="23"/>
      <c r="J821" s="23"/>
      <c r="K821" s="23"/>
      <c r="L821" s="23"/>
      <c r="M821" s="23"/>
      <c r="N821" s="23"/>
      <c r="O821" s="23"/>
      <c r="P821" s="23"/>
      <c r="Q821" s="23"/>
      <c r="R821" s="23"/>
      <c r="S821" s="23"/>
      <c r="T821" s="23"/>
      <c r="U821" s="23"/>
      <c r="V821" s="23"/>
      <c r="W821" s="23"/>
      <c r="X821" s="23"/>
      <c r="Y821" s="23"/>
      <c r="Z821" s="23"/>
      <c r="AA821" s="23"/>
    </row>
    <row r="822" ht="15.75" customHeight="1">
      <c r="A822" s="22"/>
      <c r="B822" s="22"/>
      <c r="C822" s="22"/>
      <c r="D822" s="22"/>
      <c r="E822" s="22"/>
      <c r="F822" s="23"/>
      <c r="G822" s="23"/>
      <c r="H822" s="23"/>
      <c r="I822" s="23"/>
      <c r="J822" s="23"/>
      <c r="K822" s="23"/>
      <c r="L822" s="23"/>
      <c r="M822" s="23"/>
      <c r="N822" s="23"/>
      <c r="O822" s="23"/>
      <c r="P822" s="23"/>
      <c r="Q822" s="23"/>
      <c r="R822" s="23"/>
      <c r="S822" s="23"/>
      <c r="T822" s="23"/>
      <c r="U822" s="23"/>
      <c r="V822" s="23"/>
      <c r="W822" s="23"/>
      <c r="X822" s="23"/>
      <c r="Y822" s="23"/>
      <c r="Z822" s="23"/>
      <c r="AA822" s="23"/>
    </row>
    <row r="823" ht="15.75" customHeight="1">
      <c r="A823" s="22"/>
      <c r="B823" s="22"/>
      <c r="C823" s="22"/>
      <c r="D823" s="22"/>
      <c r="E823" s="22"/>
      <c r="F823" s="23"/>
      <c r="G823" s="23"/>
      <c r="H823" s="23"/>
      <c r="I823" s="23"/>
      <c r="J823" s="23"/>
      <c r="K823" s="23"/>
      <c r="L823" s="23"/>
      <c r="M823" s="23"/>
      <c r="N823" s="23"/>
      <c r="O823" s="23"/>
      <c r="P823" s="23"/>
      <c r="Q823" s="23"/>
      <c r="R823" s="23"/>
      <c r="S823" s="23"/>
      <c r="T823" s="23"/>
      <c r="U823" s="23"/>
      <c r="V823" s="23"/>
      <c r="W823" s="23"/>
      <c r="X823" s="23"/>
      <c r="Y823" s="23"/>
      <c r="Z823" s="23"/>
      <c r="AA823" s="23"/>
    </row>
    <row r="824" ht="15.75" customHeight="1">
      <c r="A824" s="22"/>
      <c r="B824" s="22"/>
      <c r="C824" s="22"/>
      <c r="D824" s="22"/>
      <c r="E824" s="22"/>
      <c r="F824" s="23"/>
      <c r="G824" s="23"/>
      <c r="H824" s="23"/>
      <c r="I824" s="23"/>
      <c r="J824" s="23"/>
      <c r="K824" s="23"/>
      <c r="L824" s="23"/>
      <c r="M824" s="23"/>
      <c r="N824" s="23"/>
      <c r="O824" s="23"/>
      <c r="P824" s="23"/>
      <c r="Q824" s="23"/>
      <c r="R824" s="23"/>
      <c r="S824" s="23"/>
      <c r="T824" s="23"/>
      <c r="U824" s="23"/>
      <c r="V824" s="23"/>
      <c r="W824" s="23"/>
      <c r="X824" s="23"/>
      <c r="Y824" s="23"/>
      <c r="Z824" s="23"/>
      <c r="AA824" s="23"/>
    </row>
    <row r="825" ht="15.75" customHeight="1">
      <c r="A825" s="22"/>
      <c r="B825" s="22"/>
      <c r="C825" s="22"/>
      <c r="D825" s="22"/>
      <c r="E825" s="22"/>
      <c r="F825" s="23"/>
      <c r="G825" s="23"/>
      <c r="H825" s="23"/>
      <c r="I825" s="23"/>
      <c r="J825" s="23"/>
      <c r="K825" s="23"/>
      <c r="L825" s="23"/>
      <c r="M825" s="23"/>
      <c r="N825" s="23"/>
      <c r="O825" s="23"/>
      <c r="P825" s="23"/>
      <c r="Q825" s="23"/>
      <c r="R825" s="23"/>
      <c r="S825" s="23"/>
      <c r="T825" s="23"/>
      <c r="U825" s="23"/>
      <c r="V825" s="23"/>
      <c r="W825" s="23"/>
      <c r="X825" s="23"/>
      <c r="Y825" s="23"/>
      <c r="Z825" s="23"/>
      <c r="AA825" s="23"/>
    </row>
    <row r="826" ht="15.75" customHeight="1">
      <c r="A826" s="22"/>
      <c r="B826" s="22"/>
      <c r="C826" s="22"/>
      <c r="D826" s="22"/>
      <c r="E826" s="22"/>
      <c r="F826" s="23"/>
      <c r="G826" s="23"/>
      <c r="H826" s="23"/>
      <c r="I826" s="23"/>
      <c r="J826" s="23"/>
      <c r="K826" s="23"/>
      <c r="L826" s="23"/>
      <c r="M826" s="23"/>
      <c r="N826" s="23"/>
      <c r="O826" s="23"/>
      <c r="P826" s="23"/>
      <c r="Q826" s="23"/>
      <c r="R826" s="23"/>
      <c r="S826" s="23"/>
      <c r="T826" s="23"/>
      <c r="U826" s="23"/>
      <c r="V826" s="23"/>
      <c r="W826" s="23"/>
      <c r="X826" s="23"/>
      <c r="Y826" s="23"/>
      <c r="Z826" s="23"/>
      <c r="AA826" s="23"/>
    </row>
    <row r="827" ht="15.75" customHeight="1">
      <c r="A827" s="22"/>
      <c r="B827" s="22"/>
      <c r="C827" s="22"/>
      <c r="D827" s="22"/>
      <c r="E827" s="22"/>
      <c r="F827" s="23"/>
      <c r="G827" s="23"/>
      <c r="H827" s="23"/>
      <c r="I827" s="23"/>
      <c r="J827" s="23"/>
      <c r="K827" s="23"/>
      <c r="L827" s="23"/>
      <c r="M827" s="23"/>
      <c r="N827" s="23"/>
      <c r="O827" s="23"/>
      <c r="P827" s="23"/>
      <c r="Q827" s="23"/>
      <c r="R827" s="23"/>
      <c r="S827" s="23"/>
      <c r="T827" s="23"/>
      <c r="U827" s="23"/>
      <c r="V827" s="23"/>
      <c r="W827" s="23"/>
      <c r="X827" s="23"/>
      <c r="Y827" s="23"/>
      <c r="Z827" s="23"/>
      <c r="AA827" s="23"/>
    </row>
    <row r="828" ht="15.75" customHeight="1">
      <c r="A828" s="22"/>
      <c r="B828" s="22"/>
      <c r="C828" s="22"/>
      <c r="D828" s="22"/>
      <c r="E828" s="22"/>
      <c r="F828" s="23"/>
      <c r="G828" s="23"/>
      <c r="H828" s="23"/>
      <c r="I828" s="23"/>
      <c r="J828" s="23"/>
      <c r="K828" s="23"/>
      <c r="L828" s="23"/>
      <c r="M828" s="23"/>
      <c r="N828" s="23"/>
      <c r="O828" s="23"/>
      <c r="P828" s="23"/>
      <c r="Q828" s="23"/>
      <c r="R828" s="23"/>
      <c r="S828" s="23"/>
      <c r="T828" s="23"/>
      <c r="U828" s="23"/>
      <c r="V828" s="23"/>
      <c r="W828" s="23"/>
      <c r="X828" s="23"/>
      <c r="Y828" s="23"/>
      <c r="Z828" s="23"/>
      <c r="AA828" s="23"/>
    </row>
    <row r="829" ht="15.75" customHeight="1">
      <c r="A829" s="22"/>
      <c r="B829" s="22"/>
      <c r="C829" s="22"/>
      <c r="D829" s="22"/>
      <c r="E829" s="22"/>
      <c r="F829" s="23"/>
      <c r="G829" s="23"/>
      <c r="H829" s="23"/>
      <c r="I829" s="23"/>
      <c r="J829" s="23"/>
      <c r="K829" s="23"/>
      <c r="L829" s="23"/>
      <c r="M829" s="23"/>
      <c r="N829" s="23"/>
      <c r="O829" s="23"/>
      <c r="P829" s="23"/>
      <c r="Q829" s="23"/>
      <c r="R829" s="23"/>
      <c r="S829" s="23"/>
      <c r="T829" s="23"/>
      <c r="U829" s="23"/>
      <c r="V829" s="23"/>
      <c r="W829" s="23"/>
      <c r="X829" s="23"/>
      <c r="Y829" s="23"/>
      <c r="Z829" s="23"/>
      <c r="AA829" s="23"/>
    </row>
    <row r="830" ht="15.75" customHeight="1">
      <c r="A830" s="22"/>
      <c r="B830" s="22"/>
      <c r="C830" s="22"/>
      <c r="D830" s="22"/>
      <c r="E830" s="22"/>
      <c r="F830" s="23"/>
      <c r="G830" s="23"/>
      <c r="H830" s="23"/>
      <c r="I830" s="23"/>
      <c r="J830" s="23"/>
      <c r="K830" s="23"/>
      <c r="L830" s="23"/>
      <c r="M830" s="23"/>
      <c r="N830" s="23"/>
      <c r="O830" s="23"/>
      <c r="P830" s="23"/>
      <c r="Q830" s="23"/>
      <c r="R830" s="23"/>
      <c r="S830" s="23"/>
      <c r="T830" s="23"/>
      <c r="U830" s="23"/>
      <c r="V830" s="23"/>
      <c r="W830" s="23"/>
      <c r="X830" s="23"/>
      <c r="Y830" s="23"/>
      <c r="Z830" s="23"/>
      <c r="AA830" s="23"/>
    </row>
    <row r="831" ht="15.75" customHeight="1">
      <c r="A831" s="22"/>
      <c r="B831" s="22"/>
      <c r="C831" s="22"/>
      <c r="D831" s="22"/>
      <c r="E831" s="22"/>
      <c r="F831" s="23"/>
      <c r="G831" s="23"/>
      <c r="H831" s="23"/>
      <c r="I831" s="23"/>
      <c r="J831" s="23"/>
      <c r="K831" s="23"/>
      <c r="L831" s="23"/>
      <c r="M831" s="23"/>
      <c r="N831" s="23"/>
      <c r="O831" s="23"/>
      <c r="P831" s="23"/>
      <c r="Q831" s="23"/>
      <c r="R831" s="23"/>
      <c r="S831" s="23"/>
      <c r="T831" s="23"/>
      <c r="U831" s="23"/>
      <c r="V831" s="23"/>
      <c r="W831" s="23"/>
      <c r="X831" s="23"/>
      <c r="Y831" s="23"/>
      <c r="Z831" s="23"/>
      <c r="AA831" s="23"/>
    </row>
    <row r="832" ht="15.75" customHeight="1">
      <c r="A832" s="22"/>
      <c r="B832" s="22"/>
      <c r="C832" s="22"/>
      <c r="D832" s="22"/>
      <c r="E832" s="22"/>
      <c r="F832" s="23"/>
      <c r="G832" s="23"/>
      <c r="H832" s="23"/>
      <c r="I832" s="23"/>
      <c r="J832" s="23"/>
      <c r="K832" s="23"/>
      <c r="L832" s="23"/>
      <c r="M832" s="23"/>
      <c r="N832" s="23"/>
      <c r="O832" s="23"/>
      <c r="P832" s="23"/>
      <c r="Q832" s="23"/>
      <c r="R832" s="23"/>
      <c r="S832" s="23"/>
      <c r="T832" s="23"/>
      <c r="U832" s="23"/>
      <c r="V832" s="23"/>
      <c r="W832" s="23"/>
      <c r="X832" s="23"/>
      <c r="Y832" s="23"/>
      <c r="Z832" s="23"/>
      <c r="AA832" s="23"/>
    </row>
    <row r="833" ht="15.75" customHeight="1">
      <c r="A833" s="22"/>
      <c r="B833" s="22"/>
      <c r="C833" s="22"/>
      <c r="D833" s="22"/>
      <c r="E833" s="22"/>
      <c r="F833" s="23"/>
      <c r="G833" s="23"/>
      <c r="H833" s="23"/>
      <c r="I833" s="23"/>
      <c r="J833" s="23"/>
      <c r="K833" s="23"/>
      <c r="L833" s="23"/>
      <c r="M833" s="23"/>
      <c r="N833" s="23"/>
      <c r="O833" s="23"/>
      <c r="P833" s="23"/>
      <c r="Q833" s="23"/>
      <c r="R833" s="23"/>
      <c r="S833" s="23"/>
      <c r="T833" s="23"/>
      <c r="U833" s="23"/>
      <c r="V833" s="23"/>
      <c r="W833" s="23"/>
      <c r="X833" s="23"/>
      <c r="Y833" s="23"/>
      <c r="Z833" s="23"/>
      <c r="AA833" s="23"/>
    </row>
    <row r="834" ht="15.75" customHeight="1">
      <c r="A834" s="22"/>
      <c r="B834" s="22"/>
      <c r="C834" s="22"/>
      <c r="D834" s="22"/>
      <c r="E834" s="22"/>
      <c r="F834" s="23"/>
      <c r="G834" s="23"/>
      <c r="H834" s="23"/>
      <c r="I834" s="23"/>
      <c r="J834" s="23"/>
      <c r="K834" s="23"/>
      <c r="L834" s="23"/>
      <c r="M834" s="23"/>
      <c r="N834" s="23"/>
      <c r="O834" s="23"/>
      <c r="P834" s="23"/>
      <c r="Q834" s="23"/>
      <c r="R834" s="23"/>
      <c r="S834" s="23"/>
      <c r="T834" s="23"/>
      <c r="U834" s="23"/>
      <c r="V834" s="23"/>
      <c r="W834" s="23"/>
      <c r="X834" s="23"/>
      <c r="Y834" s="23"/>
      <c r="Z834" s="23"/>
      <c r="AA834" s="23"/>
    </row>
    <row r="835" ht="15.75" customHeight="1">
      <c r="A835" s="22"/>
      <c r="B835" s="22"/>
      <c r="C835" s="22"/>
      <c r="D835" s="22"/>
      <c r="E835" s="22"/>
      <c r="F835" s="23"/>
      <c r="G835" s="23"/>
      <c r="H835" s="23"/>
      <c r="I835" s="23"/>
      <c r="J835" s="23"/>
      <c r="K835" s="23"/>
      <c r="L835" s="23"/>
      <c r="M835" s="23"/>
      <c r="N835" s="23"/>
      <c r="O835" s="23"/>
      <c r="P835" s="23"/>
      <c r="Q835" s="23"/>
      <c r="R835" s="23"/>
      <c r="S835" s="23"/>
      <c r="T835" s="23"/>
      <c r="U835" s="23"/>
      <c r="V835" s="23"/>
      <c r="W835" s="23"/>
      <c r="X835" s="23"/>
      <c r="Y835" s="23"/>
      <c r="Z835" s="23"/>
      <c r="AA835" s="23"/>
    </row>
    <row r="836" ht="15.75" customHeight="1">
      <c r="A836" s="22"/>
      <c r="B836" s="22"/>
      <c r="C836" s="22"/>
      <c r="D836" s="22"/>
      <c r="E836" s="22"/>
      <c r="F836" s="23"/>
      <c r="G836" s="23"/>
      <c r="H836" s="23"/>
      <c r="I836" s="23"/>
      <c r="J836" s="23"/>
      <c r="K836" s="23"/>
      <c r="L836" s="23"/>
      <c r="M836" s="23"/>
      <c r="N836" s="23"/>
      <c r="O836" s="23"/>
      <c r="P836" s="23"/>
      <c r="Q836" s="23"/>
      <c r="R836" s="23"/>
      <c r="S836" s="23"/>
      <c r="T836" s="23"/>
      <c r="U836" s="23"/>
      <c r="V836" s="23"/>
      <c r="W836" s="23"/>
      <c r="X836" s="23"/>
      <c r="Y836" s="23"/>
      <c r="Z836" s="23"/>
      <c r="AA836" s="23"/>
    </row>
    <row r="837" ht="15.75" customHeight="1">
      <c r="A837" s="22"/>
      <c r="B837" s="22"/>
      <c r="C837" s="22"/>
      <c r="D837" s="22"/>
      <c r="E837" s="22"/>
      <c r="F837" s="23"/>
      <c r="G837" s="23"/>
      <c r="H837" s="23"/>
      <c r="I837" s="23"/>
      <c r="J837" s="23"/>
      <c r="K837" s="23"/>
      <c r="L837" s="23"/>
      <c r="M837" s="23"/>
      <c r="N837" s="23"/>
      <c r="O837" s="23"/>
      <c r="P837" s="23"/>
      <c r="Q837" s="23"/>
      <c r="R837" s="23"/>
      <c r="S837" s="23"/>
      <c r="T837" s="23"/>
      <c r="U837" s="23"/>
      <c r="V837" s="23"/>
      <c r="W837" s="23"/>
      <c r="X837" s="23"/>
      <c r="Y837" s="23"/>
      <c r="Z837" s="23"/>
      <c r="AA837" s="23"/>
    </row>
    <row r="838" ht="15.75" customHeight="1">
      <c r="A838" s="22"/>
      <c r="B838" s="22"/>
      <c r="C838" s="22"/>
      <c r="D838" s="22"/>
      <c r="E838" s="22"/>
      <c r="F838" s="23"/>
      <c r="G838" s="23"/>
      <c r="H838" s="23"/>
      <c r="I838" s="23"/>
      <c r="J838" s="23"/>
      <c r="K838" s="23"/>
      <c r="L838" s="23"/>
      <c r="M838" s="23"/>
      <c r="N838" s="23"/>
      <c r="O838" s="23"/>
      <c r="P838" s="23"/>
      <c r="Q838" s="23"/>
      <c r="R838" s="23"/>
      <c r="S838" s="23"/>
      <c r="T838" s="23"/>
      <c r="U838" s="23"/>
      <c r="V838" s="23"/>
      <c r="W838" s="23"/>
      <c r="X838" s="23"/>
      <c r="Y838" s="23"/>
      <c r="Z838" s="23"/>
      <c r="AA838" s="23"/>
    </row>
    <row r="839" ht="15.75" customHeight="1">
      <c r="A839" s="22"/>
      <c r="B839" s="22"/>
      <c r="C839" s="22"/>
      <c r="D839" s="22"/>
      <c r="E839" s="22"/>
      <c r="F839" s="23"/>
      <c r="G839" s="23"/>
      <c r="H839" s="23"/>
      <c r="I839" s="23"/>
      <c r="J839" s="23"/>
      <c r="K839" s="23"/>
      <c r="L839" s="23"/>
      <c r="M839" s="23"/>
      <c r="N839" s="23"/>
      <c r="O839" s="23"/>
      <c r="P839" s="23"/>
      <c r="Q839" s="23"/>
      <c r="R839" s="23"/>
      <c r="S839" s="23"/>
      <c r="T839" s="23"/>
      <c r="U839" s="23"/>
      <c r="V839" s="23"/>
      <c r="W839" s="23"/>
      <c r="X839" s="23"/>
      <c r="Y839" s="23"/>
      <c r="Z839" s="23"/>
      <c r="AA839" s="23"/>
    </row>
    <row r="840" ht="15.75" customHeight="1">
      <c r="A840" s="22"/>
      <c r="B840" s="22"/>
      <c r="C840" s="22"/>
      <c r="D840" s="22"/>
      <c r="E840" s="22"/>
      <c r="F840" s="23"/>
      <c r="G840" s="23"/>
      <c r="H840" s="23"/>
      <c r="I840" s="23"/>
      <c r="J840" s="23"/>
      <c r="K840" s="23"/>
      <c r="L840" s="23"/>
      <c r="M840" s="23"/>
      <c r="N840" s="23"/>
      <c r="O840" s="23"/>
      <c r="P840" s="23"/>
      <c r="Q840" s="23"/>
      <c r="R840" s="23"/>
      <c r="S840" s="23"/>
      <c r="T840" s="23"/>
      <c r="U840" s="23"/>
      <c r="V840" s="23"/>
      <c r="W840" s="23"/>
      <c r="X840" s="23"/>
      <c r="Y840" s="23"/>
      <c r="Z840" s="23"/>
      <c r="AA840" s="23"/>
    </row>
    <row r="841" ht="15.75" customHeight="1">
      <c r="A841" s="22"/>
      <c r="B841" s="22"/>
      <c r="C841" s="22"/>
      <c r="D841" s="22"/>
      <c r="E841" s="22"/>
      <c r="F841" s="23"/>
      <c r="G841" s="23"/>
      <c r="H841" s="23"/>
      <c r="I841" s="23"/>
      <c r="J841" s="23"/>
      <c r="K841" s="23"/>
      <c r="L841" s="23"/>
      <c r="M841" s="23"/>
      <c r="N841" s="23"/>
      <c r="O841" s="23"/>
      <c r="P841" s="23"/>
      <c r="Q841" s="23"/>
      <c r="R841" s="23"/>
      <c r="S841" s="23"/>
      <c r="T841" s="23"/>
      <c r="U841" s="23"/>
      <c r="V841" s="23"/>
      <c r="W841" s="23"/>
      <c r="X841" s="23"/>
      <c r="Y841" s="23"/>
      <c r="Z841" s="23"/>
      <c r="AA841" s="23"/>
    </row>
    <row r="842" ht="15.75" customHeight="1">
      <c r="A842" s="22"/>
      <c r="B842" s="22"/>
      <c r="C842" s="22"/>
      <c r="D842" s="22"/>
      <c r="E842" s="22"/>
      <c r="F842" s="23"/>
      <c r="G842" s="23"/>
      <c r="H842" s="23"/>
      <c r="I842" s="23"/>
      <c r="J842" s="23"/>
      <c r="K842" s="23"/>
      <c r="L842" s="23"/>
      <c r="M842" s="23"/>
      <c r="N842" s="23"/>
      <c r="O842" s="23"/>
      <c r="P842" s="23"/>
      <c r="Q842" s="23"/>
      <c r="R842" s="23"/>
      <c r="S842" s="23"/>
      <c r="T842" s="23"/>
      <c r="U842" s="23"/>
      <c r="V842" s="23"/>
      <c r="W842" s="23"/>
      <c r="X842" s="23"/>
      <c r="Y842" s="23"/>
      <c r="Z842" s="23"/>
      <c r="AA842" s="23"/>
    </row>
    <row r="843" ht="15.75" customHeight="1">
      <c r="A843" s="22"/>
      <c r="B843" s="22"/>
      <c r="C843" s="22"/>
      <c r="D843" s="22"/>
      <c r="E843" s="22"/>
      <c r="F843" s="23"/>
      <c r="G843" s="23"/>
      <c r="H843" s="23"/>
      <c r="I843" s="23"/>
      <c r="J843" s="23"/>
      <c r="K843" s="23"/>
      <c r="L843" s="23"/>
      <c r="M843" s="23"/>
      <c r="N843" s="23"/>
      <c r="O843" s="23"/>
      <c r="P843" s="23"/>
      <c r="Q843" s="23"/>
      <c r="R843" s="23"/>
      <c r="S843" s="23"/>
      <c r="T843" s="23"/>
      <c r="U843" s="23"/>
      <c r="V843" s="23"/>
      <c r="W843" s="23"/>
      <c r="X843" s="23"/>
      <c r="Y843" s="23"/>
      <c r="Z843" s="23"/>
      <c r="AA843" s="23"/>
    </row>
    <row r="844" ht="15.75" customHeight="1">
      <c r="A844" s="22"/>
      <c r="B844" s="22"/>
      <c r="C844" s="22"/>
      <c r="D844" s="22"/>
      <c r="E844" s="22"/>
      <c r="F844" s="23"/>
      <c r="G844" s="23"/>
      <c r="H844" s="23"/>
      <c r="I844" s="23"/>
      <c r="J844" s="23"/>
      <c r="K844" s="23"/>
      <c r="L844" s="23"/>
      <c r="M844" s="23"/>
      <c r="N844" s="23"/>
      <c r="O844" s="23"/>
      <c r="P844" s="23"/>
      <c r="Q844" s="23"/>
      <c r="R844" s="23"/>
      <c r="S844" s="23"/>
      <c r="T844" s="23"/>
      <c r="U844" s="23"/>
      <c r="V844" s="23"/>
      <c r="W844" s="23"/>
      <c r="X844" s="23"/>
      <c r="Y844" s="23"/>
      <c r="Z844" s="23"/>
      <c r="AA844" s="23"/>
    </row>
    <row r="845" ht="15.75" customHeight="1">
      <c r="A845" s="22"/>
      <c r="B845" s="22"/>
      <c r="C845" s="22"/>
      <c r="D845" s="22"/>
      <c r="E845" s="22"/>
      <c r="F845" s="23"/>
      <c r="G845" s="23"/>
      <c r="H845" s="23"/>
      <c r="I845" s="23"/>
      <c r="J845" s="23"/>
      <c r="K845" s="23"/>
      <c r="L845" s="23"/>
      <c r="M845" s="23"/>
      <c r="N845" s="23"/>
      <c r="O845" s="23"/>
      <c r="P845" s="23"/>
      <c r="Q845" s="23"/>
      <c r="R845" s="23"/>
      <c r="S845" s="23"/>
      <c r="T845" s="23"/>
      <c r="U845" s="23"/>
      <c r="V845" s="23"/>
      <c r="W845" s="23"/>
      <c r="X845" s="23"/>
      <c r="Y845" s="23"/>
      <c r="Z845" s="23"/>
      <c r="AA845" s="23"/>
    </row>
    <row r="846" ht="15.75" customHeight="1">
      <c r="A846" s="22"/>
      <c r="B846" s="22"/>
      <c r="C846" s="22"/>
      <c r="D846" s="22"/>
      <c r="E846" s="22"/>
      <c r="F846" s="23"/>
      <c r="G846" s="23"/>
      <c r="H846" s="23"/>
      <c r="I846" s="23"/>
      <c r="J846" s="23"/>
      <c r="K846" s="23"/>
      <c r="L846" s="23"/>
      <c r="M846" s="23"/>
      <c r="N846" s="23"/>
      <c r="O846" s="23"/>
      <c r="P846" s="23"/>
      <c r="Q846" s="23"/>
      <c r="R846" s="23"/>
      <c r="S846" s="23"/>
      <c r="T846" s="23"/>
      <c r="U846" s="23"/>
      <c r="V846" s="23"/>
      <c r="W846" s="23"/>
      <c r="X846" s="23"/>
      <c r="Y846" s="23"/>
      <c r="Z846" s="23"/>
      <c r="AA846" s="23"/>
    </row>
    <row r="847" ht="15.75" customHeight="1">
      <c r="A847" s="22"/>
      <c r="B847" s="22"/>
      <c r="C847" s="22"/>
      <c r="D847" s="22"/>
      <c r="E847" s="22"/>
      <c r="F847" s="23"/>
      <c r="G847" s="23"/>
      <c r="H847" s="23"/>
      <c r="I847" s="23"/>
      <c r="J847" s="23"/>
      <c r="K847" s="23"/>
      <c r="L847" s="23"/>
      <c r="M847" s="23"/>
      <c r="N847" s="23"/>
      <c r="O847" s="23"/>
      <c r="P847" s="23"/>
      <c r="Q847" s="23"/>
      <c r="R847" s="23"/>
      <c r="S847" s="23"/>
      <c r="T847" s="23"/>
      <c r="U847" s="23"/>
      <c r="V847" s="23"/>
      <c r="W847" s="23"/>
      <c r="X847" s="23"/>
      <c r="Y847" s="23"/>
      <c r="Z847" s="23"/>
      <c r="AA847" s="23"/>
    </row>
    <row r="848" ht="15.75" customHeight="1">
      <c r="A848" s="22"/>
      <c r="B848" s="22"/>
      <c r="C848" s="22"/>
      <c r="D848" s="22"/>
      <c r="E848" s="22"/>
      <c r="F848" s="23"/>
      <c r="G848" s="23"/>
      <c r="H848" s="23"/>
      <c r="I848" s="23"/>
      <c r="J848" s="23"/>
      <c r="K848" s="23"/>
      <c r="L848" s="23"/>
      <c r="M848" s="23"/>
      <c r="N848" s="23"/>
      <c r="O848" s="23"/>
      <c r="P848" s="23"/>
      <c r="Q848" s="23"/>
      <c r="R848" s="23"/>
      <c r="S848" s="23"/>
      <c r="T848" s="23"/>
      <c r="U848" s="23"/>
      <c r="V848" s="23"/>
      <c r="W848" s="23"/>
      <c r="X848" s="23"/>
      <c r="Y848" s="23"/>
      <c r="Z848" s="23"/>
      <c r="AA848" s="23"/>
    </row>
    <row r="849" ht="15.75" customHeight="1">
      <c r="A849" s="22"/>
      <c r="B849" s="22"/>
      <c r="C849" s="22"/>
      <c r="D849" s="22"/>
      <c r="E849" s="22"/>
      <c r="F849" s="23"/>
      <c r="G849" s="23"/>
      <c r="H849" s="23"/>
      <c r="I849" s="23"/>
      <c r="J849" s="23"/>
      <c r="K849" s="23"/>
      <c r="L849" s="23"/>
      <c r="M849" s="23"/>
      <c r="N849" s="23"/>
      <c r="O849" s="23"/>
      <c r="P849" s="23"/>
      <c r="Q849" s="23"/>
      <c r="R849" s="23"/>
      <c r="S849" s="23"/>
      <c r="T849" s="23"/>
      <c r="U849" s="23"/>
      <c r="V849" s="23"/>
      <c r="W849" s="23"/>
      <c r="X849" s="23"/>
      <c r="Y849" s="23"/>
      <c r="Z849" s="23"/>
      <c r="AA849" s="23"/>
    </row>
    <row r="850" ht="15.75" customHeight="1">
      <c r="A850" s="22"/>
      <c r="B850" s="22"/>
      <c r="C850" s="22"/>
      <c r="D850" s="22"/>
      <c r="E850" s="22"/>
      <c r="F850" s="23"/>
      <c r="G850" s="23"/>
      <c r="H850" s="23"/>
      <c r="I850" s="23"/>
      <c r="J850" s="23"/>
      <c r="K850" s="23"/>
      <c r="L850" s="23"/>
      <c r="M850" s="23"/>
      <c r="N850" s="23"/>
      <c r="O850" s="23"/>
      <c r="P850" s="23"/>
      <c r="Q850" s="23"/>
      <c r="R850" s="23"/>
      <c r="S850" s="23"/>
      <c r="T850" s="23"/>
      <c r="U850" s="23"/>
      <c r="V850" s="23"/>
      <c r="W850" s="23"/>
      <c r="X850" s="23"/>
      <c r="Y850" s="23"/>
      <c r="Z850" s="23"/>
      <c r="AA850" s="23"/>
    </row>
    <row r="851" ht="15.75" customHeight="1">
      <c r="A851" s="22"/>
      <c r="B851" s="22"/>
      <c r="C851" s="22"/>
      <c r="D851" s="22"/>
      <c r="E851" s="22"/>
      <c r="F851" s="23"/>
      <c r="G851" s="23"/>
      <c r="H851" s="23"/>
      <c r="I851" s="23"/>
      <c r="J851" s="23"/>
      <c r="K851" s="23"/>
      <c r="L851" s="23"/>
      <c r="M851" s="23"/>
      <c r="N851" s="23"/>
      <c r="O851" s="23"/>
      <c r="P851" s="23"/>
      <c r="Q851" s="23"/>
      <c r="R851" s="23"/>
      <c r="S851" s="23"/>
      <c r="T851" s="23"/>
      <c r="U851" s="23"/>
      <c r="V851" s="23"/>
      <c r="W851" s="23"/>
      <c r="X851" s="23"/>
      <c r="Y851" s="23"/>
      <c r="Z851" s="23"/>
      <c r="AA851" s="23"/>
    </row>
    <row r="852" ht="15.75" customHeight="1">
      <c r="A852" s="22"/>
      <c r="B852" s="22"/>
      <c r="C852" s="22"/>
      <c r="D852" s="22"/>
      <c r="E852" s="22"/>
      <c r="F852" s="23"/>
      <c r="G852" s="23"/>
      <c r="H852" s="23"/>
      <c r="I852" s="23"/>
      <c r="J852" s="23"/>
      <c r="K852" s="23"/>
      <c r="L852" s="23"/>
      <c r="M852" s="23"/>
      <c r="N852" s="23"/>
      <c r="O852" s="23"/>
      <c r="P852" s="23"/>
      <c r="Q852" s="23"/>
      <c r="R852" s="23"/>
      <c r="S852" s="23"/>
      <c r="T852" s="23"/>
      <c r="U852" s="23"/>
      <c r="V852" s="23"/>
      <c r="W852" s="23"/>
      <c r="X852" s="23"/>
      <c r="Y852" s="23"/>
      <c r="Z852" s="23"/>
      <c r="AA852" s="23"/>
    </row>
    <row r="853" ht="15.75" customHeight="1">
      <c r="A853" s="22"/>
      <c r="B853" s="22"/>
      <c r="C853" s="22"/>
      <c r="D853" s="22"/>
      <c r="E853" s="22"/>
      <c r="F853" s="23"/>
      <c r="G853" s="23"/>
      <c r="H853" s="23"/>
      <c r="I853" s="23"/>
      <c r="J853" s="23"/>
      <c r="K853" s="23"/>
      <c r="L853" s="23"/>
      <c r="M853" s="23"/>
      <c r="N853" s="23"/>
      <c r="O853" s="23"/>
      <c r="P853" s="23"/>
      <c r="Q853" s="23"/>
      <c r="R853" s="23"/>
      <c r="S853" s="23"/>
      <c r="T853" s="23"/>
      <c r="U853" s="23"/>
      <c r="V853" s="23"/>
      <c r="W853" s="23"/>
      <c r="X853" s="23"/>
      <c r="Y853" s="23"/>
      <c r="Z853" s="23"/>
      <c r="AA853" s="23"/>
    </row>
    <row r="854" ht="15.75" customHeight="1">
      <c r="A854" s="22"/>
      <c r="B854" s="22"/>
      <c r="C854" s="22"/>
      <c r="D854" s="22"/>
      <c r="E854" s="22"/>
      <c r="F854" s="23"/>
      <c r="G854" s="23"/>
      <c r="H854" s="23"/>
      <c r="I854" s="23"/>
      <c r="J854" s="23"/>
      <c r="K854" s="23"/>
      <c r="L854" s="23"/>
      <c r="M854" s="23"/>
      <c r="N854" s="23"/>
      <c r="O854" s="23"/>
      <c r="P854" s="23"/>
      <c r="Q854" s="23"/>
      <c r="R854" s="23"/>
      <c r="S854" s="23"/>
      <c r="T854" s="23"/>
      <c r="U854" s="23"/>
      <c r="V854" s="23"/>
      <c r="W854" s="23"/>
      <c r="X854" s="23"/>
      <c r="Y854" s="23"/>
      <c r="Z854" s="23"/>
      <c r="AA854" s="23"/>
    </row>
    <row r="855" ht="15.75" customHeight="1">
      <c r="A855" s="22"/>
      <c r="B855" s="22"/>
      <c r="C855" s="22"/>
      <c r="D855" s="22"/>
      <c r="E855" s="22"/>
      <c r="F855" s="23"/>
      <c r="G855" s="23"/>
      <c r="H855" s="23"/>
      <c r="I855" s="23"/>
      <c r="J855" s="23"/>
      <c r="K855" s="23"/>
      <c r="L855" s="23"/>
      <c r="M855" s="23"/>
      <c r="N855" s="23"/>
      <c r="O855" s="23"/>
      <c r="P855" s="23"/>
      <c r="Q855" s="23"/>
      <c r="R855" s="23"/>
      <c r="S855" s="23"/>
      <c r="T855" s="23"/>
      <c r="U855" s="23"/>
      <c r="V855" s="23"/>
      <c r="W855" s="23"/>
      <c r="X855" s="23"/>
      <c r="Y855" s="23"/>
      <c r="Z855" s="23"/>
      <c r="AA855" s="23"/>
    </row>
    <row r="856" ht="15.75" customHeight="1">
      <c r="A856" s="22"/>
      <c r="B856" s="22"/>
      <c r="C856" s="22"/>
      <c r="D856" s="22"/>
      <c r="E856" s="22"/>
      <c r="F856" s="23"/>
      <c r="G856" s="23"/>
      <c r="H856" s="23"/>
      <c r="I856" s="23"/>
      <c r="J856" s="23"/>
      <c r="K856" s="23"/>
      <c r="L856" s="23"/>
      <c r="M856" s="23"/>
      <c r="N856" s="23"/>
      <c r="O856" s="23"/>
      <c r="P856" s="23"/>
      <c r="Q856" s="23"/>
      <c r="R856" s="23"/>
      <c r="S856" s="23"/>
      <c r="T856" s="23"/>
      <c r="U856" s="23"/>
      <c r="V856" s="23"/>
      <c r="W856" s="23"/>
      <c r="X856" s="23"/>
      <c r="Y856" s="23"/>
      <c r="Z856" s="23"/>
      <c r="AA856" s="23"/>
    </row>
    <row r="857" ht="15.75" customHeight="1">
      <c r="A857" s="22"/>
      <c r="B857" s="22"/>
      <c r="C857" s="22"/>
      <c r="D857" s="22"/>
      <c r="E857" s="22"/>
      <c r="F857" s="23"/>
      <c r="G857" s="23"/>
      <c r="H857" s="23"/>
      <c r="I857" s="23"/>
      <c r="J857" s="23"/>
      <c r="K857" s="23"/>
      <c r="L857" s="23"/>
      <c r="M857" s="23"/>
      <c r="N857" s="23"/>
      <c r="O857" s="23"/>
      <c r="P857" s="23"/>
      <c r="Q857" s="23"/>
      <c r="R857" s="23"/>
      <c r="S857" s="23"/>
      <c r="T857" s="23"/>
      <c r="U857" s="23"/>
      <c r="V857" s="23"/>
      <c r="W857" s="23"/>
      <c r="X857" s="23"/>
      <c r="Y857" s="23"/>
      <c r="Z857" s="23"/>
      <c r="AA857" s="23"/>
    </row>
    <row r="858" ht="15.75" customHeight="1">
      <c r="A858" s="22"/>
      <c r="B858" s="22"/>
      <c r="C858" s="22"/>
      <c r="D858" s="22"/>
      <c r="E858" s="22"/>
      <c r="F858" s="23"/>
      <c r="G858" s="23"/>
      <c r="H858" s="23"/>
      <c r="I858" s="23"/>
      <c r="J858" s="23"/>
      <c r="K858" s="23"/>
      <c r="L858" s="23"/>
      <c r="M858" s="23"/>
      <c r="N858" s="23"/>
      <c r="O858" s="23"/>
      <c r="P858" s="23"/>
      <c r="Q858" s="23"/>
      <c r="R858" s="23"/>
      <c r="S858" s="23"/>
      <c r="T858" s="23"/>
      <c r="U858" s="23"/>
      <c r="V858" s="23"/>
      <c r="W858" s="23"/>
      <c r="X858" s="23"/>
      <c r="Y858" s="23"/>
      <c r="Z858" s="23"/>
      <c r="AA858" s="23"/>
    </row>
    <row r="859" ht="15.75" customHeight="1">
      <c r="A859" s="22"/>
      <c r="B859" s="22"/>
      <c r="C859" s="22"/>
      <c r="D859" s="22"/>
      <c r="E859" s="22"/>
      <c r="F859" s="23"/>
      <c r="G859" s="23"/>
      <c r="H859" s="23"/>
      <c r="I859" s="23"/>
      <c r="J859" s="23"/>
      <c r="K859" s="23"/>
      <c r="L859" s="23"/>
      <c r="M859" s="23"/>
      <c r="N859" s="23"/>
      <c r="O859" s="23"/>
      <c r="P859" s="23"/>
      <c r="Q859" s="23"/>
      <c r="R859" s="23"/>
      <c r="S859" s="23"/>
      <c r="T859" s="23"/>
      <c r="U859" s="23"/>
      <c r="V859" s="23"/>
      <c r="W859" s="23"/>
      <c r="X859" s="23"/>
      <c r="Y859" s="23"/>
      <c r="Z859" s="23"/>
      <c r="AA859" s="23"/>
    </row>
    <row r="860" ht="15.75" customHeight="1">
      <c r="A860" s="22"/>
      <c r="B860" s="22"/>
      <c r="C860" s="22"/>
      <c r="D860" s="22"/>
      <c r="E860" s="22"/>
      <c r="F860" s="23"/>
      <c r="G860" s="23"/>
      <c r="H860" s="23"/>
      <c r="I860" s="23"/>
      <c r="J860" s="23"/>
      <c r="K860" s="23"/>
      <c r="L860" s="23"/>
      <c r="M860" s="23"/>
      <c r="N860" s="23"/>
      <c r="O860" s="23"/>
      <c r="P860" s="23"/>
      <c r="Q860" s="23"/>
      <c r="R860" s="23"/>
      <c r="S860" s="23"/>
      <c r="T860" s="23"/>
      <c r="U860" s="23"/>
      <c r="V860" s="23"/>
      <c r="W860" s="23"/>
      <c r="X860" s="23"/>
      <c r="Y860" s="23"/>
      <c r="Z860" s="23"/>
      <c r="AA860" s="23"/>
    </row>
    <row r="861" ht="15.75" customHeight="1">
      <c r="A861" s="22"/>
      <c r="B861" s="22"/>
      <c r="C861" s="22"/>
      <c r="D861" s="22"/>
      <c r="E861" s="22"/>
      <c r="F861" s="23"/>
      <c r="G861" s="23"/>
      <c r="H861" s="23"/>
      <c r="I861" s="23"/>
      <c r="J861" s="23"/>
      <c r="K861" s="23"/>
      <c r="L861" s="23"/>
      <c r="M861" s="23"/>
      <c r="N861" s="23"/>
      <c r="O861" s="23"/>
      <c r="P861" s="23"/>
      <c r="Q861" s="23"/>
      <c r="R861" s="23"/>
      <c r="S861" s="23"/>
      <c r="T861" s="23"/>
      <c r="U861" s="23"/>
      <c r="V861" s="23"/>
      <c r="W861" s="23"/>
      <c r="X861" s="23"/>
      <c r="Y861" s="23"/>
      <c r="Z861" s="23"/>
      <c r="AA861" s="23"/>
    </row>
  </sheetData>
  <autoFilter ref="$A$3:$F$5"/>
  <mergeCells count="2">
    <mergeCell ref="A1:F1"/>
    <mergeCell ref="B2:G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4.67"/>
    <col customWidth="1" min="4" max="4" width="61.78"/>
    <col customWidth="1" min="5" max="5" width="12.56"/>
    <col customWidth="1" min="6" max="6" width="55.33"/>
    <col customWidth="1" min="7" max="27" width="55.22"/>
  </cols>
  <sheetData>
    <row r="1" ht="15.75" customHeight="1">
      <c r="A1" s="91" t="s">
        <v>384</v>
      </c>
      <c r="G1" s="92"/>
      <c r="H1" s="92"/>
      <c r="I1" s="92"/>
      <c r="J1" s="92"/>
      <c r="K1" s="92"/>
      <c r="L1" s="92"/>
      <c r="M1" s="92"/>
      <c r="N1" s="92"/>
      <c r="O1" s="92"/>
      <c r="P1" s="92"/>
      <c r="Q1" s="92"/>
      <c r="R1" s="92"/>
      <c r="S1" s="92"/>
      <c r="T1" s="92"/>
      <c r="U1" s="92"/>
      <c r="V1" s="92"/>
      <c r="W1" s="92"/>
      <c r="X1" s="92"/>
      <c r="Y1" s="92"/>
      <c r="Z1" s="92"/>
      <c r="AA1" s="92"/>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78" t="s">
        <v>3</v>
      </c>
      <c r="B3" s="79" t="s">
        <v>4</v>
      </c>
      <c r="C3" s="80" t="s">
        <v>5</v>
      </c>
      <c r="D3" s="79" t="s">
        <v>6</v>
      </c>
      <c r="E3" s="78" t="s">
        <v>7</v>
      </c>
      <c r="F3" s="78" t="s">
        <v>8</v>
      </c>
      <c r="G3" s="14"/>
      <c r="H3" s="14"/>
      <c r="I3" s="14"/>
      <c r="J3" s="14"/>
      <c r="K3" s="14"/>
      <c r="L3" s="14"/>
      <c r="M3" s="14"/>
      <c r="N3" s="14"/>
      <c r="O3" s="14"/>
      <c r="P3" s="14"/>
      <c r="Q3" s="14"/>
      <c r="R3" s="14"/>
      <c r="S3" s="14"/>
      <c r="T3" s="14"/>
      <c r="U3" s="14"/>
      <c r="V3" s="14"/>
      <c r="W3" s="14"/>
      <c r="X3" s="14"/>
      <c r="Y3" s="14"/>
      <c r="Z3" s="14"/>
      <c r="AA3" s="14"/>
    </row>
    <row r="4" ht="15.75" customHeight="1">
      <c r="A4" s="98" t="s">
        <v>9</v>
      </c>
      <c r="B4" s="98" t="s">
        <v>56</v>
      </c>
      <c r="C4" s="98" t="s">
        <v>385</v>
      </c>
      <c r="D4" s="98" t="s">
        <v>386</v>
      </c>
      <c r="E4" s="98" t="s">
        <v>12</v>
      </c>
      <c r="F4" s="115">
        <v>0.1</v>
      </c>
      <c r="G4" s="23"/>
      <c r="H4" s="23"/>
      <c r="I4" s="23"/>
      <c r="J4" s="23"/>
      <c r="K4" s="23"/>
      <c r="L4" s="23"/>
      <c r="M4" s="23"/>
      <c r="N4" s="23"/>
      <c r="O4" s="23"/>
      <c r="P4" s="23"/>
      <c r="Q4" s="23"/>
      <c r="R4" s="23"/>
      <c r="S4" s="23"/>
      <c r="T4" s="23"/>
      <c r="U4" s="23"/>
      <c r="V4" s="23"/>
      <c r="W4" s="23"/>
      <c r="X4" s="23"/>
      <c r="Y4" s="23"/>
      <c r="Z4" s="23"/>
      <c r="AA4" s="23"/>
    </row>
    <row r="5" ht="15.75" customHeight="1">
      <c r="A5" s="116" t="s">
        <v>9</v>
      </c>
      <c r="B5" s="116" t="s">
        <v>56</v>
      </c>
      <c r="C5" s="116" t="s">
        <v>387</v>
      </c>
      <c r="D5" s="116" t="s">
        <v>388</v>
      </c>
      <c r="E5" s="116" t="s">
        <v>12</v>
      </c>
      <c r="F5" s="116">
        <v>8.2</v>
      </c>
      <c r="G5" s="117"/>
      <c r="H5" s="117"/>
      <c r="I5" s="117"/>
      <c r="J5" s="117"/>
      <c r="K5" s="117"/>
      <c r="L5" s="117"/>
      <c r="M5" s="117"/>
      <c r="N5" s="117"/>
      <c r="O5" s="117"/>
      <c r="P5" s="117"/>
      <c r="Q5" s="117"/>
      <c r="R5" s="117"/>
      <c r="S5" s="117"/>
      <c r="T5" s="117"/>
      <c r="U5" s="117"/>
      <c r="V5" s="117"/>
      <c r="W5" s="117"/>
      <c r="X5" s="117"/>
      <c r="Y5" s="117"/>
      <c r="Z5" s="117"/>
      <c r="AA5" s="117"/>
    </row>
    <row r="6" ht="15.75" customHeight="1">
      <c r="A6" s="116" t="s">
        <v>9</v>
      </c>
      <c r="B6" s="116" t="s">
        <v>56</v>
      </c>
      <c r="C6" s="116" t="s">
        <v>389</v>
      </c>
      <c r="D6" s="116" t="s">
        <v>390</v>
      </c>
      <c r="E6" s="116" t="s">
        <v>12</v>
      </c>
      <c r="F6" s="116">
        <v>16.9</v>
      </c>
      <c r="G6" s="117"/>
      <c r="H6" s="117"/>
      <c r="I6" s="117"/>
      <c r="J6" s="117"/>
      <c r="K6" s="117"/>
      <c r="L6" s="117"/>
      <c r="M6" s="117"/>
      <c r="N6" s="117"/>
      <c r="O6" s="117"/>
      <c r="P6" s="117"/>
      <c r="Q6" s="117"/>
      <c r="R6" s="117"/>
      <c r="S6" s="117"/>
      <c r="T6" s="117"/>
      <c r="U6" s="117"/>
      <c r="V6" s="117"/>
      <c r="W6" s="117"/>
      <c r="X6" s="117"/>
      <c r="Y6" s="117"/>
      <c r="Z6" s="117"/>
      <c r="AA6" s="117"/>
    </row>
    <row r="7" ht="15.75" customHeight="1">
      <c r="A7" s="37" t="s">
        <v>9</v>
      </c>
      <c r="B7" s="34" t="s">
        <v>56</v>
      </c>
      <c r="C7" s="34" t="s">
        <v>391</v>
      </c>
      <c r="D7" s="34" t="s">
        <v>392</v>
      </c>
      <c r="E7" s="34" t="s">
        <v>12</v>
      </c>
      <c r="F7" s="36">
        <v>4418.5</v>
      </c>
      <c r="G7" s="118"/>
      <c r="H7" s="118"/>
      <c r="I7" s="118"/>
      <c r="J7" s="118"/>
      <c r="K7" s="118"/>
      <c r="L7" s="118"/>
      <c r="M7" s="118"/>
      <c r="N7" s="118"/>
      <c r="O7" s="118"/>
      <c r="P7" s="118"/>
      <c r="Q7" s="118"/>
      <c r="R7" s="118"/>
      <c r="S7" s="118"/>
      <c r="T7" s="118"/>
      <c r="U7" s="118"/>
      <c r="V7" s="118"/>
      <c r="W7" s="118"/>
      <c r="X7" s="118"/>
      <c r="Y7" s="118"/>
      <c r="Z7" s="118"/>
      <c r="AA7" s="118"/>
    </row>
    <row r="8" ht="15.75" customHeight="1">
      <c r="A8" s="37" t="s">
        <v>9</v>
      </c>
      <c r="B8" s="34" t="s">
        <v>56</v>
      </c>
      <c r="C8" s="34" t="s">
        <v>393</v>
      </c>
      <c r="D8" s="34" t="s">
        <v>394</v>
      </c>
      <c r="E8" s="34" t="s">
        <v>12</v>
      </c>
      <c r="F8" s="36">
        <v>9106.4</v>
      </c>
      <c r="G8" s="118"/>
      <c r="H8" s="118"/>
      <c r="I8" s="118"/>
      <c r="J8" s="118"/>
      <c r="K8" s="118"/>
      <c r="L8" s="118"/>
      <c r="M8" s="118"/>
      <c r="N8" s="118"/>
      <c r="O8" s="118"/>
      <c r="P8" s="118"/>
      <c r="Q8" s="118"/>
      <c r="R8" s="118"/>
      <c r="S8" s="118"/>
      <c r="T8" s="118"/>
      <c r="U8" s="118"/>
      <c r="V8" s="118"/>
      <c r="W8" s="118"/>
      <c r="X8" s="118"/>
      <c r="Y8" s="118"/>
      <c r="Z8" s="118"/>
      <c r="AA8" s="118"/>
    </row>
    <row r="9" ht="15.75" customHeight="1">
      <c r="A9" s="119" t="s">
        <v>9</v>
      </c>
      <c r="B9" s="98" t="s">
        <v>56</v>
      </c>
      <c r="C9" s="98"/>
      <c r="D9" s="98" t="s">
        <v>395</v>
      </c>
      <c r="E9" s="98" t="s">
        <v>12</v>
      </c>
      <c r="F9" s="23">
        <v>0.15</v>
      </c>
      <c r="G9" s="23"/>
      <c r="H9" s="23"/>
      <c r="I9" s="23"/>
      <c r="J9" s="23"/>
      <c r="K9" s="23"/>
      <c r="L9" s="23"/>
      <c r="M9" s="23"/>
      <c r="N9" s="23"/>
      <c r="O9" s="23"/>
      <c r="P9" s="23"/>
      <c r="Q9" s="23"/>
      <c r="R9" s="23"/>
      <c r="S9" s="23"/>
      <c r="T9" s="23"/>
      <c r="U9" s="23"/>
      <c r="V9" s="23"/>
      <c r="W9" s="23"/>
      <c r="X9" s="23"/>
      <c r="Y9" s="23"/>
      <c r="Z9" s="23"/>
      <c r="AA9" s="23"/>
    </row>
    <row r="10" ht="15.75" customHeight="1">
      <c r="A10" s="119" t="s">
        <v>9</v>
      </c>
      <c r="B10" s="98" t="s">
        <v>56</v>
      </c>
      <c r="C10" s="98"/>
      <c r="D10" s="98" t="s">
        <v>396</v>
      </c>
      <c r="E10" s="119" t="s">
        <v>12</v>
      </c>
      <c r="F10" s="23">
        <v>501.0</v>
      </c>
      <c r="G10" s="23"/>
      <c r="H10" s="23"/>
      <c r="I10" s="23"/>
      <c r="J10" s="23"/>
      <c r="K10" s="23"/>
      <c r="L10" s="23"/>
      <c r="M10" s="23"/>
      <c r="N10" s="23"/>
      <c r="O10" s="23"/>
      <c r="P10" s="23"/>
      <c r="Q10" s="23"/>
      <c r="R10" s="23"/>
      <c r="S10" s="23"/>
      <c r="T10" s="23"/>
      <c r="U10" s="23"/>
      <c r="V10" s="23"/>
      <c r="W10" s="23"/>
      <c r="X10" s="23"/>
      <c r="Y10" s="23"/>
      <c r="Z10" s="23"/>
      <c r="AA10" s="23"/>
    </row>
    <row r="11" ht="15.75" customHeight="1">
      <c r="A11" s="119" t="s">
        <v>9</v>
      </c>
      <c r="B11" s="98" t="s">
        <v>56</v>
      </c>
      <c r="C11" s="98"/>
      <c r="D11" s="98" t="s">
        <v>397</v>
      </c>
      <c r="E11" s="98" t="s">
        <v>12</v>
      </c>
      <c r="F11" s="23">
        <v>0.15</v>
      </c>
      <c r="G11" s="23"/>
      <c r="H11" s="23"/>
      <c r="I11" s="23"/>
      <c r="J11" s="23"/>
      <c r="K11" s="23"/>
      <c r="L11" s="23"/>
      <c r="M11" s="23"/>
      <c r="N11" s="23"/>
      <c r="O11" s="23"/>
      <c r="P11" s="23"/>
      <c r="Q11" s="23"/>
      <c r="R11" s="23"/>
      <c r="S11" s="23"/>
      <c r="T11" s="23"/>
      <c r="U11" s="23"/>
      <c r="V11" s="23"/>
      <c r="W11" s="23"/>
      <c r="X11" s="23"/>
      <c r="Y11" s="23"/>
      <c r="Z11" s="23"/>
      <c r="AA11" s="23"/>
    </row>
    <row r="12" ht="15.75" customHeight="1">
      <c r="A12" s="119" t="s">
        <v>9</v>
      </c>
      <c r="B12" s="98" t="s">
        <v>56</v>
      </c>
      <c r="C12" s="98"/>
      <c r="D12" s="98" t="s">
        <v>398</v>
      </c>
      <c r="E12" s="119" t="s">
        <v>12</v>
      </c>
      <c r="F12" s="23">
        <v>501.0</v>
      </c>
      <c r="G12" s="23"/>
      <c r="H12" s="23"/>
      <c r="I12" s="23"/>
      <c r="J12" s="23"/>
      <c r="K12" s="23"/>
      <c r="L12" s="23"/>
      <c r="M12" s="23"/>
      <c r="N12" s="23"/>
      <c r="O12" s="23"/>
      <c r="P12" s="23"/>
      <c r="Q12" s="23"/>
      <c r="R12" s="23"/>
      <c r="S12" s="23"/>
      <c r="T12" s="23"/>
      <c r="U12" s="23"/>
      <c r="V12" s="23"/>
      <c r="W12" s="23"/>
      <c r="X12" s="23"/>
      <c r="Y12" s="23"/>
      <c r="Z12" s="23"/>
      <c r="AA12" s="23"/>
    </row>
    <row r="13" ht="15.75" customHeight="1">
      <c r="A13" s="95" t="s">
        <v>9</v>
      </c>
      <c r="B13" s="96" t="s">
        <v>63</v>
      </c>
      <c r="C13" s="96"/>
      <c r="D13" s="96" t="s">
        <v>399</v>
      </c>
      <c r="E13" s="96" t="s">
        <v>12</v>
      </c>
      <c r="F13" s="97">
        <f>F9*F10</f>
        <v>75.15</v>
      </c>
      <c r="G13" s="97"/>
      <c r="H13" s="97"/>
      <c r="I13" s="97"/>
      <c r="J13" s="97"/>
      <c r="K13" s="97"/>
      <c r="L13" s="97"/>
      <c r="M13" s="97"/>
      <c r="N13" s="97"/>
      <c r="O13" s="97"/>
      <c r="P13" s="97"/>
      <c r="Q13" s="97"/>
      <c r="R13" s="97"/>
      <c r="S13" s="97"/>
      <c r="T13" s="97"/>
      <c r="U13" s="97"/>
      <c r="V13" s="97"/>
      <c r="W13" s="97"/>
      <c r="X13" s="97"/>
      <c r="Y13" s="97"/>
      <c r="Z13" s="97"/>
      <c r="AA13" s="97"/>
    </row>
    <row r="14" ht="15.75" customHeight="1">
      <c r="A14" s="95" t="s">
        <v>9</v>
      </c>
      <c r="B14" s="96" t="s">
        <v>63</v>
      </c>
      <c r="C14" s="96"/>
      <c r="D14" s="96" t="s">
        <v>400</v>
      </c>
      <c r="E14" s="96" t="s">
        <v>12</v>
      </c>
      <c r="F14" s="97">
        <f>F11*F12</f>
        <v>75.15</v>
      </c>
      <c r="G14" s="97"/>
      <c r="H14" s="97"/>
      <c r="I14" s="97"/>
      <c r="J14" s="97"/>
      <c r="K14" s="97"/>
      <c r="L14" s="97"/>
      <c r="M14" s="97"/>
      <c r="N14" s="97"/>
      <c r="O14" s="97"/>
      <c r="P14" s="97"/>
      <c r="Q14" s="97"/>
      <c r="R14" s="97"/>
      <c r="S14" s="97"/>
      <c r="T14" s="97"/>
      <c r="U14" s="97"/>
      <c r="V14" s="97"/>
      <c r="W14" s="97"/>
      <c r="X14" s="97"/>
      <c r="Y14" s="97"/>
      <c r="Z14" s="97"/>
      <c r="AA14" s="97"/>
    </row>
    <row r="15" ht="15.75" customHeight="1">
      <c r="A15" s="119" t="s">
        <v>9</v>
      </c>
      <c r="B15" s="98" t="s">
        <v>56</v>
      </c>
      <c r="C15" s="94"/>
      <c r="D15" s="94" t="s">
        <v>401</v>
      </c>
      <c r="E15" s="98" t="s">
        <v>12</v>
      </c>
      <c r="F15" s="23">
        <v>3.9</v>
      </c>
      <c r="G15" s="23"/>
      <c r="H15" s="23"/>
      <c r="I15" s="23"/>
      <c r="J15" s="23"/>
      <c r="K15" s="23"/>
      <c r="L15" s="23"/>
      <c r="M15" s="23"/>
      <c r="N15" s="23"/>
      <c r="O15" s="23"/>
      <c r="P15" s="23"/>
      <c r="Q15" s="23"/>
      <c r="R15" s="23"/>
      <c r="S15" s="23"/>
      <c r="T15" s="23"/>
      <c r="U15" s="23"/>
      <c r="V15" s="23"/>
      <c r="W15" s="23"/>
      <c r="X15" s="23"/>
      <c r="Y15" s="23"/>
      <c r="Z15" s="23"/>
      <c r="AA15" s="23"/>
    </row>
    <row r="16" ht="15.75" customHeight="1">
      <c r="A16" s="119" t="s">
        <v>9</v>
      </c>
      <c r="B16" s="98" t="s">
        <v>56</v>
      </c>
      <c r="C16" s="94"/>
      <c r="D16" s="94" t="s">
        <v>402</v>
      </c>
      <c r="E16" s="119" t="s">
        <v>12</v>
      </c>
      <c r="F16" s="23">
        <v>432.0</v>
      </c>
      <c r="G16" s="23"/>
      <c r="H16" s="23"/>
      <c r="I16" s="23"/>
      <c r="J16" s="23"/>
      <c r="K16" s="23"/>
      <c r="L16" s="23"/>
      <c r="M16" s="23"/>
      <c r="N16" s="23"/>
      <c r="O16" s="23"/>
      <c r="P16" s="23"/>
      <c r="Q16" s="23"/>
      <c r="R16" s="23"/>
      <c r="S16" s="23"/>
      <c r="T16" s="23"/>
      <c r="U16" s="23"/>
      <c r="V16" s="23"/>
      <c r="W16" s="23"/>
      <c r="X16" s="23"/>
      <c r="Y16" s="23"/>
      <c r="Z16" s="23"/>
      <c r="AA16" s="23"/>
    </row>
    <row r="17" ht="15.75" customHeight="1">
      <c r="A17" s="119" t="s">
        <v>9</v>
      </c>
      <c r="B17" s="98" t="s">
        <v>56</v>
      </c>
      <c r="C17" s="94"/>
      <c r="D17" s="94" t="s">
        <v>403</v>
      </c>
      <c r="E17" s="98" t="s">
        <v>12</v>
      </c>
      <c r="F17" s="23">
        <v>3.9</v>
      </c>
      <c r="G17" s="23"/>
      <c r="H17" s="23"/>
      <c r="I17" s="23"/>
      <c r="J17" s="23"/>
      <c r="K17" s="23"/>
      <c r="L17" s="23"/>
      <c r="M17" s="23"/>
      <c r="N17" s="23"/>
      <c r="O17" s="23"/>
      <c r="P17" s="23"/>
      <c r="Q17" s="23"/>
      <c r="R17" s="23"/>
      <c r="S17" s="23"/>
      <c r="T17" s="23"/>
      <c r="U17" s="23"/>
      <c r="V17" s="23"/>
      <c r="W17" s="23"/>
      <c r="X17" s="23"/>
      <c r="Y17" s="23"/>
      <c r="Z17" s="23"/>
      <c r="AA17" s="23"/>
    </row>
    <row r="18" ht="15.75" customHeight="1">
      <c r="A18" s="119" t="s">
        <v>9</v>
      </c>
      <c r="B18" s="98" t="s">
        <v>56</v>
      </c>
      <c r="C18" s="94"/>
      <c r="D18" s="94" t="s">
        <v>404</v>
      </c>
      <c r="E18" s="119" t="s">
        <v>12</v>
      </c>
      <c r="F18" s="23">
        <v>432.0</v>
      </c>
      <c r="G18" s="23"/>
      <c r="H18" s="23"/>
      <c r="I18" s="23"/>
      <c r="J18" s="23"/>
      <c r="K18" s="23"/>
      <c r="L18" s="23"/>
      <c r="M18" s="23"/>
      <c r="N18" s="23"/>
      <c r="O18" s="23"/>
      <c r="P18" s="23"/>
      <c r="Q18" s="23"/>
      <c r="R18" s="23"/>
      <c r="S18" s="23"/>
      <c r="T18" s="23"/>
      <c r="U18" s="23"/>
      <c r="V18" s="23"/>
      <c r="W18" s="23"/>
      <c r="X18" s="23"/>
      <c r="Y18" s="23"/>
      <c r="Z18" s="23"/>
      <c r="AA18" s="23"/>
    </row>
    <row r="19" ht="15.75" customHeight="1">
      <c r="A19" s="95" t="s">
        <v>9</v>
      </c>
      <c r="B19" s="96" t="s">
        <v>63</v>
      </c>
      <c r="C19" s="96"/>
      <c r="D19" s="96" t="s">
        <v>405</v>
      </c>
      <c r="E19" s="96" t="s">
        <v>12</v>
      </c>
      <c r="F19" s="97">
        <f>F15*F16</f>
        <v>1684.8</v>
      </c>
      <c r="G19" s="97"/>
      <c r="H19" s="97"/>
      <c r="I19" s="97"/>
      <c r="J19" s="97"/>
      <c r="K19" s="97"/>
      <c r="L19" s="97"/>
      <c r="M19" s="97"/>
      <c r="N19" s="97"/>
      <c r="O19" s="97"/>
      <c r="P19" s="97"/>
      <c r="Q19" s="97"/>
      <c r="R19" s="97"/>
      <c r="S19" s="97"/>
      <c r="T19" s="97"/>
      <c r="U19" s="97"/>
      <c r="V19" s="97"/>
      <c r="W19" s="97"/>
      <c r="X19" s="97"/>
      <c r="Y19" s="97"/>
      <c r="Z19" s="97"/>
      <c r="AA19" s="97"/>
    </row>
    <row r="20" ht="15.75" customHeight="1">
      <c r="A20" s="95" t="s">
        <v>9</v>
      </c>
      <c r="B20" s="96" t="s">
        <v>63</v>
      </c>
      <c r="C20" s="96"/>
      <c r="D20" s="96" t="s">
        <v>406</v>
      </c>
      <c r="E20" s="96" t="s">
        <v>12</v>
      </c>
      <c r="F20" s="97">
        <f>F17*F18</f>
        <v>1684.8</v>
      </c>
      <c r="G20" s="97"/>
      <c r="H20" s="97"/>
      <c r="I20" s="97"/>
      <c r="J20" s="97"/>
      <c r="K20" s="97"/>
      <c r="L20" s="97"/>
      <c r="M20" s="97"/>
      <c r="N20" s="97"/>
      <c r="O20" s="97"/>
      <c r="P20" s="97"/>
      <c r="Q20" s="97"/>
      <c r="R20" s="97"/>
      <c r="S20" s="97"/>
      <c r="T20" s="97"/>
      <c r="U20" s="97"/>
      <c r="V20" s="97"/>
      <c r="W20" s="97"/>
      <c r="X20" s="97"/>
      <c r="Y20" s="97"/>
      <c r="Z20" s="97"/>
      <c r="AA20" s="97"/>
    </row>
    <row r="21" ht="15.75" customHeight="1">
      <c r="A21" s="96" t="s">
        <v>9</v>
      </c>
      <c r="B21" s="96" t="s">
        <v>63</v>
      </c>
      <c r="C21" s="96"/>
      <c r="D21" s="96" t="s">
        <v>407</v>
      </c>
      <c r="E21" s="96" t="s">
        <v>12</v>
      </c>
      <c r="F21" s="97">
        <f>F13+F19+F7</f>
        <v>6178.45</v>
      </c>
      <c r="G21" s="97"/>
      <c r="H21" s="97"/>
      <c r="I21" s="97"/>
      <c r="J21" s="97"/>
      <c r="K21" s="97"/>
      <c r="L21" s="97"/>
      <c r="M21" s="97"/>
      <c r="N21" s="97"/>
      <c r="O21" s="97"/>
      <c r="P21" s="97"/>
      <c r="Q21" s="97"/>
      <c r="R21" s="97"/>
      <c r="S21" s="97"/>
      <c r="T21" s="97"/>
      <c r="U21" s="97"/>
      <c r="V21" s="97"/>
      <c r="W21" s="97"/>
      <c r="X21" s="97"/>
      <c r="Y21" s="97"/>
      <c r="Z21" s="97"/>
      <c r="AA21" s="97"/>
    </row>
    <row r="22" ht="15.75" customHeight="1">
      <c r="A22" s="119" t="s">
        <v>9</v>
      </c>
      <c r="B22" s="98" t="s">
        <v>56</v>
      </c>
      <c r="C22" s="98" t="s">
        <v>408</v>
      </c>
      <c r="D22" s="98" t="s">
        <v>409</v>
      </c>
      <c r="E22" s="98" t="s">
        <v>12</v>
      </c>
      <c r="F22" s="23">
        <v>127.4</v>
      </c>
      <c r="G22" s="23"/>
      <c r="H22" s="23"/>
      <c r="I22" s="23"/>
      <c r="J22" s="23"/>
      <c r="K22" s="23"/>
      <c r="L22" s="23"/>
      <c r="M22" s="23"/>
      <c r="N22" s="23"/>
      <c r="O22" s="23"/>
      <c r="P22" s="23"/>
      <c r="Q22" s="23"/>
      <c r="R22" s="23"/>
      <c r="S22" s="23"/>
      <c r="T22" s="23"/>
      <c r="U22" s="23"/>
      <c r="V22" s="23"/>
      <c r="W22" s="23"/>
      <c r="X22" s="23"/>
      <c r="Y22" s="23"/>
      <c r="Z22" s="23"/>
      <c r="AA22" s="23"/>
    </row>
    <row r="23" ht="15.75" customHeight="1">
      <c r="A23" s="95" t="s">
        <v>9</v>
      </c>
      <c r="B23" s="96" t="s">
        <v>63</v>
      </c>
      <c r="C23" s="96" t="s">
        <v>410</v>
      </c>
      <c r="D23" s="96" t="s">
        <v>411</v>
      </c>
      <c r="E23" s="96" t="s">
        <v>12</v>
      </c>
      <c r="F23" s="97">
        <f>F22+F19+F13+F7</f>
        <v>6305.85</v>
      </c>
      <c r="G23" s="97"/>
      <c r="H23" s="97"/>
      <c r="I23" s="97"/>
      <c r="J23" s="97"/>
      <c r="K23" s="97"/>
      <c r="L23" s="97"/>
      <c r="M23" s="97"/>
      <c r="N23" s="97"/>
      <c r="O23" s="97"/>
      <c r="P23" s="97"/>
      <c r="Q23" s="97"/>
      <c r="R23" s="97"/>
      <c r="S23" s="97"/>
      <c r="T23" s="97"/>
      <c r="U23" s="97"/>
      <c r="V23" s="97"/>
      <c r="W23" s="97"/>
      <c r="X23" s="97"/>
      <c r="Y23" s="97"/>
      <c r="Z23" s="97"/>
      <c r="AA23" s="97"/>
    </row>
    <row r="24" ht="15.75" customHeight="1">
      <c r="A24" s="95" t="s">
        <v>9</v>
      </c>
      <c r="B24" s="96" t="s">
        <v>63</v>
      </c>
      <c r="C24" s="96" t="s">
        <v>412</v>
      </c>
      <c r="D24" s="96" t="s">
        <v>413</v>
      </c>
      <c r="E24" s="96" t="s">
        <v>12</v>
      </c>
      <c r="F24" s="97">
        <f>F8+F14+F20</f>
        <v>10866.35</v>
      </c>
      <c r="G24" s="97"/>
      <c r="H24" s="97"/>
      <c r="I24" s="97"/>
      <c r="J24" s="97"/>
      <c r="K24" s="97"/>
      <c r="L24" s="97"/>
      <c r="M24" s="97"/>
      <c r="N24" s="97"/>
      <c r="O24" s="97"/>
      <c r="P24" s="97"/>
      <c r="Q24" s="97"/>
      <c r="R24" s="97"/>
      <c r="S24" s="97"/>
      <c r="T24" s="97"/>
      <c r="U24" s="97"/>
      <c r="V24" s="97"/>
      <c r="W24" s="97"/>
      <c r="X24" s="97"/>
      <c r="Y24" s="97"/>
      <c r="Z24" s="97"/>
      <c r="AA24" s="97"/>
    </row>
    <row r="25" ht="15.75" customHeight="1">
      <c r="A25" s="22"/>
      <c r="B25" s="22"/>
      <c r="C25" s="22"/>
      <c r="D25" s="22"/>
      <c r="E25" s="22"/>
      <c r="F25" s="23"/>
      <c r="G25" s="23"/>
      <c r="H25" s="23"/>
      <c r="I25" s="23"/>
      <c r="J25" s="23"/>
      <c r="K25" s="23"/>
      <c r="L25" s="23"/>
      <c r="M25" s="23"/>
      <c r="N25" s="23"/>
      <c r="O25" s="23"/>
      <c r="P25" s="23"/>
      <c r="Q25" s="23"/>
      <c r="R25" s="23"/>
      <c r="S25" s="23"/>
      <c r="T25" s="23"/>
      <c r="U25" s="23"/>
      <c r="V25" s="23"/>
      <c r="W25" s="23"/>
      <c r="X25" s="23"/>
      <c r="Y25" s="23"/>
      <c r="Z25" s="23"/>
      <c r="AA25" s="23"/>
    </row>
    <row r="26" ht="15.75" customHeight="1">
      <c r="A26" s="22"/>
      <c r="B26" s="22"/>
      <c r="C26" s="22"/>
      <c r="D26" s="22"/>
      <c r="E26" s="22"/>
      <c r="F26" s="23"/>
      <c r="G26" s="23"/>
      <c r="H26" s="23"/>
      <c r="I26" s="23"/>
      <c r="J26" s="23"/>
      <c r="K26" s="23"/>
      <c r="L26" s="23"/>
      <c r="M26" s="23"/>
      <c r="N26" s="23"/>
      <c r="O26" s="23"/>
      <c r="P26" s="23"/>
      <c r="Q26" s="23"/>
      <c r="R26" s="23"/>
      <c r="S26" s="23"/>
      <c r="T26" s="23"/>
      <c r="U26" s="23"/>
      <c r="V26" s="23"/>
      <c r="W26" s="23"/>
      <c r="X26" s="23"/>
      <c r="Y26" s="23"/>
      <c r="Z26" s="23"/>
      <c r="AA26" s="23"/>
    </row>
    <row r="27" ht="15.75" customHeight="1">
      <c r="A27" s="22"/>
      <c r="B27" s="22"/>
      <c r="C27" s="22"/>
      <c r="D27" s="22"/>
      <c r="E27" s="22"/>
      <c r="F27" s="23"/>
      <c r="G27" s="23"/>
      <c r="H27" s="23"/>
      <c r="I27" s="23"/>
      <c r="J27" s="23"/>
      <c r="K27" s="23"/>
      <c r="L27" s="23"/>
      <c r="M27" s="23"/>
      <c r="N27" s="23"/>
      <c r="O27" s="23"/>
      <c r="P27" s="23"/>
      <c r="Q27" s="23"/>
      <c r="R27" s="23"/>
      <c r="S27" s="23"/>
      <c r="T27" s="23"/>
      <c r="U27" s="23"/>
      <c r="V27" s="23"/>
      <c r="W27" s="23"/>
      <c r="X27" s="23"/>
      <c r="Y27" s="23"/>
      <c r="Z27" s="23"/>
      <c r="AA27" s="23"/>
    </row>
    <row r="28" ht="15.75" customHeight="1">
      <c r="A28" s="22"/>
      <c r="B28" s="22"/>
      <c r="C28" s="22"/>
      <c r="D28" s="22"/>
      <c r="E28" s="22"/>
      <c r="F28" s="23"/>
      <c r="G28" s="23"/>
      <c r="H28" s="23"/>
      <c r="I28" s="23"/>
      <c r="J28" s="23"/>
      <c r="K28" s="23"/>
      <c r="L28" s="23"/>
      <c r="M28" s="23"/>
      <c r="N28" s="23"/>
      <c r="O28" s="23"/>
      <c r="P28" s="23"/>
      <c r="Q28" s="23"/>
      <c r="R28" s="23"/>
      <c r="S28" s="23"/>
      <c r="T28" s="23"/>
      <c r="U28" s="23"/>
      <c r="V28" s="23"/>
      <c r="W28" s="23"/>
      <c r="X28" s="23"/>
      <c r="Y28" s="23"/>
      <c r="Z28" s="23"/>
      <c r="AA28" s="23"/>
    </row>
    <row r="29" ht="15.75" customHeight="1">
      <c r="A29" s="22"/>
      <c r="B29" s="22"/>
      <c r="C29" s="22"/>
      <c r="D29" s="22"/>
      <c r="E29" s="22"/>
      <c r="F29" s="23"/>
      <c r="G29" s="23"/>
      <c r="H29" s="23"/>
      <c r="I29" s="23"/>
      <c r="J29" s="23"/>
      <c r="K29" s="23"/>
      <c r="L29" s="23"/>
      <c r="M29" s="23"/>
      <c r="N29" s="23"/>
      <c r="O29" s="23"/>
      <c r="P29" s="23"/>
      <c r="Q29" s="23"/>
      <c r="R29" s="23"/>
      <c r="S29" s="23"/>
      <c r="T29" s="23"/>
      <c r="U29" s="23"/>
      <c r="V29" s="23"/>
      <c r="W29" s="23"/>
      <c r="X29" s="23"/>
      <c r="Y29" s="23"/>
      <c r="Z29" s="23"/>
      <c r="AA29" s="23"/>
    </row>
    <row r="30" ht="15.75" customHeight="1">
      <c r="A30" s="22"/>
      <c r="B30" s="22"/>
      <c r="C30" s="22"/>
      <c r="D30" s="22"/>
      <c r="E30" s="22"/>
      <c r="F30" s="23"/>
      <c r="G30" s="23"/>
      <c r="H30" s="23"/>
      <c r="I30" s="23"/>
      <c r="J30" s="23"/>
      <c r="K30" s="23"/>
      <c r="L30" s="23"/>
      <c r="M30" s="23"/>
      <c r="N30" s="23"/>
      <c r="O30" s="23"/>
      <c r="P30" s="23"/>
      <c r="Q30" s="23"/>
      <c r="R30" s="23"/>
      <c r="S30" s="23"/>
      <c r="T30" s="23"/>
      <c r="U30" s="23"/>
      <c r="V30" s="23"/>
      <c r="W30" s="23"/>
      <c r="X30" s="23"/>
      <c r="Y30" s="23"/>
      <c r="Z30" s="23"/>
      <c r="AA30" s="23"/>
    </row>
    <row r="31" ht="15.75" customHeight="1">
      <c r="A31" s="22"/>
      <c r="B31" s="22"/>
      <c r="C31" s="22"/>
      <c r="D31" s="22"/>
      <c r="E31" s="22"/>
      <c r="F31" s="23"/>
      <c r="G31" s="23"/>
      <c r="H31" s="23"/>
      <c r="I31" s="23"/>
      <c r="J31" s="23"/>
      <c r="K31" s="23"/>
      <c r="L31" s="23"/>
      <c r="M31" s="23"/>
      <c r="N31" s="23"/>
      <c r="O31" s="23"/>
      <c r="P31" s="23"/>
      <c r="Q31" s="23"/>
      <c r="R31" s="23"/>
      <c r="S31" s="23"/>
      <c r="T31" s="23"/>
      <c r="U31" s="23"/>
      <c r="V31" s="23"/>
      <c r="W31" s="23"/>
      <c r="X31" s="23"/>
      <c r="Y31" s="23"/>
      <c r="Z31" s="23"/>
      <c r="AA31" s="23"/>
    </row>
    <row r="32" ht="15.75" customHeight="1">
      <c r="A32" s="22"/>
      <c r="B32" s="22"/>
      <c r="C32" s="22"/>
      <c r="D32" s="22"/>
      <c r="E32" s="22"/>
      <c r="F32" s="23"/>
      <c r="G32" s="23"/>
      <c r="H32" s="23"/>
      <c r="I32" s="23"/>
      <c r="J32" s="23"/>
      <c r="K32" s="23"/>
      <c r="L32" s="23"/>
      <c r="M32" s="23"/>
      <c r="N32" s="23"/>
      <c r="O32" s="23"/>
      <c r="P32" s="23"/>
      <c r="Q32" s="23"/>
      <c r="R32" s="23"/>
      <c r="S32" s="23"/>
      <c r="T32" s="23"/>
      <c r="U32" s="23"/>
      <c r="V32" s="23"/>
      <c r="W32" s="23"/>
      <c r="X32" s="23"/>
      <c r="Y32" s="23"/>
      <c r="Z32" s="23"/>
      <c r="AA32" s="23"/>
    </row>
    <row r="33" ht="15.75" customHeight="1">
      <c r="A33" s="22"/>
      <c r="B33" s="22"/>
      <c r="C33" s="22"/>
      <c r="D33" s="22"/>
      <c r="E33" s="22"/>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2"/>
      <c r="B34" s="22"/>
      <c r="C34" s="22"/>
      <c r="D34" s="22"/>
      <c r="E34" s="22"/>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2"/>
      <c r="B35" s="22"/>
      <c r="C35" s="22"/>
      <c r="D35" s="22"/>
      <c r="E35" s="22"/>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2"/>
      <c r="B36" s="22"/>
      <c r="C36" s="22"/>
      <c r="D36" s="22"/>
      <c r="E36" s="22"/>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2"/>
      <c r="B37" s="22"/>
      <c r="C37" s="22"/>
      <c r="D37" s="22"/>
      <c r="E37" s="22"/>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2"/>
      <c r="B38" s="22"/>
      <c r="C38" s="22"/>
      <c r="D38" s="22"/>
      <c r="E38" s="22"/>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2"/>
      <c r="B39" s="22"/>
      <c r="C39" s="22"/>
      <c r="D39" s="22"/>
      <c r="E39" s="22"/>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2"/>
      <c r="B40" s="22"/>
      <c r="C40" s="22"/>
      <c r="D40" s="22"/>
      <c r="E40" s="22"/>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2"/>
      <c r="B41" s="22"/>
      <c r="C41" s="22"/>
      <c r="D41" s="22"/>
      <c r="E41" s="22"/>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2"/>
      <c r="B42" s="22"/>
      <c r="C42" s="22"/>
      <c r="D42" s="22"/>
      <c r="E42" s="22"/>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2"/>
      <c r="B43" s="22"/>
      <c r="C43" s="22"/>
      <c r="D43" s="22"/>
      <c r="E43" s="22"/>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2"/>
      <c r="B44" s="22"/>
      <c r="C44" s="22"/>
      <c r="D44" s="22"/>
      <c r="E44" s="22"/>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2"/>
      <c r="B45" s="22"/>
      <c r="C45" s="22"/>
      <c r="D45" s="22"/>
      <c r="E45" s="22"/>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2"/>
      <c r="B46" s="22"/>
      <c r="C46" s="22"/>
      <c r="D46" s="22"/>
      <c r="E46" s="22"/>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2"/>
      <c r="B47" s="22"/>
      <c r="C47" s="22"/>
      <c r="D47" s="22"/>
      <c r="E47" s="22"/>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2"/>
      <c r="B48" s="22"/>
      <c r="C48" s="22"/>
      <c r="D48" s="22"/>
      <c r="E48" s="22"/>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2"/>
      <c r="B49" s="22"/>
      <c r="C49" s="22"/>
      <c r="D49" s="22"/>
      <c r="E49" s="22"/>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2"/>
      <c r="B50" s="22"/>
      <c r="C50" s="22"/>
      <c r="D50" s="22"/>
      <c r="E50" s="22"/>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2"/>
      <c r="B51" s="22"/>
      <c r="C51" s="22"/>
      <c r="D51" s="22"/>
      <c r="E51" s="22"/>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2"/>
      <c r="B52" s="22"/>
      <c r="C52" s="22"/>
      <c r="D52" s="22"/>
      <c r="E52" s="22"/>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2"/>
      <c r="B53" s="22"/>
      <c r="C53" s="22"/>
      <c r="D53" s="22"/>
      <c r="E53" s="22"/>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2"/>
      <c r="B54" s="22"/>
      <c r="C54" s="22"/>
      <c r="D54" s="22"/>
      <c r="E54" s="22"/>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2"/>
      <c r="B55" s="22"/>
      <c r="C55" s="22"/>
      <c r="D55" s="22"/>
      <c r="E55" s="22"/>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2"/>
      <c r="B56" s="22"/>
      <c r="C56" s="22"/>
      <c r="D56" s="22"/>
      <c r="E56" s="22"/>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2"/>
      <c r="B57" s="22"/>
      <c r="C57" s="22"/>
      <c r="D57" s="22"/>
      <c r="E57" s="22"/>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2"/>
      <c r="B58" s="22"/>
      <c r="C58" s="22"/>
      <c r="D58" s="22"/>
      <c r="E58" s="22"/>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2"/>
      <c r="B59" s="22"/>
      <c r="C59" s="22"/>
      <c r="D59" s="22"/>
      <c r="E59" s="22"/>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2"/>
      <c r="B60" s="22"/>
      <c r="C60" s="22"/>
      <c r="D60" s="22"/>
      <c r="E60" s="22"/>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2"/>
      <c r="B61" s="22"/>
      <c r="C61" s="22"/>
      <c r="D61" s="22"/>
      <c r="E61" s="22"/>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2"/>
      <c r="B62" s="22"/>
      <c r="C62" s="22"/>
      <c r="D62" s="22"/>
      <c r="E62" s="22"/>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2"/>
      <c r="B63" s="22"/>
      <c r="C63" s="22"/>
      <c r="D63" s="22"/>
      <c r="E63" s="22"/>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2"/>
      <c r="B64" s="22"/>
      <c r="C64" s="22"/>
      <c r="D64" s="22"/>
      <c r="E64" s="22"/>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2"/>
      <c r="B65" s="22"/>
      <c r="C65" s="22"/>
      <c r="D65" s="22"/>
      <c r="E65" s="22"/>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2"/>
      <c r="B66" s="22"/>
      <c r="C66" s="22"/>
      <c r="D66" s="22"/>
      <c r="E66" s="22"/>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2"/>
      <c r="B67" s="22"/>
      <c r="C67" s="22"/>
      <c r="D67" s="22"/>
      <c r="E67" s="22"/>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2"/>
      <c r="B68" s="22"/>
      <c r="C68" s="22"/>
      <c r="D68" s="22"/>
      <c r="E68" s="22"/>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2"/>
      <c r="B69" s="22"/>
      <c r="C69" s="22"/>
      <c r="D69" s="22"/>
      <c r="E69" s="22"/>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2"/>
      <c r="B70" s="22"/>
      <c r="C70" s="22"/>
      <c r="D70" s="22"/>
      <c r="E70" s="22"/>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2"/>
      <c r="B71" s="22"/>
      <c r="C71" s="22"/>
      <c r="D71" s="22"/>
      <c r="E71" s="22"/>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2"/>
      <c r="B72" s="22"/>
      <c r="C72" s="22"/>
      <c r="D72" s="22"/>
      <c r="E72" s="22"/>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2"/>
      <c r="B73" s="22"/>
      <c r="C73" s="22"/>
      <c r="D73" s="22"/>
      <c r="E73" s="22"/>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2"/>
      <c r="B74" s="22"/>
      <c r="C74" s="22"/>
      <c r="D74" s="22"/>
      <c r="E74" s="22"/>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2"/>
      <c r="B75" s="22"/>
      <c r="C75" s="22"/>
      <c r="D75" s="22"/>
      <c r="E75" s="22"/>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2"/>
      <c r="B76" s="22"/>
      <c r="C76" s="22"/>
      <c r="D76" s="22"/>
      <c r="E76" s="22"/>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2"/>
      <c r="B77" s="22"/>
      <c r="C77" s="22"/>
      <c r="D77" s="22"/>
      <c r="E77" s="22"/>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2"/>
      <c r="B78" s="22"/>
      <c r="C78" s="22"/>
      <c r="D78" s="22"/>
      <c r="E78" s="22"/>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2"/>
      <c r="B79" s="22"/>
      <c r="C79" s="22"/>
      <c r="D79" s="22"/>
      <c r="E79" s="22"/>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2"/>
      <c r="B80" s="22"/>
      <c r="C80" s="22"/>
      <c r="D80" s="22"/>
      <c r="E80" s="22"/>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2"/>
      <c r="B81" s="22"/>
      <c r="C81" s="22"/>
      <c r="D81" s="22"/>
      <c r="E81" s="22"/>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2"/>
      <c r="B82" s="22"/>
      <c r="C82" s="22"/>
      <c r="D82" s="22"/>
      <c r="E82" s="22"/>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2"/>
      <c r="B83" s="22"/>
      <c r="C83" s="22"/>
      <c r="D83" s="22"/>
      <c r="E83" s="22"/>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2"/>
      <c r="B84" s="22"/>
      <c r="C84" s="22"/>
      <c r="D84" s="22"/>
      <c r="E84" s="22"/>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2"/>
      <c r="B85" s="22"/>
      <c r="C85" s="22"/>
      <c r="D85" s="22"/>
      <c r="E85" s="22"/>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2"/>
      <c r="B86" s="22"/>
      <c r="C86" s="22"/>
      <c r="D86" s="22"/>
      <c r="E86" s="22"/>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2"/>
      <c r="B87" s="22"/>
      <c r="C87" s="22"/>
      <c r="D87" s="22"/>
      <c r="E87" s="22"/>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2"/>
      <c r="B88" s="22"/>
      <c r="C88" s="22"/>
      <c r="D88" s="22"/>
      <c r="E88" s="22"/>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2"/>
      <c r="B89" s="22"/>
      <c r="C89" s="22"/>
      <c r="D89" s="22"/>
      <c r="E89" s="22"/>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2"/>
      <c r="B90" s="22"/>
      <c r="C90" s="22"/>
      <c r="D90" s="22"/>
      <c r="E90" s="22"/>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2"/>
      <c r="B91" s="22"/>
      <c r="C91" s="22"/>
      <c r="D91" s="22"/>
      <c r="E91" s="22"/>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2"/>
      <c r="B92" s="22"/>
      <c r="C92" s="22"/>
      <c r="D92" s="22"/>
      <c r="E92" s="22"/>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2"/>
      <c r="B93" s="22"/>
      <c r="C93" s="22"/>
      <c r="D93" s="22"/>
      <c r="E93" s="22"/>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2"/>
      <c r="B94" s="22"/>
      <c r="C94" s="22"/>
      <c r="D94" s="22"/>
      <c r="E94" s="22"/>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2"/>
      <c r="B95" s="22"/>
      <c r="C95" s="22"/>
      <c r="D95" s="22"/>
      <c r="E95" s="22"/>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2"/>
      <c r="B96" s="22"/>
      <c r="C96" s="22"/>
      <c r="D96" s="22"/>
      <c r="E96" s="22"/>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2"/>
      <c r="B97" s="22"/>
      <c r="C97" s="22"/>
      <c r="D97" s="22"/>
      <c r="E97" s="22"/>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2"/>
      <c r="B98" s="22"/>
      <c r="C98" s="22"/>
      <c r="D98" s="22"/>
      <c r="E98" s="22"/>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2"/>
      <c r="B99" s="22"/>
      <c r="C99" s="22"/>
      <c r="D99" s="22"/>
      <c r="E99" s="22"/>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2"/>
      <c r="B100" s="22"/>
      <c r="C100" s="22"/>
      <c r="D100" s="22"/>
      <c r="E100" s="2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2"/>
      <c r="B101" s="22"/>
      <c r="C101" s="22"/>
      <c r="D101" s="22"/>
      <c r="E101" s="2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2"/>
      <c r="B102" s="22"/>
      <c r="C102" s="22"/>
      <c r="D102" s="22"/>
      <c r="E102" s="2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2"/>
      <c r="B103" s="22"/>
      <c r="C103" s="22"/>
      <c r="D103" s="22"/>
      <c r="E103" s="2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2"/>
      <c r="B104" s="22"/>
      <c r="C104" s="22"/>
      <c r="D104" s="22"/>
      <c r="E104" s="2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2"/>
      <c r="B105" s="22"/>
      <c r="C105" s="22"/>
      <c r="D105" s="22"/>
      <c r="E105" s="2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2"/>
      <c r="B106" s="22"/>
      <c r="C106" s="22"/>
      <c r="D106" s="22"/>
      <c r="E106" s="2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2"/>
      <c r="B107" s="22"/>
      <c r="C107" s="22"/>
      <c r="D107" s="22"/>
      <c r="E107" s="22"/>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2"/>
      <c r="B108" s="22"/>
      <c r="C108" s="22"/>
      <c r="D108" s="22"/>
      <c r="E108" s="22"/>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2"/>
      <c r="B109" s="22"/>
      <c r="C109" s="22"/>
      <c r="D109" s="22"/>
      <c r="E109" s="22"/>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2"/>
      <c r="B110" s="22"/>
      <c r="C110" s="22"/>
      <c r="D110" s="22"/>
      <c r="E110" s="2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2"/>
      <c r="B111" s="22"/>
      <c r="C111" s="22"/>
      <c r="D111" s="22"/>
      <c r="E111" s="2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2"/>
      <c r="B112" s="22"/>
      <c r="C112" s="22"/>
      <c r="D112" s="22"/>
      <c r="E112" s="2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2"/>
      <c r="B113" s="22"/>
      <c r="C113" s="22"/>
      <c r="D113" s="22"/>
      <c r="E113" s="2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2"/>
      <c r="B114" s="22"/>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2"/>
      <c r="B115" s="22"/>
      <c r="C115" s="22"/>
      <c r="D115" s="22"/>
      <c r="E115" s="2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2"/>
      <c r="B116" s="22"/>
      <c r="C116" s="22"/>
      <c r="D116" s="22"/>
      <c r="E116" s="22"/>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2"/>
      <c r="B117" s="22"/>
      <c r="C117" s="22"/>
      <c r="D117" s="22"/>
      <c r="E117" s="22"/>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2"/>
      <c r="B118" s="22"/>
      <c r="C118" s="22"/>
      <c r="D118" s="22"/>
      <c r="E118" s="22"/>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2"/>
      <c r="B119" s="22"/>
      <c r="C119" s="22"/>
      <c r="D119" s="22"/>
      <c r="E119" s="2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2"/>
      <c r="B120" s="22"/>
      <c r="C120" s="22"/>
      <c r="D120" s="22"/>
      <c r="E120" s="2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2"/>
      <c r="B121" s="22"/>
      <c r="C121" s="22"/>
      <c r="D121" s="22"/>
      <c r="E121" s="2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2"/>
      <c r="B122" s="22"/>
      <c r="C122" s="22"/>
      <c r="D122" s="22"/>
      <c r="E122" s="22"/>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2"/>
      <c r="B123" s="22"/>
      <c r="C123" s="22"/>
      <c r="D123" s="22"/>
      <c r="E123" s="22"/>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2"/>
      <c r="B124" s="22"/>
      <c r="C124" s="22"/>
      <c r="D124" s="22"/>
      <c r="E124" s="22"/>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2"/>
      <c r="B125" s="22"/>
      <c r="C125" s="22"/>
      <c r="D125" s="22"/>
      <c r="E125" s="22"/>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2"/>
      <c r="B126" s="22"/>
      <c r="C126" s="22"/>
      <c r="D126" s="22"/>
      <c r="E126" s="22"/>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2"/>
      <c r="B127" s="22"/>
      <c r="C127" s="22"/>
      <c r="D127" s="22"/>
      <c r="E127" s="2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2"/>
      <c r="B128" s="22"/>
      <c r="C128" s="22"/>
      <c r="D128" s="22"/>
      <c r="E128" s="2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2"/>
      <c r="B129" s="22"/>
      <c r="C129" s="22"/>
      <c r="D129" s="22"/>
      <c r="E129" s="2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c r="AA818" s="23"/>
    </row>
    <row r="819" ht="15.75" customHeight="1">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c r="AA819" s="23"/>
    </row>
    <row r="820" ht="15.75" customHeight="1">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c r="AA820" s="23"/>
    </row>
    <row r="821" ht="15.75" customHeight="1">
      <c r="A821" s="22"/>
      <c r="B821" s="22"/>
      <c r="C821" s="22"/>
      <c r="D821" s="22"/>
      <c r="E821" s="22"/>
      <c r="F821" s="23"/>
      <c r="G821" s="23"/>
      <c r="H821" s="23"/>
      <c r="I821" s="23"/>
      <c r="J821" s="23"/>
      <c r="K821" s="23"/>
      <c r="L821" s="23"/>
      <c r="M821" s="23"/>
      <c r="N821" s="23"/>
      <c r="O821" s="23"/>
      <c r="P821" s="23"/>
      <c r="Q821" s="23"/>
      <c r="R821" s="23"/>
      <c r="S821" s="23"/>
      <c r="T821" s="23"/>
      <c r="U821" s="23"/>
      <c r="V821" s="23"/>
      <c r="W821" s="23"/>
      <c r="X821" s="23"/>
      <c r="Y821" s="23"/>
      <c r="Z821" s="23"/>
      <c r="AA821" s="23"/>
    </row>
    <row r="822" ht="15.75" customHeight="1">
      <c r="A822" s="22"/>
      <c r="B822" s="22"/>
      <c r="C822" s="22"/>
      <c r="D822" s="22"/>
      <c r="E822" s="22"/>
      <c r="F822" s="23"/>
      <c r="G822" s="23"/>
      <c r="H822" s="23"/>
      <c r="I822" s="23"/>
      <c r="J822" s="23"/>
      <c r="K822" s="23"/>
      <c r="L822" s="23"/>
      <c r="M822" s="23"/>
      <c r="N822" s="23"/>
      <c r="O822" s="23"/>
      <c r="P822" s="23"/>
      <c r="Q822" s="23"/>
      <c r="R822" s="23"/>
      <c r="S822" s="23"/>
      <c r="T822" s="23"/>
      <c r="U822" s="23"/>
      <c r="V822" s="23"/>
      <c r="W822" s="23"/>
      <c r="X822" s="23"/>
      <c r="Y822" s="23"/>
      <c r="Z822" s="23"/>
      <c r="AA822" s="23"/>
    </row>
    <row r="823" ht="15.75" customHeight="1">
      <c r="A823" s="22"/>
      <c r="B823" s="22"/>
      <c r="C823" s="22"/>
      <c r="D823" s="22"/>
      <c r="E823" s="22"/>
      <c r="F823" s="23"/>
      <c r="G823" s="23"/>
      <c r="H823" s="23"/>
      <c r="I823" s="23"/>
      <c r="J823" s="23"/>
      <c r="K823" s="23"/>
      <c r="L823" s="23"/>
      <c r="M823" s="23"/>
      <c r="N823" s="23"/>
      <c r="O823" s="23"/>
      <c r="P823" s="23"/>
      <c r="Q823" s="23"/>
      <c r="R823" s="23"/>
      <c r="S823" s="23"/>
      <c r="T823" s="23"/>
      <c r="U823" s="23"/>
      <c r="V823" s="23"/>
      <c r="W823" s="23"/>
      <c r="X823" s="23"/>
      <c r="Y823" s="23"/>
      <c r="Z823" s="23"/>
      <c r="AA823" s="23"/>
    </row>
    <row r="824" ht="15.75" customHeight="1">
      <c r="A824" s="22"/>
      <c r="B824" s="22"/>
      <c r="C824" s="22"/>
      <c r="D824" s="22"/>
      <c r="E824" s="22"/>
      <c r="F824" s="23"/>
      <c r="G824" s="23"/>
      <c r="H824" s="23"/>
      <c r="I824" s="23"/>
      <c r="J824" s="23"/>
      <c r="K824" s="23"/>
      <c r="L824" s="23"/>
      <c r="M824" s="23"/>
      <c r="N824" s="23"/>
      <c r="O824" s="23"/>
      <c r="P824" s="23"/>
      <c r="Q824" s="23"/>
      <c r="R824" s="23"/>
      <c r="S824" s="23"/>
      <c r="T824" s="23"/>
      <c r="U824" s="23"/>
      <c r="V824" s="23"/>
      <c r="W824" s="23"/>
      <c r="X824" s="23"/>
      <c r="Y824" s="23"/>
      <c r="Z824" s="23"/>
      <c r="AA824" s="23"/>
    </row>
    <row r="825" ht="15.75" customHeight="1">
      <c r="A825" s="22"/>
      <c r="B825" s="22"/>
      <c r="C825" s="22"/>
      <c r="D825" s="22"/>
      <c r="E825" s="22"/>
      <c r="F825" s="23"/>
      <c r="G825" s="23"/>
      <c r="H825" s="23"/>
      <c r="I825" s="23"/>
      <c r="J825" s="23"/>
      <c r="K825" s="23"/>
      <c r="L825" s="23"/>
      <c r="M825" s="23"/>
      <c r="N825" s="23"/>
      <c r="O825" s="23"/>
      <c r="P825" s="23"/>
      <c r="Q825" s="23"/>
      <c r="R825" s="23"/>
      <c r="S825" s="23"/>
      <c r="T825" s="23"/>
      <c r="U825" s="23"/>
      <c r="V825" s="23"/>
      <c r="W825" s="23"/>
      <c r="X825" s="23"/>
      <c r="Y825" s="23"/>
      <c r="Z825" s="23"/>
      <c r="AA825" s="23"/>
    </row>
    <row r="826" ht="15.75" customHeight="1">
      <c r="A826" s="22"/>
      <c r="B826" s="22"/>
      <c r="C826" s="22"/>
      <c r="D826" s="22"/>
      <c r="E826" s="22"/>
      <c r="F826" s="23"/>
      <c r="G826" s="23"/>
      <c r="H826" s="23"/>
      <c r="I826" s="23"/>
      <c r="J826" s="23"/>
      <c r="K826" s="23"/>
      <c r="L826" s="23"/>
      <c r="M826" s="23"/>
      <c r="N826" s="23"/>
      <c r="O826" s="23"/>
      <c r="P826" s="23"/>
      <c r="Q826" s="23"/>
      <c r="R826" s="23"/>
      <c r="S826" s="23"/>
      <c r="T826" s="23"/>
      <c r="U826" s="23"/>
      <c r="V826" s="23"/>
      <c r="W826" s="23"/>
      <c r="X826" s="23"/>
      <c r="Y826" s="23"/>
      <c r="Z826" s="23"/>
      <c r="AA826" s="23"/>
    </row>
    <row r="827" ht="15.75" customHeight="1">
      <c r="A827" s="22"/>
      <c r="B827" s="22"/>
      <c r="C827" s="22"/>
      <c r="D827" s="22"/>
      <c r="E827" s="22"/>
      <c r="F827" s="23"/>
      <c r="G827" s="23"/>
      <c r="H827" s="23"/>
      <c r="I827" s="23"/>
      <c r="J827" s="23"/>
      <c r="K827" s="23"/>
      <c r="L827" s="23"/>
      <c r="M827" s="23"/>
      <c r="N827" s="23"/>
      <c r="O827" s="23"/>
      <c r="P827" s="23"/>
      <c r="Q827" s="23"/>
      <c r="R827" s="23"/>
      <c r="S827" s="23"/>
      <c r="T827" s="23"/>
      <c r="U827" s="23"/>
      <c r="V827" s="23"/>
      <c r="W827" s="23"/>
      <c r="X827" s="23"/>
      <c r="Y827" s="23"/>
      <c r="Z827" s="23"/>
      <c r="AA827" s="23"/>
    </row>
    <row r="828" ht="15.75" customHeight="1">
      <c r="A828" s="22"/>
      <c r="B828" s="22"/>
      <c r="C828" s="22"/>
      <c r="D828" s="22"/>
      <c r="E828" s="22"/>
      <c r="F828" s="23"/>
      <c r="G828" s="23"/>
      <c r="H828" s="23"/>
      <c r="I828" s="23"/>
      <c r="J828" s="23"/>
      <c r="K828" s="23"/>
      <c r="L828" s="23"/>
      <c r="M828" s="23"/>
      <c r="N828" s="23"/>
      <c r="O828" s="23"/>
      <c r="P828" s="23"/>
      <c r="Q828" s="23"/>
      <c r="R828" s="23"/>
      <c r="S828" s="23"/>
      <c r="T828" s="23"/>
      <c r="U828" s="23"/>
      <c r="V828" s="23"/>
      <c r="W828" s="23"/>
      <c r="X828" s="23"/>
      <c r="Y828" s="23"/>
      <c r="Z828" s="23"/>
      <c r="AA828" s="23"/>
    </row>
    <row r="829" ht="15.75" customHeight="1">
      <c r="A829" s="22"/>
      <c r="B829" s="22"/>
      <c r="C829" s="22"/>
      <c r="D829" s="22"/>
      <c r="E829" s="22"/>
      <c r="F829" s="23"/>
      <c r="G829" s="23"/>
      <c r="H829" s="23"/>
      <c r="I829" s="23"/>
      <c r="J829" s="23"/>
      <c r="K829" s="23"/>
      <c r="L829" s="23"/>
      <c r="M829" s="23"/>
      <c r="N829" s="23"/>
      <c r="O829" s="23"/>
      <c r="P829" s="23"/>
      <c r="Q829" s="23"/>
      <c r="R829" s="23"/>
      <c r="S829" s="23"/>
      <c r="T829" s="23"/>
      <c r="U829" s="23"/>
      <c r="V829" s="23"/>
      <c r="W829" s="23"/>
      <c r="X829" s="23"/>
      <c r="Y829" s="23"/>
      <c r="Z829" s="23"/>
      <c r="AA829" s="23"/>
    </row>
    <row r="830" ht="15.75" customHeight="1">
      <c r="A830" s="22"/>
      <c r="B830" s="22"/>
      <c r="C830" s="22"/>
      <c r="D830" s="22"/>
      <c r="E830" s="22"/>
      <c r="F830" s="23"/>
      <c r="G830" s="23"/>
      <c r="H830" s="23"/>
      <c r="I830" s="23"/>
      <c r="J830" s="23"/>
      <c r="K830" s="23"/>
      <c r="L830" s="23"/>
      <c r="M830" s="23"/>
      <c r="N830" s="23"/>
      <c r="O830" s="23"/>
      <c r="P830" s="23"/>
      <c r="Q830" s="23"/>
      <c r="R830" s="23"/>
      <c r="S830" s="23"/>
      <c r="T830" s="23"/>
      <c r="U830" s="23"/>
      <c r="V830" s="23"/>
      <c r="W830" s="23"/>
      <c r="X830" s="23"/>
      <c r="Y830" s="23"/>
      <c r="Z830" s="23"/>
      <c r="AA830" s="23"/>
    </row>
    <row r="831" ht="15.75" customHeight="1">
      <c r="A831" s="22"/>
      <c r="B831" s="22"/>
      <c r="C831" s="22"/>
      <c r="D831" s="22"/>
      <c r="E831" s="22"/>
      <c r="F831" s="23"/>
      <c r="G831" s="23"/>
      <c r="H831" s="23"/>
      <c r="I831" s="23"/>
      <c r="J831" s="23"/>
      <c r="K831" s="23"/>
      <c r="L831" s="23"/>
      <c r="M831" s="23"/>
      <c r="N831" s="23"/>
      <c r="O831" s="23"/>
      <c r="P831" s="23"/>
      <c r="Q831" s="23"/>
      <c r="R831" s="23"/>
      <c r="S831" s="23"/>
      <c r="T831" s="23"/>
      <c r="U831" s="23"/>
      <c r="V831" s="23"/>
      <c r="W831" s="23"/>
      <c r="X831" s="23"/>
      <c r="Y831" s="23"/>
      <c r="Z831" s="23"/>
      <c r="AA831" s="23"/>
    </row>
    <row r="832" ht="15.75" customHeight="1">
      <c r="A832" s="22"/>
      <c r="B832" s="22"/>
      <c r="C832" s="22"/>
      <c r="D832" s="22"/>
      <c r="E832" s="22"/>
      <c r="F832" s="23"/>
      <c r="G832" s="23"/>
      <c r="H832" s="23"/>
      <c r="I832" s="23"/>
      <c r="J832" s="23"/>
      <c r="K832" s="23"/>
      <c r="L832" s="23"/>
      <c r="M832" s="23"/>
      <c r="N832" s="23"/>
      <c r="O832" s="23"/>
      <c r="P832" s="23"/>
      <c r="Q832" s="23"/>
      <c r="R832" s="23"/>
      <c r="S832" s="23"/>
      <c r="T832" s="23"/>
      <c r="U832" s="23"/>
      <c r="V832" s="23"/>
      <c r="W832" s="23"/>
      <c r="X832" s="23"/>
      <c r="Y832" s="23"/>
      <c r="Z832" s="23"/>
      <c r="AA832" s="23"/>
    </row>
    <row r="833" ht="15.75" customHeight="1">
      <c r="A833" s="22"/>
      <c r="B833" s="22"/>
      <c r="C833" s="22"/>
      <c r="D833" s="22"/>
      <c r="E833" s="22"/>
      <c r="F833" s="23"/>
      <c r="G833" s="23"/>
      <c r="H833" s="23"/>
      <c r="I833" s="23"/>
      <c r="J833" s="23"/>
      <c r="K833" s="23"/>
      <c r="L833" s="23"/>
      <c r="M833" s="23"/>
      <c r="N833" s="23"/>
      <c r="O833" s="23"/>
      <c r="P833" s="23"/>
      <c r="Q833" s="23"/>
      <c r="R833" s="23"/>
      <c r="S833" s="23"/>
      <c r="T833" s="23"/>
      <c r="U833" s="23"/>
      <c r="V833" s="23"/>
      <c r="W833" s="23"/>
      <c r="X833" s="23"/>
      <c r="Y833" s="23"/>
      <c r="Z833" s="23"/>
      <c r="AA833" s="23"/>
    </row>
  </sheetData>
  <autoFilter ref="$A$3:$F$4"/>
  <mergeCells count="2">
    <mergeCell ref="A1:F1"/>
    <mergeCell ref="B2:G2"/>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6.33"/>
    <col customWidth="1" min="4" max="4" width="61.78"/>
    <col customWidth="1" min="5" max="5" width="12.56"/>
    <col customWidth="1" min="6" max="6" width="55.33"/>
    <col customWidth="1" min="7" max="27" width="55.22"/>
  </cols>
  <sheetData>
    <row r="1" ht="15.75" customHeight="1">
      <c r="A1" s="91" t="s">
        <v>414</v>
      </c>
      <c r="G1" s="120"/>
      <c r="H1" s="120"/>
      <c r="I1" s="120"/>
      <c r="J1" s="120"/>
      <c r="K1" s="120"/>
      <c r="L1" s="120"/>
      <c r="M1" s="120"/>
      <c r="N1" s="120"/>
      <c r="O1" s="120"/>
      <c r="P1" s="120"/>
      <c r="Q1" s="120"/>
      <c r="R1" s="120"/>
      <c r="S1" s="120"/>
      <c r="T1" s="120"/>
      <c r="U1" s="120"/>
      <c r="V1" s="120"/>
      <c r="W1" s="120"/>
      <c r="X1" s="120"/>
      <c r="Y1" s="120"/>
      <c r="Z1" s="120"/>
      <c r="AA1" s="120"/>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78" t="s">
        <v>3</v>
      </c>
      <c r="B3" s="79" t="s">
        <v>4</v>
      </c>
      <c r="C3" s="80" t="s">
        <v>5</v>
      </c>
      <c r="D3" s="79" t="s">
        <v>6</v>
      </c>
      <c r="E3" s="78" t="s">
        <v>7</v>
      </c>
      <c r="F3" s="78" t="s">
        <v>8</v>
      </c>
      <c r="G3" s="14"/>
      <c r="H3" s="14"/>
      <c r="I3" s="14"/>
      <c r="J3" s="14"/>
      <c r="K3" s="14"/>
      <c r="L3" s="14"/>
      <c r="M3" s="14"/>
      <c r="N3" s="14"/>
      <c r="O3" s="14"/>
      <c r="P3" s="14"/>
      <c r="Q3" s="14"/>
      <c r="R3" s="14"/>
      <c r="S3" s="14"/>
      <c r="T3" s="14"/>
      <c r="U3" s="14"/>
      <c r="V3" s="14"/>
      <c r="W3" s="14"/>
      <c r="X3" s="14"/>
      <c r="Y3" s="14"/>
      <c r="Z3" s="14"/>
      <c r="AA3" s="14"/>
    </row>
    <row r="4" ht="15.75" customHeight="1">
      <c r="A4" s="121" t="s">
        <v>12</v>
      </c>
      <c r="B4" s="121" t="s">
        <v>56</v>
      </c>
      <c r="C4" s="34" t="s">
        <v>415</v>
      </c>
      <c r="D4" s="121" t="s">
        <v>416</v>
      </c>
      <c r="E4" s="121" t="s">
        <v>12</v>
      </c>
      <c r="F4" s="36">
        <v>-89.0</v>
      </c>
      <c r="G4" s="118"/>
      <c r="H4" s="118"/>
      <c r="I4" s="118"/>
      <c r="J4" s="118"/>
      <c r="K4" s="118"/>
      <c r="L4" s="118"/>
      <c r="M4" s="118"/>
      <c r="N4" s="118"/>
      <c r="O4" s="118"/>
      <c r="P4" s="118"/>
      <c r="Q4" s="118"/>
      <c r="R4" s="118"/>
      <c r="S4" s="118"/>
      <c r="T4" s="118"/>
      <c r="U4" s="118"/>
      <c r="V4" s="118"/>
      <c r="W4" s="118"/>
      <c r="X4" s="118"/>
      <c r="Y4" s="118"/>
      <c r="Z4" s="118"/>
      <c r="AA4" s="118"/>
    </row>
    <row r="5" ht="15.75" customHeight="1">
      <c r="A5" s="83" t="s">
        <v>12</v>
      </c>
      <c r="B5" s="83" t="s">
        <v>56</v>
      </c>
      <c r="C5" s="83" t="s">
        <v>417</v>
      </c>
      <c r="D5" s="83" t="s">
        <v>418</v>
      </c>
      <c r="E5" s="83" t="s">
        <v>12</v>
      </c>
      <c r="F5" s="41">
        <v>10000.0</v>
      </c>
      <c r="G5" s="23"/>
      <c r="H5" s="23"/>
      <c r="I5" s="23"/>
      <c r="J5" s="23"/>
      <c r="K5" s="23"/>
      <c r="L5" s="23"/>
      <c r="M5" s="23"/>
      <c r="N5" s="23"/>
      <c r="O5" s="23"/>
      <c r="P5" s="23"/>
      <c r="Q5" s="23"/>
      <c r="R5" s="23"/>
      <c r="S5" s="23"/>
      <c r="T5" s="23"/>
      <c r="U5" s="23"/>
      <c r="V5" s="23"/>
      <c r="W5" s="23"/>
      <c r="X5" s="23"/>
      <c r="Y5" s="23"/>
      <c r="Z5" s="23"/>
      <c r="AA5" s="23"/>
    </row>
    <row r="6" ht="15.75" customHeight="1">
      <c r="A6" s="122" t="s">
        <v>12</v>
      </c>
      <c r="B6" s="122" t="s">
        <v>63</v>
      </c>
      <c r="C6" s="109" t="s">
        <v>419</v>
      </c>
      <c r="D6" s="122" t="s">
        <v>420</v>
      </c>
      <c r="E6" s="122" t="s">
        <v>12</v>
      </c>
      <c r="F6" s="97">
        <f>SUM(F4:F5)</f>
        <v>9911</v>
      </c>
      <c r="G6" s="97"/>
      <c r="H6" s="97"/>
      <c r="I6" s="97"/>
      <c r="J6" s="97"/>
      <c r="K6" s="97"/>
      <c r="L6" s="97"/>
      <c r="M6" s="97"/>
      <c r="N6" s="97"/>
      <c r="O6" s="97"/>
      <c r="P6" s="97"/>
      <c r="Q6" s="97"/>
      <c r="R6" s="97"/>
      <c r="S6" s="97"/>
      <c r="T6" s="97"/>
      <c r="U6" s="97"/>
      <c r="V6" s="97"/>
      <c r="W6" s="97"/>
      <c r="X6" s="97"/>
      <c r="Y6" s="97"/>
      <c r="Z6" s="97"/>
      <c r="AA6" s="97"/>
    </row>
    <row r="7" ht="15.75" customHeight="1">
      <c r="A7" s="101" t="s">
        <v>12</v>
      </c>
      <c r="B7" s="123" t="s">
        <v>56</v>
      </c>
      <c r="C7" s="124" t="s">
        <v>421</v>
      </c>
      <c r="D7" s="123" t="s">
        <v>422</v>
      </c>
      <c r="E7" s="123" t="s">
        <v>12</v>
      </c>
      <c r="F7" s="94">
        <v>200.0</v>
      </c>
      <c r="G7" s="125"/>
      <c r="H7" s="125"/>
      <c r="I7" s="125"/>
      <c r="J7" s="125"/>
      <c r="K7" s="125"/>
      <c r="L7" s="125"/>
      <c r="M7" s="125"/>
      <c r="N7" s="125"/>
      <c r="O7" s="125"/>
      <c r="P7" s="125"/>
      <c r="Q7" s="125"/>
      <c r="R7" s="125"/>
      <c r="S7" s="125"/>
      <c r="T7" s="125"/>
      <c r="U7" s="125"/>
      <c r="V7" s="125"/>
      <c r="W7" s="125"/>
      <c r="X7" s="125"/>
      <c r="Y7" s="125"/>
      <c r="Z7" s="125"/>
      <c r="AA7" s="125"/>
    </row>
    <row r="8" ht="15.75" customHeight="1">
      <c r="A8" s="126" t="s">
        <v>12</v>
      </c>
      <c r="B8" s="126" t="s">
        <v>63</v>
      </c>
      <c r="C8" s="126" t="s">
        <v>423</v>
      </c>
      <c r="D8" s="126" t="s">
        <v>424</v>
      </c>
      <c r="E8" s="126" t="s">
        <v>12</v>
      </c>
      <c r="F8" s="110">
        <f>SUM(F6:F7)</f>
        <v>10111</v>
      </c>
      <c r="G8" s="127"/>
      <c r="H8" s="127"/>
      <c r="I8" s="127"/>
      <c r="J8" s="127"/>
      <c r="K8" s="127"/>
      <c r="L8" s="127"/>
      <c r="M8" s="127"/>
      <c r="N8" s="127"/>
      <c r="O8" s="127"/>
      <c r="P8" s="127"/>
      <c r="Q8" s="127"/>
      <c r="R8" s="127"/>
      <c r="S8" s="127"/>
      <c r="T8" s="127"/>
      <c r="U8" s="127"/>
      <c r="V8" s="127"/>
      <c r="W8" s="127"/>
      <c r="X8" s="127"/>
      <c r="Y8" s="127"/>
      <c r="Z8" s="127"/>
      <c r="AA8" s="127"/>
    </row>
    <row r="9" ht="15.75" customHeight="1">
      <c r="A9" s="123" t="s">
        <v>12</v>
      </c>
      <c r="B9" s="123" t="s">
        <v>56</v>
      </c>
      <c r="C9" s="124" t="s">
        <v>425</v>
      </c>
      <c r="D9" s="123" t="s">
        <v>426</v>
      </c>
      <c r="E9" s="123" t="s">
        <v>12</v>
      </c>
      <c r="F9" s="94">
        <v>300.0</v>
      </c>
      <c r="G9" s="125"/>
      <c r="H9" s="125"/>
      <c r="I9" s="125"/>
      <c r="J9" s="125"/>
      <c r="K9" s="125"/>
      <c r="L9" s="125"/>
      <c r="M9" s="125"/>
      <c r="N9" s="125"/>
      <c r="O9" s="125"/>
      <c r="P9" s="125"/>
      <c r="Q9" s="125"/>
      <c r="R9" s="125"/>
      <c r="S9" s="125"/>
      <c r="T9" s="125"/>
      <c r="U9" s="125"/>
      <c r="V9" s="125"/>
      <c r="W9" s="125"/>
      <c r="X9" s="125"/>
      <c r="Y9" s="125"/>
      <c r="Z9" s="125"/>
      <c r="AA9" s="125"/>
    </row>
    <row r="10" ht="15.75" customHeight="1">
      <c r="A10" s="123" t="s">
        <v>12</v>
      </c>
      <c r="B10" s="123" t="s">
        <v>56</v>
      </c>
      <c r="C10" s="123" t="s">
        <v>427</v>
      </c>
      <c r="D10" s="123" t="s">
        <v>428</v>
      </c>
      <c r="E10" s="123" t="s">
        <v>12</v>
      </c>
      <c r="F10" s="94">
        <v>100.0</v>
      </c>
      <c r="G10" s="125"/>
      <c r="H10" s="125"/>
      <c r="I10" s="125"/>
      <c r="J10" s="125"/>
      <c r="K10" s="125"/>
      <c r="L10" s="125"/>
      <c r="M10" s="125"/>
      <c r="N10" s="125"/>
      <c r="O10" s="125"/>
      <c r="P10" s="125"/>
      <c r="Q10" s="125"/>
      <c r="R10" s="125"/>
      <c r="S10" s="125"/>
      <c r="T10" s="125"/>
      <c r="U10" s="125"/>
      <c r="V10" s="125"/>
      <c r="W10" s="125"/>
      <c r="X10" s="125"/>
      <c r="Y10" s="125"/>
      <c r="Z10" s="125"/>
      <c r="AA10" s="125"/>
    </row>
    <row r="11" ht="15.75" customHeight="1">
      <c r="A11" s="128" t="s">
        <v>9</v>
      </c>
      <c r="B11" s="128" t="s">
        <v>63</v>
      </c>
      <c r="C11" s="128" t="s">
        <v>429</v>
      </c>
      <c r="D11" s="128" t="s">
        <v>430</v>
      </c>
      <c r="E11" s="128" t="s">
        <v>12</v>
      </c>
      <c r="F11" s="129">
        <f>SUM(F8:F10)</f>
        <v>10511</v>
      </c>
      <c r="G11" s="130"/>
      <c r="H11" s="130"/>
      <c r="I11" s="130"/>
      <c r="J11" s="130"/>
      <c r="K11" s="130"/>
      <c r="L11" s="130"/>
      <c r="M11" s="130"/>
      <c r="N11" s="130"/>
      <c r="O11" s="130"/>
      <c r="P11" s="130"/>
      <c r="Q11" s="130"/>
      <c r="R11" s="130"/>
      <c r="S11" s="130"/>
      <c r="T11" s="130"/>
      <c r="U11" s="130"/>
      <c r="V11" s="130"/>
      <c r="W11" s="130"/>
      <c r="X11" s="130"/>
      <c r="Y11" s="130"/>
      <c r="Z11" s="130"/>
      <c r="AA11" s="130"/>
    </row>
    <row r="12" ht="15.75" customHeight="1">
      <c r="A12" s="22"/>
      <c r="B12" s="22"/>
      <c r="C12" s="22"/>
      <c r="D12" s="22"/>
      <c r="E12" s="22"/>
      <c r="F12" s="23"/>
      <c r="G12" s="23"/>
      <c r="H12" s="23"/>
      <c r="I12" s="23"/>
      <c r="J12" s="23"/>
      <c r="K12" s="23"/>
      <c r="L12" s="23"/>
      <c r="M12" s="23"/>
      <c r="N12" s="23"/>
      <c r="O12" s="23"/>
      <c r="P12" s="23"/>
      <c r="Q12" s="23"/>
      <c r="R12" s="23"/>
      <c r="S12" s="23"/>
      <c r="T12" s="23"/>
      <c r="U12" s="23"/>
      <c r="V12" s="23"/>
      <c r="W12" s="23"/>
      <c r="X12" s="23"/>
      <c r="Y12" s="23"/>
      <c r="Z12" s="23"/>
      <c r="AA12" s="23"/>
    </row>
    <row r="13" ht="15.75" customHeight="1">
      <c r="A13" s="22"/>
      <c r="B13" s="22"/>
      <c r="C13" s="22"/>
      <c r="D13" s="22"/>
      <c r="E13" s="22"/>
      <c r="F13" s="23"/>
      <c r="G13" s="23"/>
      <c r="H13" s="23"/>
      <c r="I13" s="23"/>
      <c r="J13" s="23"/>
      <c r="K13" s="23"/>
      <c r="L13" s="23"/>
      <c r="M13" s="23"/>
      <c r="N13" s="23"/>
      <c r="O13" s="23"/>
      <c r="P13" s="23"/>
      <c r="Q13" s="23"/>
      <c r="R13" s="23"/>
      <c r="S13" s="23"/>
      <c r="T13" s="23"/>
      <c r="U13" s="23"/>
      <c r="V13" s="23"/>
      <c r="W13" s="23"/>
      <c r="X13" s="23"/>
      <c r="Y13" s="23"/>
      <c r="Z13" s="23"/>
      <c r="AA13" s="23"/>
    </row>
    <row r="14" ht="15.75" customHeight="1">
      <c r="A14" s="22"/>
      <c r="B14" s="22"/>
      <c r="C14" s="22"/>
      <c r="D14" s="22"/>
      <c r="E14" s="22"/>
      <c r="F14" s="23"/>
      <c r="G14" s="23"/>
      <c r="H14" s="23"/>
      <c r="I14" s="23"/>
      <c r="J14" s="23"/>
      <c r="K14" s="23"/>
      <c r="L14" s="23"/>
      <c r="M14" s="23"/>
      <c r="N14" s="23"/>
      <c r="O14" s="23"/>
      <c r="P14" s="23"/>
      <c r="Q14" s="23"/>
      <c r="R14" s="23"/>
      <c r="S14" s="23"/>
      <c r="T14" s="23"/>
      <c r="U14" s="23"/>
      <c r="V14" s="23"/>
      <c r="W14" s="23"/>
      <c r="X14" s="23"/>
      <c r="Y14" s="23"/>
      <c r="Z14" s="23"/>
      <c r="AA14" s="23"/>
    </row>
    <row r="15" ht="15.75" customHeight="1">
      <c r="A15" s="22"/>
      <c r="B15" s="22"/>
      <c r="C15" s="22"/>
      <c r="D15" s="22"/>
      <c r="E15" s="22"/>
      <c r="F15" s="23"/>
      <c r="G15" s="23"/>
      <c r="H15" s="23"/>
      <c r="I15" s="23"/>
      <c r="J15" s="23"/>
      <c r="K15" s="23"/>
      <c r="L15" s="23"/>
      <c r="M15" s="23"/>
      <c r="N15" s="23"/>
      <c r="O15" s="23"/>
      <c r="P15" s="23"/>
      <c r="Q15" s="23"/>
      <c r="R15" s="23"/>
      <c r="S15" s="23"/>
      <c r="T15" s="23"/>
      <c r="U15" s="23"/>
      <c r="V15" s="23"/>
      <c r="W15" s="23"/>
      <c r="X15" s="23"/>
      <c r="Y15" s="23"/>
      <c r="Z15" s="23"/>
      <c r="AA15" s="23"/>
    </row>
    <row r="16" ht="15.75" customHeight="1">
      <c r="A16" s="22"/>
      <c r="B16" s="22"/>
      <c r="C16" s="22"/>
      <c r="D16" s="22"/>
      <c r="E16" s="22"/>
      <c r="F16" s="23"/>
      <c r="G16" s="23"/>
      <c r="H16" s="23"/>
      <c r="I16" s="23"/>
      <c r="J16" s="23"/>
      <c r="K16" s="23"/>
      <c r="L16" s="23"/>
      <c r="M16" s="23"/>
      <c r="N16" s="23"/>
      <c r="O16" s="23"/>
      <c r="P16" s="23"/>
      <c r="Q16" s="23"/>
      <c r="R16" s="23"/>
      <c r="S16" s="23"/>
      <c r="T16" s="23"/>
      <c r="U16" s="23"/>
      <c r="V16" s="23"/>
      <c r="W16" s="23"/>
      <c r="X16" s="23"/>
      <c r="Y16" s="23"/>
      <c r="Z16" s="23"/>
      <c r="AA16" s="23"/>
    </row>
    <row r="17" ht="15.75" customHeight="1">
      <c r="A17" s="22"/>
      <c r="B17" s="22"/>
      <c r="C17" s="22"/>
      <c r="D17" s="22"/>
      <c r="E17" s="22"/>
      <c r="F17" s="23"/>
      <c r="G17" s="23"/>
      <c r="H17" s="23"/>
      <c r="I17" s="23"/>
      <c r="J17" s="23"/>
      <c r="K17" s="23"/>
      <c r="L17" s="23"/>
      <c r="M17" s="23"/>
      <c r="N17" s="23"/>
      <c r="O17" s="23"/>
      <c r="P17" s="23"/>
      <c r="Q17" s="23"/>
      <c r="R17" s="23"/>
      <c r="S17" s="23"/>
      <c r="T17" s="23"/>
      <c r="U17" s="23"/>
      <c r="V17" s="23"/>
      <c r="W17" s="23"/>
      <c r="X17" s="23"/>
      <c r="Y17" s="23"/>
      <c r="Z17" s="23"/>
      <c r="AA17" s="23"/>
    </row>
    <row r="18" ht="15.75" customHeight="1">
      <c r="A18" s="22"/>
      <c r="B18" s="22"/>
      <c r="C18" s="22"/>
      <c r="D18" s="22"/>
      <c r="E18" s="22"/>
      <c r="F18" s="23"/>
      <c r="G18" s="23"/>
      <c r="H18" s="23"/>
      <c r="I18" s="23"/>
      <c r="J18" s="23"/>
      <c r="K18" s="23"/>
      <c r="L18" s="23"/>
      <c r="M18" s="23"/>
      <c r="N18" s="23"/>
      <c r="O18" s="23"/>
      <c r="P18" s="23"/>
      <c r="Q18" s="23"/>
      <c r="R18" s="23"/>
      <c r="S18" s="23"/>
      <c r="T18" s="23"/>
      <c r="U18" s="23"/>
      <c r="V18" s="23"/>
      <c r="W18" s="23"/>
      <c r="X18" s="23"/>
      <c r="Y18" s="23"/>
      <c r="Z18" s="23"/>
      <c r="AA18" s="23"/>
    </row>
    <row r="19" ht="15.75" customHeight="1">
      <c r="A19" s="22"/>
      <c r="B19" s="22"/>
      <c r="C19" s="22"/>
      <c r="D19" s="22"/>
      <c r="E19" s="22"/>
      <c r="F19" s="23"/>
      <c r="G19" s="23"/>
      <c r="H19" s="23"/>
      <c r="I19" s="23"/>
      <c r="J19" s="23"/>
      <c r="K19" s="23"/>
      <c r="L19" s="23"/>
      <c r="M19" s="23"/>
      <c r="N19" s="23"/>
      <c r="O19" s="23"/>
      <c r="P19" s="23"/>
      <c r="Q19" s="23"/>
      <c r="R19" s="23"/>
      <c r="S19" s="23"/>
      <c r="T19" s="23"/>
      <c r="U19" s="23"/>
      <c r="V19" s="23"/>
      <c r="W19" s="23"/>
      <c r="X19" s="23"/>
      <c r="Y19" s="23"/>
      <c r="Z19" s="23"/>
      <c r="AA19" s="23"/>
    </row>
    <row r="20" ht="15.75" customHeight="1">
      <c r="A20" s="22"/>
      <c r="B20" s="22"/>
      <c r="C20" s="22"/>
      <c r="D20" s="22"/>
      <c r="E20" s="22"/>
      <c r="F20" s="23"/>
      <c r="G20" s="23"/>
      <c r="H20" s="23"/>
      <c r="I20" s="23"/>
      <c r="J20" s="23"/>
      <c r="K20" s="23"/>
      <c r="L20" s="23"/>
      <c r="M20" s="23"/>
      <c r="N20" s="23"/>
      <c r="O20" s="23"/>
      <c r="P20" s="23"/>
      <c r="Q20" s="23"/>
      <c r="R20" s="23"/>
      <c r="S20" s="23"/>
      <c r="T20" s="23"/>
      <c r="U20" s="23"/>
      <c r="V20" s="23"/>
      <c r="W20" s="23"/>
      <c r="X20" s="23"/>
      <c r="Y20" s="23"/>
      <c r="Z20" s="23"/>
      <c r="AA20" s="23"/>
    </row>
    <row r="21" ht="15.75" customHeight="1">
      <c r="A21" s="22"/>
      <c r="B21" s="22"/>
      <c r="C21" s="22"/>
      <c r="D21" s="22"/>
      <c r="E21" s="22"/>
      <c r="F21" s="23"/>
      <c r="G21" s="23"/>
      <c r="H21" s="23"/>
      <c r="I21" s="23"/>
      <c r="J21" s="23"/>
      <c r="K21" s="23"/>
      <c r="L21" s="23"/>
      <c r="M21" s="23"/>
      <c r="N21" s="23"/>
      <c r="O21" s="23"/>
      <c r="P21" s="23"/>
      <c r="Q21" s="23"/>
      <c r="R21" s="23"/>
      <c r="S21" s="23"/>
      <c r="T21" s="23"/>
      <c r="U21" s="23"/>
      <c r="V21" s="23"/>
      <c r="W21" s="23"/>
      <c r="X21" s="23"/>
      <c r="Y21" s="23"/>
      <c r="Z21" s="23"/>
      <c r="AA21" s="23"/>
    </row>
    <row r="22" ht="15.75" customHeight="1">
      <c r="A22" s="22"/>
      <c r="B22" s="22"/>
      <c r="C22" s="22"/>
      <c r="D22" s="22"/>
      <c r="E22" s="22"/>
      <c r="F22" s="23"/>
      <c r="G22" s="23"/>
      <c r="H22" s="23"/>
      <c r="I22" s="23"/>
      <c r="J22" s="23"/>
      <c r="K22" s="23"/>
      <c r="L22" s="23"/>
      <c r="M22" s="23"/>
      <c r="N22" s="23"/>
      <c r="O22" s="23"/>
      <c r="P22" s="23"/>
      <c r="Q22" s="23"/>
      <c r="R22" s="23"/>
      <c r="S22" s="23"/>
      <c r="T22" s="23"/>
      <c r="U22" s="23"/>
      <c r="V22" s="23"/>
      <c r="W22" s="23"/>
      <c r="X22" s="23"/>
      <c r="Y22" s="23"/>
      <c r="Z22" s="23"/>
      <c r="AA22" s="23"/>
    </row>
    <row r="23" ht="15.75" customHeight="1">
      <c r="A23" s="22"/>
      <c r="B23" s="22"/>
      <c r="C23" s="22"/>
      <c r="D23" s="22"/>
      <c r="E23" s="22"/>
      <c r="F23" s="23"/>
      <c r="G23" s="23"/>
      <c r="H23" s="23"/>
      <c r="I23" s="23"/>
      <c r="J23" s="23"/>
      <c r="K23" s="23"/>
      <c r="L23" s="23"/>
      <c r="M23" s="23"/>
      <c r="N23" s="23"/>
      <c r="O23" s="23"/>
      <c r="P23" s="23"/>
      <c r="Q23" s="23"/>
      <c r="R23" s="23"/>
      <c r="S23" s="23"/>
      <c r="T23" s="23"/>
      <c r="U23" s="23"/>
      <c r="V23" s="23"/>
      <c r="W23" s="23"/>
      <c r="X23" s="23"/>
      <c r="Y23" s="23"/>
      <c r="Z23" s="23"/>
      <c r="AA23" s="23"/>
    </row>
    <row r="24" ht="15.75" customHeight="1">
      <c r="A24" s="22"/>
      <c r="B24" s="22"/>
      <c r="C24" s="22"/>
      <c r="D24" s="22"/>
      <c r="E24" s="22"/>
      <c r="F24" s="23"/>
      <c r="G24" s="23"/>
      <c r="H24" s="23"/>
      <c r="I24" s="23"/>
      <c r="J24" s="23"/>
      <c r="K24" s="23"/>
      <c r="L24" s="23"/>
      <c r="M24" s="23"/>
      <c r="N24" s="23"/>
      <c r="O24" s="23"/>
      <c r="P24" s="23"/>
      <c r="Q24" s="23"/>
      <c r="R24" s="23"/>
      <c r="S24" s="23"/>
      <c r="T24" s="23"/>
      <c r="U24" s="23"/>
      <c r="V24" s="23"/>
      <c r="W24" s="23"/>
      <c r="X24" s="23"/>
      <c r="Y24" s="23"/>
      <c r="Z24" s="23"/>
      <c r="AA24" s="23"/>
    </row>
    <row r="25" ht="15.75" customHeight="1">
      <c r="A25" s="22"/>
      <c r="B25" s="22"/>
      <c r="C25" s="22"/>
      <c r="D25" s="22"/>
      <c r="E25" s="22"/>
      <c r="F25" s="23"/>
      <c r="G25" s="23"/>
      <c r="H25" s="23"/>
      <c r="I25" s="23"/>
      <c r="J25" s="23"/>
      <c r="K25" s="23"/>
      <c r="L25" s="23"/>
      <c r="M25" s="23"/>
      <c r="N25" s="23"/>
      <c r="O25" s="23"/>
      <c r="P25" s="23"/>
      <c r="Q25" s="23"/>
      <c r="R25" s="23"/>
      <c r="S25" s="23"/>
      <c r="T25" s="23"/>
      <c r="U25" s="23"/>
      <c r="V25" s="23"/>
      <c r="W25" s="23"/>
      <c r="X25" s="23"/>
      <c r="Y25" s="23"/>
      <c r="Z25" s="23"/>
      <c r="AA25" s="23"/>
    </row>
    <row r="26" ht="15.75" customHeight="1">
      <c r="A26" s="22"/>
      <c r="B26" s="22"/>
      <c r="C26" s="22"/>
      <c r="D26" s="22"/>
      <c r="E26" s="22"/>
      <c r="F26" s="23"/>
      <c r="G26" s="23"/>
      <c r="H26" s="23"/>
      <c r="I26" s="23"/>
      <c r="J26" s="23"/>
      <c r="K26" s="23"/>
      <c r="L26" s="23"/>
      <c r="M26" s="23"/>
      <c r="N26" s="23"/>
      <c r="O26" s="23"/>
      <c r="P26" s="23"/>
      <c r="Q26" s="23"/>
      <c r="R26" s="23"/>
      <c r="S26" s="23"/>
      <c r="T26" s="23"/>
      <c r="U26" s="23"/>
      <c r="V26" s="23"/>
      <c r="W26" s="23"/>
      <c r="X26" s="23"/>
      <c r="Y26" s="23"/>
      <c r="Z26" s="23"/>
      <c r="AA26" s="23"/>
    </row>
    <row r="27" ht="15.75" customHeight="1">
      <c r="A27" s="22"/>
      <c r="B27" s="22"/>
      <c r="C27" s="22"/>
      <c r="D27" s="22"/>
      <c r="E27" s="22"/>
      <c r="F27" s="23"/>
      <c r="G27" s="23"/>
      <c r="H27" s="23"/>
      <c r="I27" s="23"/>
      <c r="J27" s="23"/>
      <c r="K27" s="23"/>
      <c r="L27" s="23"/>
      <c r="M27" s="23"/>
      <c r="N27" s="23"/>
      <c r="O27" s="23"/>
      <c r="P27" s="23"/>
      <c r="Q27" s="23"/>
      <c r="R27" s="23"/>
      <c r="S27" s="23"/>
      <c r="T27" s="23"/>
      <c r="U27" s="23"/>
      <c r="V27" s="23"/>
      <c r="W27" s="23"/>
      <c r="X27" s="23"/>
      <c r="Y27" s="23"/>
      <c r="Z27" s="23"/>
      <c r="AA27" s="23"/>
    </row>
    <row r="28" ht="15.75" customHeight="1">
      <c r="A28" s="22"/>
      <c r="B28" s="22"/>
      <c r="C28" s="22"/>
      <c r="D28" s="22"/>
      <c r="E28" s="22"/>
      <c r="F28" s="23"/>
      <c r="G28" s="23"/>
      <c r="H28" s="23"/>
      <c r="I28" s="23"/>
      <c r="J28" s="23"/>
      <c r="K28" s="23"/>
      <c r="L28" s="23"/>
      <c r="M28" s="23"/>
      <c r="N28" s="23"/>
      <c r="O28" s="23"/>
      <c r="P28" s="23"/>
      <c r="Q28" s="23"/>
      <c r="R28" s="23"/>
      <c r="S28" s="23"/>
      <c r="T28" s="23"/>
      <c r="U28" s="23"/>
      <c r="V28" s="23"/>
      <c r="W28" s="23"/>
      <c r="X28" s="23"/>
      <c r="Y28" s="23"/>
      <c r="Z28" s="23"/>
      <c r="AA28" s="23"/>
    </row>
    <row r="29" ht="15.75" customHeight="1">
      <c r="A29" s="22"/>
      <c r="B29" s="22"/>
      <c r="C29" s="22"/>
      <c r="D29" s="22"/>
      <c r="E29" s="22"/>
      <c r="F29" s="23"/>
      <c r="G29" s="23"/>
      <c r="H29" s="23"/>
      <c r="I29" s="23"/>
      <c r="J29" s="23"/>
      <c r="K29" s="23"/>
      <c r="L29" s="23"/>
      <c r="M29" s="23"/>
      <c r="N29" s="23"/>
      <c r="O29" s="23"/>
      <c r="P29" s="23"/>
      <c r="Q29" s="23"/>
      <c r="R29" s="23"/>
      <c r="S29" s="23"/>
      <c r="T29" s="23"/>
      <c r="U29" s="23"/>
      <c r="V29" s="23"/>
      <c r="W29" s="23"/>
      <c r="X29" s="23"/>
      <c r="Y29" s="23"/>
      <c r="Z29" s="23"/>
      <c r="AA29" s="23"/>
    </row>
    <row r="30" ht="15.75" customHeight="1">
      <c r="A30" s="22"/>
      <c r="B30" s="22"/>
      <c r="C30" s="22"/>
      <c r="D30" s="22"/>
      <c r="E30" s="22"/>
      <c r="F30" s="23"/>
      <c r="G30" s="23"/>
      <c r="H30" s="23"/>
      <c r="I30" s="23"/>
      <c r="J30" s="23"/>
      <c r="K30" s="23"/>
      <c r="L30" s="23"/>
      <c r="M30" s="23"/>
      <c r="N30" s="23"/>
      <c r="O30" s="23"/>
      <c r="P30" s="23"/>
      <c r="Q30" s="23"/>
      <c r="R30" s="23"/>
      <c r="S30" s="23"/>
      <c r="T30" s="23"/>
      <c r="U30" s="23"/>
      <c r="V30" s="23"/>
      <c r="W30" s="23"/>
      <c r="X30" s="23"/>
      <c r="Y30" s="23"/>
      <c r="Z30" s="23"/>
      <c r="AA30" s="23"/>
    </row>
    <row r="31" ht="15.75" customHeight="1">
      <c r="A31" s="22"/>
      <c r="B31" s="22"/>
      <c r="C31" s="22"/>
      <c r="D31" s="22"/>
      <c r="E31" s="22"/>
      <c r="F31" s="23"/>
      <c r="G31" s="23"/>
      <c r="H31" s="23"/>
      <c r="I31" s="23"/>
      <c r="J31" s="23"/>
      <c r="K31" s="23"/>
      <c r="L31" s="23"/>
      <c r="M31" s="23"/>
      <c r="N31" s="23"/>
      <c r="O31" s="23"/>
      <c r="P31" s="23"/>
      <c r="Q31" s="23"/>
      <c r="R31" s="23"/>
      <c r="S31" s="23"/>
      <c r="T31" s="23"/>
      <c r="U31" s="23"/>
      <c r="V31" s="23"/>
      <c r="W31" s="23"/>
      <c r="X31" s="23"/>
      <c r="Y31" s="23"/>
      <c r="Z31" s="23"/>
      <c r="AA31" s="23"/>
    </row>
    <row r="32" ht="15.75" customHeight="1">
      <c r="A32" s="22"/>
      <c r="B32" s="22"/>
      <c r="C32" s="22"/>
      <c r="D32" s="22"/>
      <c r="E32" s="22"/>
      <c r="F32" s="23"/>
      <c r="G32" s="23"/>
      <c r="H32" s="23"/>
      <c r="I32" s="23"/>
      <c r="J32" s="23"/>
      <c r="K32" s="23"/>
      <c r="L32" s="23"/>
      <c r="M32" s="23"/>
      <c r="N32" s="23"/>
      <c r="O32" s="23"/>
      <c r="P32" s="23"/>
      <c r="Q32" s="23"/>
      <c r="R32" s="23"/>
      <c r="S32" s="23"/>
      <c r="T32" s="23"/>
      <c r="U32" s="23"/>
      <c r="V32" s="23"/>
      <c r="W32" s="23"/>
      <c r="X32" s="23"/>
      <c r="Y32" s="23"/>
      <c r="Z32" s="23"/>
      <c r="AA32" s="23"/>
    </row>
    <row r="33" ht="15.75" customHeight="1">
      <c r="A33" s="22"/>
      <c r="B33" s="22"/>
      <c r="C33" s="22"/>
      <c r="D33" s="22"/>
      <c r="E33" s="22"/>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2"/>
      <c r="B34" s="22"/>
      <c r="C34" s="22"/>
      <c r="D34" s="22"/>
      <c r="E34" s="22"/>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2"/>
      <c r="B35" s="22"/>
      <c r="C35" s="22"/>
      <c r="D35" s="22"/>
      <c r="E35" s="22"/>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2"/>
      <c r="B36" s="22"/>
      <c r="C36" s="22"/>
      <c r="D36" s="22"/>
      <c r="E36" s="22"/>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2"/>
      <c r="B37" s="22"/>
      <c r="C37" s="22"/>
      <c r="D37" s="22"/>
      <c r="E37" s="22"/>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2"/>
      <c r="B38" s="22"/>
      <c r="C38" s="22"/>
      <c r="D38" s="22"/>
      <c r="E38" s="22"/>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2"/>
      <c r="B39" s="22"/>
      <c r="C39" s="22"/>
      <c r="D39" s="22"/>
      <c r="E39" s="22"/>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2"/>
      <c r="B40" s="22"/>
      <c r="C40" s="22"/>
      <c r="D40" s="22"/>
      <c r="E40" s="22"/>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2"/>
      <c r="B41" s="22"/>
      <c r="C41" s="22"/>
      <c r="D41" s="22"/>
      <c r="E41" s="22"/>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2"/>
      <c r="B42" s="22"/>
      <c r="C42" s="22"/>
      <c r="D42" s="22"/>
      <c r="E42" s="22"/>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2"/>
      <c r="B43" s="22"/>
      <c r="C43" s="22"/>
      <c r="D43" s="22"/>
      <c r="E43" s="22"/>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2"/>
      <c r="B44" s="22"/>
      <c r="C44" s="22"/>
      <c r="D44" s="22"/>
      <c r="E44" s="22"/>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2"/>
      <c r="B45" s="22"/>
      <c r="C45" s="22"/>
      <c r="D45" s="22"/>
      <c r="E45" s="22"/>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2"/>
      <c r="B46" s="22"/>
      <c r="C46" s="22"/>
      <c r="D46" s="22"/>
      <c r="E46" s="22"/>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2"/>
      <c r="B47" s="22"/>
      <c r="C47" s="22"/>
      <c r="D47" s="22"/>
      <c r="E47" s="22"/>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2"/>
      <c r="B48" s="22"/>
      <c r="C48" s="22"/>
      <c r="D48" s="22"/>
      <c r="E48" s="22"/>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2"/>
      <c r="B49" s="22"/>
      <c r="C49" s="22"/>
      <c r="D49" s="22"/>
      <c r="E49" s="22"/>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2"/>
      <c r="B50" s="22"/>
      <c r="C50" s="22"/>
      <c r="D50" s="22"/>
      <c r="E50" s="22"/>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2"/>
      <c r="B51" s="22"/>
      <c r="C51" s="22"/>
      <c r="D51" s="22"/>
      <c r="E51" s="22"/>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2"/>
      <c r="B52" s="22"/>
      <c r="C52" s="22"/>
      <c r="D52" s="22"/>
      <c r="E52" s="22"/>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2"/>
      <c r="B53" s="22"/>
      <c r="C53" s="22"/>
      <c r="D53" s="22"/>
      <c r="E53" s="22"/>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2"/>
      <c r="B54" s="22"/>
      <c r="C54" s="22"/>
      <c r="D54" s="22"/>
      <c r="E54" s="22"/>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2"/>
      <c r="B55" s="22"/>
      <c r="C55" s="22"/>
      <c r="D55" s="22"/>
      <c r="E55" s="22"/>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2"/>
      <c r="B56" s="22"/>
      <c r="C56" s="22"/>
      <c r="D56" s="22"/>
      <c r="E56" s="22"/>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2"/>
      <c r="B57" s="22"/>
      <c r="C57" s="22"/>
      <c r="D57" s="22"/>
      <c r="E57" s="22"/>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2"/>
      <c r="B58" s="22"/>
      <c r="C58" s="22"/>
      <c r="D58" s="22"/>
      <c r="E58" s="22"/>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2"/>
      <c r="B59" s="22"/>
      <c r="C59" s="22"/>
      <c r="D59" s="22"/>
      <c r="E59" s="22"/>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2"/>
      <c r="B60" s="22"/>
      <c r="C60" s="22"/>
      <c r="D60" s="22"/>
      <c r="E60" s="22"/>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2"/>
      <c r="B61" s="22"/>
      <c r="C61" s="22"/>
      <c r="D61" s="22"/>
      <c r="E61" s="22"/>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2"/>
      <c r="B62" s="22"/>
      <c r="C62" s="22"/>
      <c r="D62" s="22"/>
      <c r="E62" s="22"/>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2"/>
      <c r="B63" s="22"/>
      <c r="C63" s="22"/>
      <c r="D63" s="22"/>
      <c r="E63" s="22"/>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2"/>
      <c r="B64" s="22"/>
      <c r="C64" s="22"/>
      <c r="D64" s="22"/>
      <c r="E64" s="22"/>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2"/>
      <c r="B65" s="22"/>
      <c r="C65" s="22"/>
      <c r="D65" s="22"/>
      <c r="E65" s="22"/>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2"/>
      <c r="B66" s="22"/>
      <c r="C66" s="22"/>
      <c r="D66" s="22"/>
      <c r="E66" s="22"/>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2"/>
      <c r="B67" s="22"/>
      <c r="C67" s="22"/>
      <c r="D67" s="22"/>
      <c r="E67" s="22"/>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2"/>
      <c r="B68" s="22"/>
      <c r="C68" s="22"/>
      <c r="D68" s="22"/>
      <c r="E68" s="22"/>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2"/>
      <c r="B69" s="22"/>
      <c r="C69" s="22"/>
      <c r="D69" s="22"/>
      <c r="E69" s="22"/>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2"/>
      <c r="B70" s="22"/>
      <c r="C70" s="22"/>
      <c r="D70" s="22"/>
      <c r="E70" s="22"/>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2"/>
      <c r="B71" s="22"/>
      <c r="C71" s="22"/>
      <c r="D71" s="22"/>
      <c r="E71" s="22"/>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2"/>
      <c r="B72" s="22"/>
      <c r="C72" s="22"/>
      <c r="D72" s="22"/>
      <c r="E72" s="22"/>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2"/>
      <c r="B73" s="22"/>
      <c r="C73" s="22"/>
      <c r="D73" s="22"/>
      <c r="E73" s="22"/>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2"/>
      <c r="B74" s="22"/>
      <c r="C74" s="22"/>
      <c r="D74" s="22"/>
      <c r="E74" s="22"/>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2"/>
      <c r="B75" s="22"/>
      <c r="C75" s="22"/>
      <c r="D75" s="22"/>
      <c r="E75" s="22"/>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2"/>
      <c r="B76" s="22"/>
      <c r="C76" s="22"/>
      <c r="D76" s="22"/>
      <c r="E76" s="22"/>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2"/>
      <c r="B77" s="22"/>
      <c r="C77" s="22"/>
      <c r="D77" s="22"/>
      <c r="E77" s="22"/>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2"/>
      <c r="B78" s="22"/>
      <c r="C78" s="22"/>
      <c r="D78" s="22"/>
      <c r="E78" s="22"/>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2"/>
      <c r="B79" s="22"/>
      <c r="C79" s="22"/>
      <c r="D79" s="22"/>
      <c r="E79" s="22"/>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2"/>
      <c r="B80" s="22"/>
      <c r="C80" s="22"/>
      <c r="D80" s="22"/>
      <c r="E80" s="22"/>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2"/>
      <c r="B81" s="22"/>
      <c r="C81" s="22"/>
      <c r="D81" s="22"/>
      <c r="E81" s="22"/>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2"/>
      <c r="B82" s="22"/>
      <c r="C82" s="22"/>
      <c r="D82" s="22"/>
      <c r="E82" s="22"/>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2"/>
      <c r="B83" s="22"/>
      <c r="C83" s="22"/>
      <c r="D83" s="22"/>
      <c r="E83" s="22"/>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2"/>
      <c r="B84" s="22"/>
      <c r="C84" s="22"/>
      <c r="D84" s="22"/>
      <c r="E84" s="22"/>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2"/>
      <c r="B85" s="22"/>
      <c r="C85" s="22"/>
      <c r="D85" s="22"/>
      <c r="E85" s="22"/>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2"/>
      <c r="B86" s="22"/>
      <c r="C86" s="22"/>
      <c r="D86" s="22"/>
      <c r="E86" s="22"/>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2"/>
      <c r="B87" s="22"/>
      <c r="C87" s="22"/>
      <c r="D87" s="22"/>
      <c r="E87" s="22"/>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2"/>
      <c r="B88" s="22"/>
      <c r="C88" s="22"/>
      <c r="D88" s="22"/>
      <c r="E88" s="22"/>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2"/>
      <c r="B89" s="22"/>
      <c r="C89" s="22"/>
      <c r="D89" s="22"/>
      <c r="E89" s="22"/>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2"/>
      <c r="B90" s="22"/>
      <c r="C90" s="22"/>
      <c r="D90" s="22"/>
      <c r="E90" s="22"/>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2"/>
      <c r="B91" s="22"/>
      <c r="C91" s="22"/>
      <c r="D91" s="22"/>
      <c r="E91" s="22"/>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2"/>
      <c r="B92" s="22"/>
      <c r="C92" s="22"/>
      <c r="D92" s="22"/>
      <c r="E92" s="22"/>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2"/>
      <c r="B93" s="22"/>
      <c r="C93" s="22"/>
      <c r="D93" s="22"/>
      <c r="E93" s="22"/>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2"/>
      <c r="B94" s="22"/>
      <c r="C94" s="22"/>
      <c r="D94" s="22"/>
      <c r="E94" s="22"/>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2"/>
      <c r="B95" s="22"/>
      <c r="C95" s="22"/>
      <c r="D95" s="22"/>
      <c r="E95" s="22"/>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2"/>
      <c r="B96" s="22"/>
      <c r="C96" s="22"/>
      <c r="D96" s="22"/>
      <c r="E96" s="22"/>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2"/>
      <c r="B97" s="22"/>
      <c r="C97" s="22"/>
      <c r="D97" s="22"/>
      <c r="E97" s="22"/>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2"/>
      <c r="B98" s="22"/>
      <c r="C98" s="22"/>
      <c r="D98" s="22"/>
      <c r="E98" s="22"/>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2"/>
      <c r="B99" s="22"/>
      <c r="C99" s="22"/>
      <c r="D99" s="22"/>
      <c r="E99" s="22"/>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2"/>
      <c r="B100" s="22"/>
      <c r="C100" s="22"/>
      <c r="D100" s="22"/>
      <c r="E100" s="2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2"/>
      <c r="B101" s="22"/>
      <c r="C101" s="22"/>
      <c r="D101" s="22"/>
      <c r="E101" s="2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2"/>
      <c r="B102" s="22"/>
      <c r="C102" s="22"/>
      <c r="D102" s="22"/>
      <c r="E102" s="2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2"/>
      <c r="B103" s="22"/>
      <c r="C103" s="22"/>
      <c r="D103" s="22"/>
      <c r="E103" s="2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2"/>
      <c r="B104" s="22"/>
      <c r="C104" s="22"/>
      <c r="D104" s="22"/>
      <c r="E104" s="2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2"/>
      <c r="B105" s="22"/>
      <c r="C105" s="22"/>
      <c r="D105" s="22"/>
      <c r="E105" s="2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2"/>
      <c r="B106" s="22"/>
      <c r="C106" s="22"/>
      <c r="D106" s="22"/>
      <c r="E106" s="2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2"/>
      <c r="B107" s="22"/>
      <c r="C107" s="22"/>
      <c r="D107" s="22"/>
      <c r="E107" s="22"/>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2"/>
      <c r="B108" s="22"/>
      <c r="C108" s="22"/>
      <c r="D108" s="22"/>
      <c r="E108" s="22"/>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2"/>
      <c r="B109" s="22"/>
      <c r="C109" s="22"/>
      <c r="D109" s="22"/>
      <c r="E109" s="22"/>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2"/>
      <c r="B110" s="22"/>
      <c r="C110" s="22"/>
      <c r="D110" s="22"/>
      <c r="E110" s="2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2"/>
      <c r="B111" s="22"/>
      <c r="C111" s="22"/>
      <c r="D111" s="22"/>
      <c r="E111" s="2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2"/>
      <c r="B112" s="22"/>
      <c r="C112" s="22"/>
      <c r="D112" s="22"/>
      <c r="E112" s="2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2"/>
      <c r="B113" s="22"/>
      <c r="C113" s="22"/>
      <c r="D113" s="22"/>
      <c r="E113" s="2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2"/>
      <c r="B114" s="22"/>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2"/>
      <c r="B115" s="22"/>
      <c r="C115" s="22"/>
      <c r="D115" s="22"/>
      <c r="E115" s="2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2"/>
      <c r="B116" s="22"/>
      <c r="C116" s="22"/>
      <c r="D116" s="22"/>
      <c r="E116" s="22"/>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2"/>
      <c r="B117" s="22"/>
      <c r="C117" s="22"/>
      <c r="D117" s="22"/>
      <c r="E117" s="22"/>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2"/>
      <c r="B118" s="22"/>
      <c r="C118" s="22"/>
      <c r="D118" s="22"/>
      <c r="E118" s="22"/>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2"/>
      <c r="B119" s="22"/>
      <c r="C119" s="22"/>
      <c r="D119" s="22"/>
      <c r="E119" s="2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2"/>
      <c r="B120" s="22"/>
      <c r="C120" s="22"/>
      <c r="D120" s="22"/>
      <c r="E120" s="2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2"/>
      <c r="B121" s="22"/>
      <c r="C121" s="22"/>
      <c r="D121" s="22"/>
      <c r="E121" s="2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2"/>
      <c r="B122" s="22"/>
      <c r="C122" s="22"/>
      <c r="D122" s="22"/>
      <c r="E122" s="22"/>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2"/>
      <c r="B123" s="22"/>
      <c r="C123" s="22"/>
      <c r="D123" s="22"/>
      <c r="E123" s="22"/>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2"/>
      <c r="B124" s="22"/>
      <c r="C124" s="22"/>
      <c r="D124" s="22"/>
      <c r="E124" s="22"/>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2"/>
      <c r="B125" s="22"/>
      <c r="C125" s="22"/>
      <c r="D125" s="22"/>
      <c r="E125" s="22"/>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2"/>
      <c r="B126" s="22"/>
      <c r="C126" s="22"/>
      <c r="D126" s="22"/>
      <c r="E126" s="22"/>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2"/>
      <c r="B127" s="22"/>
      <c r="C127" s="22"/>
      <c r="D127" s="22"/>
      <c r="E127" s="2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2"/>
      <c r="B128" s="22"/>
      <c r="C128" s="22"/>
      <c r="D128" s="22"/>
      <c r="E128" s="2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2"/>
      <c r="B129" s="22"/>
      <c r="C129" s="22"/>
      <c r="D129" s="22"/>
      <c r="E129" s="2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c r="AA818" s="23"/>
    </row>
    <row r="819" ht="15.75" customHeight="1">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c r="AA819" s="23"/>
    </row>
    <row r="820" ht="15.75" customHeight="1">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c r="AA820" s="23"/>
    </row>
  </sheetData>
  <mergeCells count="2">
    <mergeCell ref="A1:F1"/>
    <mergeCell ref="B2:G2"/>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33"/>
    <col customWidth="1" min="2" max="2" width="13.78"/>
    <col customWidth="1" min="3" max="3" width="14.67"/>
    <col customWidth="1" min="4" max="4" width="61.78"/>
    <col customWidth="1" min="5" max="5" width="12.56"/>
    <col customWidth="1" min="6" max="6" width="55.33"/>
    <col customWidth="1" min="7" max="27" width="55.22"/>
  </cols>
  <sheetData>
    <row r="1" ht="15.75" customHeight="1">
      <c r="A1" s="91" t="s">
        <v>431</v>
      </c>
      <c r="G1" s="120"/>
      <c r="H1" s="120"/>
      <c r="I1" s="120"/>
      <c r="J1" s="120"/>
      <c r="K1" s="120"/>
      <c r="L1" s="120"/>
      <c r="M1" s="120"/>
      <c r="N1" s="120"/>
      <c r="O1" s="120"/>
      <c r="P1" s="120"/>
      <c r="Q1" s="120"/>
      <c r="R1" s="120"/>
      <c r="S1" s="120"/>
      <c r="T1" s="120"/>
      <c r="U1" s="120"/>
      <c r="V1" s="120"/>
      <c r="W1" s="120"/>
      <c r="X1" s="120"/>
      <c r="Y1" s="120"/>
      <c r="Z1" s="120"/>
      <c r="AA1" s="120"/>
    </row>
    <row r="2" ht="15.75" customHeight="1">
      <c r="A2" s="27" t="s">
        <v>1</v>
      </c>
      <c r="B2" s="28" t="s">
        <v>55</v>
      </c>
      <c r="C2" s="29"/>
      <c r="D2" s="29"/>
      <c r="E2" s="29"/>
      <c r="F2" s="29"/>
      <c r="G2" s="30"/>
      <c r="H2" s="9"/>
      <c r="I2" s="9"/>
      <c r="J2" s="9"/>
      <c r="K2" s="9"/>
      <c r="L2" s="9"/>
      <c r="M2" s="9"/>
      <c r="N2" s="9"/>
      <c r="O2" s="9"/>
      <c r="P2" s="9"/>
      <c r="Q2" s="9"/>
      <c r="R2" s="9"/>
      <c r="S2" s="9"/>
      <c r="T2" s="9"/>
      <c r="U2" s="9"/>
      <c r="V2" s="9"/>
      <c r="W2" s="9"/>
      <c r="X2" s="9"/>
      <c r="Y2" s="9"/>
      <c r="Z2" s="9"/>
      <c r="AA2" s="10"/>
    </row>
    <row r="3" ht="15.75" customHeight="1">
      <c r="A3" s="78" t="s">
        <v>3</v>
      </c>
      <c r="B3" s="79" t="s">
        <v>4</v>
      </c>
      <c r="C3" s="80" t="s">
        <v>5</v>
      </c>
      <c r="D3" s="79" t="s">
        <v>6</v>
      </c>
      <c r="E3" s="78" t="s">
        <v>7</v>
      </c>
      <c r="F3" s="78" t="s">
        <v>8</v>
      </c>
      <c r="G3" s="14"/>
      <c r="H3" s="14"/>
      <c r="I3" s="14"/>
      <c r="J3" s="14"/>
      <c r="K3" s="14"/>
      <c r="L3" s="14"/>
      <c r="M3" s="14"/>
      <c r="N3" s="14"/>
      <c r="O3" s="14"/>
      <c r="P3" s="14"/>
      <c r="Q3" s="14"/>
      <c r="R3" s="14"/>
      <c r="S3" s="14"/>
      <c r="T3" s="14"/>
      <c r="U3" s="14"/>
      <c r="V3" s="14"/>
      <c r="W3" s="14"/>
      <c r="X3" s="14"/>
      <c r="Y3" s="14"/>
      <c r="Z3" s="14"/>
      <c r="AA3" s="14"/>
    </row>
    <row r="4" ht="15.75" customHeight="1">
      <c r="A4" s="121" t="s">
        <v>9</v>
      </c>
      <c r="B4" s="121" t="s">
        <v>56</v>
      </c>
      <c r="C4" s="121" t="s">
        <v>432</v>
      </c>
      <c r="D4" s="121" t="s">
        <v>433</v>
      </c>
      <c r="E4" s="121" t="s">
        <v>12</v>
      </c>
      <c r="F4" s="36">
        <v>2343.0</v>
      </c>
      <c r="G4" s="118"/>
      <c r="H4" s="118"/>
      <c r="I4" s="118"/>
      <c r="J4" s="118"/>
      <c r="K4" s="118"/>
      <c r="L4" s="118"/>
      <c r="M4" s="118"/>
      <c r="N4" s="118"/>
      <c r="O4" s="118"/>
      <c r="P4" s="118"/>
      <c r="Q4" s="118"/>
      <c r="R4" s="118"/>
      <c r="S4" s="118"/>
      <c r="T4" s="118"/>
      <c r="U4" s="118"/>
      <c r="V4" s="118"/>
      <c r="W4" s="118"/>
      <c r="X4" s="118"/>
      <c r="Y4" s="118"/>
      <c r="Z4" s="118"/>
      <c r="AA4" s="118"/>
    </row>
    <row r="5" ht="15.75" customHeight="1">
      <c r="A5" s="83" t="s">
        <v>9</v>
      </c>
      <c r="B5" s="83" t="s">
        <v>56</v>
      </c>
      <c r="C5" s="83" t="s">
        <v>434</v>
      </c>
      <c r="D5" s="83" t="s">
        <v>435</v>
      </c>
      <c r="E5" s="83" t="s">
        <v>12</v>
      </c>
      <c r="F5" s="115">
        <v>0.01</v>
      </c>
      <c r="G5" s="23"/>
      <c r="H5" s="23"/>
      <c r="I5" s="23"/>
      <c r="J5" s="23"/>
      <c r="K5" s="23"/>
      <c r="L5" s="23"/>
      <c r="M5" s="23"/>
      <c r="N5" s="23"/>
      <c r="O5" s="23"/>
      <c r="P5" s="23"/>
      <c r="Q5" s="23"/>
      <c r="R5" s="23"/>
      <c r="S5" s="23"/>
      <c r="T5" s="23"/>
      <c r="U5" s="23"/>
      <c r="V5" s="23"/>
      <c r="W5" s="23"/>
      <c r="X5" s="23"/>
      <c r="Y5" s="23"/>
      <c r="Z5" s="23"/>
      <c r="AA5" s="23"/>
    </row>
    <row r="6" ht="15.75" customHeight="1">
      <c r="A6" s="122" t="s">
        <v>9</v>
      </c>
      <c r="B6" s="122" t="s">
        <v>63</v>
      </c>
      <c r="C6" s="122" t="s">
        <v>436</v>
      </c>
      <c r="D6" s="122" t="s">
        <v>437</v>
      </c>
      <c r="E6" s="122" t="s">
        <v>12</v>
      </c>
      <c r="F6" s="97">
        <f>('VMD0055 Baseline'!F31-'VMD0055 Project'!F23)*F5</f>
        <v>128.54481</v>
      </c>
      <c r="G6" s="97"/>
      <c r="H6" s="97"/>
      <c r="I6" s="97"/>
      <c r="J6" s="97"/>
      <c r="K6" s="97"/>
      <c r="L6" s="97"/>
      <c r="M6" s="97"/>
      <c r="N6" s="97"/>
      <c r="O6" s="97"/>
      <c r="P6" s="97"/>
      <c r="Q6" s="97"/>
      <c r="R6" s="97"/>
      <c r="S6" s="97"/>
      <c r="T6" s="97"/>
      <c r="U6" s="97"/>
      <c r="V6" s="97"/>
      <c r="W6" s="97"/>
      <c r="X6" s="97"/>
      <c r="Y6" s="97"/>
      <c r="Z6" s="97"/>
      <c r="AA6" s="97"/>
    </row>
    <row r="7" ht="15.75" customHeight="1">
      <c r="A7" s="121" t="s">
        <v>12</v>
      </c>
      <c r="B7" s="121" t="s">
        <v>56</v>
      </c>
      <c r="C7" s="124" t="s">
        <v>438</v>
      </c>
      <c r="D7" s="121" t="s">
        <v>439</v>
      </c>
      <c r="E7" s="121" t="s">
        <v>12</v>
      </c>
      <c r="F7" s="131">
        <v>1000.0</v>
      </c>
      <c r="G7" s="118"/>
      <c r="H7" s="118"/>
      <c r="I7" s="118"/>
      <c r="J7" s="118"/>
      <c r="K7" s="118"/>
      <c r="L7" s="118"/>
      <c r="M7" s="118"/>
      <c r="N7" s="118"/>
      <c r="O7" s="118"/>
      <c r="P7" s="118"/>
      <c r="Q7" s="118"/>
      <c r="R7" s="118"/>
      <c r="S7" s="118"/>
      <c r="T7" s="118"/>
      <c r="U7" s="118"/>
      <c r="V7" s="118"/>
      <c r="W7" s="118"/>
      <c r="X7" s="118"/>
      <c r="Y7" s="118"/>
      <c r="Z7" s="118"/>
      <c r="AA7" s="118"/>
    </row>
    <row r="8" ht="15.75" customHeight="1">
      <c r="A8" s="121" t="s">
        <v>12</v>
      </c>
      <c r="B8" s="121" t="s">
        <v>56</v>
      </c>
      <c r="C8" s="121" t="s">
        <v>440</v>
      </c>
      <c r="D8" s="121" t="s">
        <v>441</v>
      </c>
      <c r="E8" s="121" t="s">
        <v>12</v>
      </c>
      <c r="F8" s="132">
        <v>145.0</v>
      </c>
      <c r="G8" s="118"/>
      <c r="H8" s="118"/>
      <c r="I8" s="118"/>
      <c r="J8" s="118"/>
      <c r="K8" s="118"/>
      <c r="L8" s="118"/>
      <c r="M8" s="118"/>
      <c r="N8" s="118"/>
      <c r="O8" s="118"/>
      <c r="P8" s="118"/>
      <c r="Q8" s="118"/>
      <c r="R8" s="118"/>
      <c r="S8" s="118"/>
      <c r="T8" s="118"/>
      <c r="U8" s="118"/>
      <c r="V8" s="118"/>
      <c r="W8" s="118"/>
      <c r="X8" s="118"/>
      <c r="Y8" s="118"/>
      <c r="Z8" s="118"/>
      <c r="AA8" s="118"/>
    </row>
    <row r="9" ht="15.75" customHeight="1">
      <c r="A9" s="122" t="s">
        <v>9</v>
      </c>
      <c r="B9" s="122" t="s">
        <v>63</v>
      </c>
      <c r="C9" s="122" t="s">
        <v>442</v>
      </c>
      <c r="D9" s="122" t="s">
        <v>443</v>
      </c>
      <c r="E9" s="122" t="s">
        <v>12</v>
      </c>
      <c r="F9" s="133">
        <f>(F4-F7)-(F6-F8)</f>
        <v>1359.45519</v>
      </c>
      <c r="G9" s="97"/>
      <c r="H9" s="97"/>
      <c r="I9" s="97"/>
      <c r="J9" s="97"/>
      <c r="K9" s="97"/>
      <c r="L9" s="97"/>
      <c r="M9" s="97"/>
      <c r="N9" s="97"/>
      <c r="O9" s="97"/>
      <c r="P9" s="97"/>
      <c r="Q9" s="97"/>
      <c r="R9" s="97"/>
      <c r="S9" s="97"/>
      <c r="T9" s="97"/>
      <c r="U9" s="97"/>
      <c r="V9" s="97"/>
      <c r="W9" s="97"/>
      <c r="X9" s="97"/>
      <c r="Y9" s="97"/>
      <c r="Z9" s="97"/>
      <c r="AA9" s="97"/>
    </row>
    <row r="10" ht="15.75" customHeight="1">
      <c r="A10" s="22"/>
      <c r="B10" s="22"/>
      <c r="C10" s="22"/>
      <c r="D10" s="22"/>
      <c r="E10" s="22"/>
      <c r="F10" s="23"/>
      <c r="G10" s="23"/>
      <c r="H10" s="23"/>
      <c r="I10" s="23"/>
      <c r="J10" s="23"/>
      <c r="K10" s="23"/>
      <c r="L10" s="23"/>
      <c r="M10" s="23"/>
      <c r="N10" s="23"/>
      <c r="O10" s="23"/>
      <c r="P10" s="23"/>
      <c r="Q10" s="23"/>
      <c r="R10" s="23"/>
      <c r="S10" s="23"/>
      <c r="T10" s="23"/>
      <c r="U10" s="23"/>
      <c r="V10" s="23"/>
      <c r="W10" s="23"/>
      <c r="X10" s="23"/>
      <c r="Y10" s="23"/>
      <c r="Z10" s="23"/>
      <c r="AA10" s="23"/>
    </row>
    <row r="11" ht="15.75" customHeight="1">
      <c r="A11" s="22"/>
      <c r="B11" s="22"/>
      <c r="C11" s="22"/>
      <c r="D11" s="22"/>
      <c r="E11" s="22"/>
      <c r="F11" s="23"/>
      <c r="G11" s="23"/>
      <c r="H11" s="23"/>
      <c r="I11" s="23"/>
      <c r="J11" s="23"/>
      <c r="K11" s="23"/>
      <c r="L11" s="23"/>
      <c r="M11" s="23"/>
      <c r="N11" s="23"/>
      <c r="O11" s="23"/>
      <c r="P11" s="23"/>
      <c r="Q11" s="23"/>
      <c r="R11" s="23"/>
      <c r="S11" s="23"/>
      <c r="T11" s="23"/>
      <c r="U11" s="23"/>
      <c r="V11" s="23"/>
      <c r="W11" s="23"/>
      <c r="X11" s="23"/>
      <c r="Y11" s="23"/>
      <c r="Z11" s="23"/>
      <c r="AA11" s="23"/>
    </row>
    <row r="12" ht="15.75" customHeight="1">
      <c r="A12" s="22"/>
      <c r="B12" s="22"/>
      <c r="C12" s="22"/>
      <c r="D12" s="22"/>
      <c r="E12" s="22"/>
      <c r="F12" s="23"/>
      <c r="G12" s="23"/>
      <c r="H12" s="23"/>
      <c r="I12" s="23"/>
      <c r="J12" s="23"/>
      <c r="K12" s="23"/>
      <c r="L12" s="23"/>
      <c r="M12" s="23"/>
      <c r="N12" s="23"/>
      <c r="O12" s="23"/>
      <c r="P12" s="23"/>
      <c r="Q12" s="23"/>
      <c r="R12" s="23"/>
      <c r="S12" s="23"/>
      <c r="T12" s="23"/>
      <c r="U12" s="23"/>
      <c r="V12" s="23"/>
      <c r="W12" s="23"/>
      <c r="X12" s="23"/>
      <c r="Y12" s="23"/>
      <c r="Z12" s="23"/>
      <c r="AA12" s="23"/>
    </row>
    <row r="13" ht="15.75" customHeight="1">
      <c r="A13" s="22"/>
      <c r="B13" s="22"/>
      <c r="C13" s="22"/>
      <c r="D13" s="22"/>
      <c r="E13" s="22"/>
      <c r="F13" s="23"/>
      <c r="G13" s="23"/>
      <c r="H13" s="23"/>
      <c r="I13" s="23"/>
      <c r="J13" s="23"/>
      <c r="K13" s="23"/>
      <c r="L13" s="23"/>
      <c r="M13" s="23"/>
      <c r="N13" s="23"/>
      <c r="O13" s="23"/>
      <c r="P13" s="23"/>
      <c r="Q13" s="23"/>
      <c r="R13" s="23"/>
      <c r="S13" s="23"/>
      <c r="T13" s="23"/>
      <c r="U13" s="23"/>
      <c r="V13" s="23"/>
      <c r="W13" s="23"/>
      <c r="X13" s="23"/>
      <c r="Y13" s="23"/>
      <c r="Z13" s="23"/>
      <c r="AA13" s="23"/>
    </row>
    <row r="14" ht="15.75" customHeight="1">
      <c r="A14" s="22"/>
      <c r="B14" s="22"/>
      <c r="C14" s="22"/>
      <c r="D14" s="22"/>
      <c r="E14" s="22"/>
      <c r="F14" s="23"/>
      <c r="G14" s="23"/>
      <c r="H14" s="23"/>
      <c r="I14" s="23"/>
      <c r="J14" s="23"/>
      <c r="K14" s="23"/>
      <c r="L14" s="23"/>
      <c r="M14" s="23"/>
      <c r="N14" s="23"/>
      <c r="O14" s="23"/>
      <c r="P14" s="23"/>
      <c r="Q14" s="23"/>
      <c r="R14" s="23"/>
      <c r="S14" s="23"/>
      <c r="T14" s="23"/>
      <c r="U14" s="23"/>
      <c r="V14" s="23"/>
      <c r="W14" s="23"/>
      <c r="X14" s="23"/>
      <c r="Y14" s="23"/>
      <c r="Z14" s="23"/>
      <c r="AA14" s="23"/>
    </row>
    <row r="15" ht="15.75" customHeight="1">
      <c r="A15" s="22"/>
      <c r="B15" s="22"/>
      <c r="C15" s="22"/>
      <c r="D15" s="22"/>
      <c r="E15" s="22"/>
      <c r="F15" s="23"/>
      <c r="G15" s="23"/>
      <c r="H15" s="23"/>
      <c r="I15" s="23"/>
      <c r="J15" s="23"/>
      <c r="K15" s="23"/>
      <c r="L15" s="23"/>
      <c r="M15" s="23"/>
      <c r="N15" s="23"/>
      <c r="O15" s="23"/>
      <c r="P15" s="23"/>
      <c r="Q15" s="23"/>
      <c r="R15" s="23"/>
      <c r="S15" s="23"/>
      <c r="T15" s="23"/>
      <c r="U15" s="23"/>
      <c r="V15" s="23"/>
      <c r="W15" s="23"/>
      <c r="X15" s="23"/>
      <c r="Y15" s="23"/>
      <c r="Z15" s="23"/>
      <c r="AA15" s="23"/>
    </row>
    <row r="16" ht="15.75" customHeight="1">
      <c r="A16" s="22"/>
      <c r="B16" s="22"/>
      <c r="C16" s="22"/>
      <c r="D16" s="22"/>
      <c r="E16" s="22"/>
      <c r="F16" s="23"/>
      <c r="G16" s="23"/>
      <c r="H16" s="23"/>
      <c r="I16" s="23"/>
      <c r="J16" s="23"/>
      <c r="K16" s="23"/>
      <c r="L16" s="23"/>
      <c r="M16" s="23"/>
      <c r="N16" s="23"/>
      <c r="O16" s="23"/>
      <c r="P16" s="23"/>
      <c r="Q16" s="23"/>
      <c r="R16" s="23"/>
      <c r="S16" s="23"/>
      <c r="T16" s="23"/>
      <c r="U16" s="23"/>
      <c r="V16" s="23"/>
      <c r="W16" s="23"/>
      <c r="X16" s="23"/>
      <c r="Y16" s="23"/>
      <c r="Z16" s="23"/>
      <c r="AA16" s="23"/>
    </row>
    <row r="17" ht="15.75" customHeight="1">
      <c r="A17" s="22"/>
      <c r="B17" s="22"/>
      <c r="C17" s="22"/>
      <c r="D17" s="22"/>
      <c r="E17" s="22"/>
      <c r="F17" s="23"/>
      <c r="G17" s="23"/>
      <c r="H17" s="23"/>
      <c r="I17" s="23"/>
      <c r="J17" s="23"/>
      <c r="K17" s="23"/>
      <c r="L17" s="23"/>
      <c r="M17" s="23"/>
      <c r="N17" s="23"/>
      <c r="O17" s="23"/>
      <c r="P17" s="23"/>
      <c r="Q17" s="23"/>
      <c r="R17" s="23"/>
      <c r="S17" s="23"/>
      <c r="T17" s="23"/>
      <c r="U17" s="23"/>
      <c r="V17" s="23"/>
      <c r="W17" s="23"/>
      <c r="X17" s="23"/>
      <c r="Y17" s="23"/>
      <c r="Z17" s="23"/>
      <c r="AA17" s="23"/>
    </row>
    <row r="18" ht="15.75" customHeight="1">
      <c r="A18" s="22"/>
      <c r="B18" s="22"/>
      <c r="C18" s="22"/>
      <c r="D18" s="22"/>
      <c r="E18" s="22"/>
      <c r="F18" s="23"/>
      <c r="G18" s="23"/>
      <c r="H18" s="23"/>
      <c r="I18" s="23"/>
      <c r="J18" s="23"/>
      <c r="K18" s="23"/>
      <c r="L18" s="23"/>
      <c r="M18" s="23"/>
      <c r="N18" s="23"/>
      <c r="O18" s="23"/>
      <c r="P18" s="23"/>
      <c r="Q18" s="23"/>
      <c r="R18" s="23"/>
      <c r="S18" s="23"/>
      <c r="T18" s="23"/>
      <c r="U18" s="23"/>
      <c r="V18" s="23"/>
      <c r="W18" s="23"/>
      <c r="X18" s="23"/>
      <c r="Y18" s="23"/>
      <c r="Z18" s="23"/>
      <c r="AA18" s="23"/>
    </row>
    <row r="19" ht="15.75" customHeight="1">
      <c r="A19" s="22"/>
      <c r="B19" s="22"/>
      <c r="C19" s="22"/>
      <c r="D19" s="22"/>
      <c r="E19" s="22"/>
      <c r="F19" s="23"/>
      <c r="G19" s="23"/>
      <c r="H19" s="23"/>
      <c r="I19" s="23"/>
      <c r="J19" s="23"/>
      <c r="K19" s="23"/>
      <c r="L19" s="23"/>
      <c r="M19" s="23"/>
      <c r="N19" s="23"/>
      <c r="O19" s="23"/>
      <c r="P19" s="23"/>
      <c r="Q19" s="23"/>
      <c r="R19" s="23"/>
      <c r="S19" s="23"/>
      <c r="T19" s="23"/>
      <c r="U19" s="23"/>
      <c r="V19" s="23"/>
      <c r="W19" s="23"/>
      <c r="X19" s="23"/>
      <c r="Y19" s="23"/>
      <c r="Z19" s="23"/>
      <c r="AA19" s="23"/>
    </row>
    <row r="20" ht="15.75" customHeight="1">
      <c r="A20" s="22"/>
      <c r="B20" s="22"/>
      <c r="C20" s="22"/>
      <c r="D20" s="22"/>
      <c r="E20" s="22"/>
      <c r="F20" s="23"/>
      <c r="G20" s="23"/>
      <c r="H20" s="23"/>
      <c r="I20" s="23"/>
      <c r="J20" s="23"/>
      <c r="K20" s="23"/>
      <c r="L20" s="23"/>
      <c r="M20" s="23"/>
      <c r="N20" s="23"/>
      <c r="O20" s="23"/>
      <c r="P20" s="23"/>
      <c r="Q20" s="23"/>
      <c r="R20" s="23"/>
      <c r="S20" s="23"/>
      <c r="T20" s="23"/>
      <c r="U20" s="23"/>
      <c r="V20" s="23"/>
      <c r="W20" s="23"/>
      <c r="X20" s="23"/>
      <c r="Y20" s="23"/>
      <c r="Z20" s="23"/>
      <c r="AA20" s="23"/>
    </row>
    <row r="21" ht="15.75" customHeight="1">
      <c r="A21" s="22"/>
      <c r="B21" s="22"/>
      <c r="C21" s="22"/>
      <c r="D21" s="22"/>
      <c r="E21" s="22"/>
      <c r="F21" s="23"/>
      <c r="G21" s="23"/>
      <c r="H21" s="23"/>
      <c r="I21" s="23"/>
      <c r="J21" s="23"/>
      <c r="K21" s="23"/>
      <c r="L21" s="23"/>
      <c r="M21" s="23"/>
      <c r="N21" s="23"/>
      <c r="O21" s="23"/>
      <c r="P21" s="23"/>
      <c r="Q21" s="23"/>
      <c r="R21" s="23"/>
      <c r="S21" s="23"/>
      <c r="T21" s="23"/>
      <c r="U21" s="23"/>
      <c r="V21" s="23"/>
      <c r="W21" s="23"/>
      <c r="X21" s="23"/>
      <c r="Y21" s="23"/>
      <c r="Z21" s="23"/>
      <c r="AA21" s="23"/>
    </row>
    <row r="22" ht="15.75" customHeight="1">
      <c r="A22" s="22"/>
      <c r="B22" s="22"/>
      <c r="C22" s="22"/>
      <c r="D22" s="22"/>
      <c r="E22" s="22"/>
      <c r="F22" s="23"/>
      <c r="G22" s="23"/>
      <c r="H22" s="23"/>
      <c r="I22" s="23"/>
      <c r="J22" s="23"/>
      <c r="K22" s="23"/>
      <c r="L22" s="23"/>
      <c r="M22" s="23"/>
      <c r="N22" s="23"/>
      <c r="O22" s="23"/>
      <c r="P22" s="23"/>
      <c r="Q22" s="23"/>
      <c r="R22" s="23"/>
      <c r="S22" s="23"/>
      <c r="T22" s="23"/>
      <c r="U22" s="23"/>
      <c r="V22" s="23"/>
      <c r="W22" s="23"/>
      <c r="X22" s="23"/>
      <c r="Y22" s="23"/>
      <c r="Z22" s="23"/>
      <c r="AA22" s="23"/>
    </row>
    <row r="23" ht="15.75" customHeight="1">
      <c r="A23" s="22"/>
      <c r="B23" s="22"/>
      <c r="C23" s="22"/>
      <c r="D23" s="22"/>
      <c r="E23" s="22"/>
      <c r="F23" s="23"/>
      <c r="G23" s="23"/>
      <c r="H23" s="23"/>
      <c r="I23" s="23"/>
      <c r="J23" s="23"/>
      <c r="K23" s="23"/>
      <c r="L23" s="23"/>
      <c r="M23" s="23"/>
      <c r="N23" s="23"/>
      <c r="O23" s="23"/>
      <c r="P23" s="23"/>
      <c r="Q23" s="23"/>
      <c r="R23" s="23"/>
      <c r="S23" s="23"/>
      <c r="T23" s="23"/>
      <c r="U23" s="23"/>
      <c r="V23" s="23"/>
      <c r="W23" s="23"/>
      <c r="X23" s="23"/>
      <c r="Y23" s="23"/>
      <c r="Z23" s="23"/>
      <c r="AA23" s="23"/>
    </row>
    <row r="24" ht="15.75" customHeight="1">
      <c r="A24" s="22"/>
      <c r="B24" s="22"/>
      <c r="C24" s="22"/>
      <c r="D24" s="22"/>
      <c r="E24" s="22"/>
      <c r="F24" s="23"/>
      <c r="G24" s="23"/>
      <c r="H24" s="23"/>
      <c r="I24" s="23"/>
      <c r="J24" s="23"/>
      <c r="K24" s="23"/>
      <c r="L24" s="23"/>
      <c r="M24" s="23"/>
      <c r="N24" s="23"/>
      <c r="O24" s="23"/>
      <c r="P24" s="23"/>
      <c r="Q24" s="23"/>
      <c r="R24" s="23"/>
      <c r="S24" s="23"/>
      <c r="T24" s="23"/>
      <c r="U24" s="23"/>
      <c r="V24" s="23"/>
      <c r="W24" s="23"/>
      <c r="X24" s="23"/>
      <c r="Y24" s="23"/>
      <c r="Z24" s="23"/>
      <c r="AA24" s="23"/>
    </row>
    <row r="25" ht="15.75" customHeight="1">
      <c r="A25" s="22"/>
      <c r="B25" s="22"/>
      <c r="C25" s="22"/>
      <c r="D25" s="22"/>
      <c r="E25" s="22"/>
      <c r="F25" s="23"/>
      <c r="G25" s="23"/>
      <c r="H25" s="23"/>
      <c r="I25" s="23"/>
      <c r="J25" s="23"/>
      <c r="K25" s="23"/>
      <c r="L25" s="23"/>
      <c r="M25" s="23"/>
      <c r="N25" s="23"/>
      <c r="O25" s="23"/>
      <c r="P25" s="23"/>
      <c r="Q25" s="23"/>
      <c r="R25" s="23"/>
      <c r="S25" s="23"/>
      <c r="T25" s="23"/>
      <c r="U25" s="23"/>
      <c r="V25" s="23"/>
      <c r="W25" s="23"/>
      <c r="X25" s="23"/>
      <c r="Y25" s="23"/>
      <c r="Z25" s="23"/>
      <c r="AA25" s="23"/>
    </row>
    <row r="26" ht="15.75" customHeight="1">
      <c r="A26" s="22"/>
      <c r="B26" s="22"/>
      <c r="C26" s="22"/>
      <c r="D26" s="22"/>
      <c r="E26" s="22"/>
      <c r="F26" s="23"/>
      <c r="G26" s="23"/>
      <c r="H26" s="23"/>
      <c r="I26" s="23"/>
      <c r="J26" s="23"/>
      <c r="K26" s="23"/>
      <c r="L26" s="23"/>
      <c r="M26" s="23"/>
      <c r="N26" s="23"/>
      <c r="O26" s="23"/>
      <c r="P26" s="23"/>
      <c r="Q26" s="23"/>
      <c r="R26" s="23"/>
      <c r="S26" s="23"/>
      <c r="T26" s="23"/>
      <c r="U26" s="23"/>
      <c r="V26" s="23"/>
      <c r="W26" s="23"/>
      <c r="X26" s="23"/>
      <c r="Y26" s="23"/>
      <c r="Z26" s="23"/>
      <c r="AA26" s="23"/>
    </row>
    <row r="27" ht="15.75" customHeight="1">
      <c r="A27" s="22"/>
      <c r="B27" s="22"/>
      <c r="C27" s="22"/>
      <c r="D27" s="22"/>
      <c r="E27" s="22"/>
      <c r="F27" s="23"/>
      <c r="G27" s="23"/>
      <c r="H27" s="23"/>
      <c r="I27" s="23"/>
      <c r="J27" s="23"/>
      <c r="K27" s="23"/>
      <c r="L27" s="23"/>
      <c r="M27" s="23"/>
      <c r="N27" s="23"/>
      <c r="O27" s="23"/>
      <c r="P27" s="23"/>
      <c r="Q27" s="23"/>
      <c r="R27" s="23"/>
      <c r="S27" s="23"/>
      <c r="T27" s="23"/>
      <c r="U27" s="23"/>
      <c r="V27" s="23"/>
      <c r="W27" s="23"/>
      <c r="X27" s="23"/>
      <c r="Y27" s="23"/>
      <c r="Z27" s="23"/>
      <c r="AA27" s="23"/>
    </row>
    <row r="28" ht="15.75" customHeight="1">
      <c r="A28" s="22"/>
      <c r="B28" s="22"/>
      <c r="C28" s="22"/>
      <c r="D28" s="22"/>
      <c r="E28" s="22"/>
      <c r="F28" s="23"/>
      <c r="G28" s="23"/>
      <c r="H28" s="23"/>
      <c r="I28" s="23"/>
      <c r="J28" s="23"/>
      <c r="K28" s="23"/>
      <c r="L28" s="23"/>
      <c r="M28" s="23"/>
      <c r="N28" s="23"/>
      <c r="O28" s="23"/>
      <c r="P28" s="23"/>
      <c r="Q28" s="23"/>
      <c r="R28" s="23"/>
      <c r="S28" s="23"/>
      <c r="T28" s="23"/>
      <c r="U28" s="23"/>
      <c r="V28" s="23"/>
      <c r="W28" s="23"/>
      <c r="X28" s="23"/>
      <c r="Y28" s="23"/>
      <c r="Z28" s="23"/>
      <c r="AA28" s="23"/>
    </row>
    <row r="29" ht="15.75" customHeight="1">
      <c r="A29" s="22"/>
      <c r="B29" s="22"/>
      <c r="C29" s="22"/>
      <c r="D29" s="22"/>
      <c r="E29" s="22"/>
      <c r="F29" s="23"/>
      <c r="G29" s="23"/>
      <c r="H29" s="23"/>
      <c r="I29" s="23"/>
      <c r="J29" s="23"/>
      <c r="K29" s="23"/>
      <c r="L29" s="23"/>
      <c r="M29" s="23"/>
      <c r="N29" s="23"/>
      <c r="O29" s="23"/>
      <c r="P29" s="23"/>
      <c r="Q29" s="23"/>
      <c r="R29" s="23"/>
      <c r="S29" s="23"/>
      <c r="T29" s="23"/>
      <c r="U29" s="23"/>
      <c r="V29" s="23"/>
      <c r="W29" s="23"/>
      <c r="X29" s="23"/>
      <c r="Y29" s="23"/>
      <c r="Z29" s="23"/>
      <c r="AA29" s="23"/>
    </row>
    <row r="30" ht="15.75" customHeight="1">
      <c r="A30" s="22"/>
      <c r="B30" s="22"/>
      <c r="C30" s="22"/>
      <c r="D30" s="22"/>
      <c r="E30" s="22"/>
      <c r="F30" s="23"/>
      <c r="G30" s="23"/>
      <c r="H30" s="23"/>
      <c r="I30" s="23"/>
      <c r="J30" s="23"/>
      <c r="K30" s="23"/>
      <c r="L30" s="23"/>
      <c r="M30" s="23"/>
      <c r="N30" s="23"/>
      <c r="O30" s="23"/>
      <c r="P30" s="23"/>
      <c r="Q30" s="23"/>
      <c r="R30" s="23"/>
      <c r="S30" s="23"/>
      <c r="T30" s="23"/>
      <c r="U30" s="23"/>
      <c r="V30" s="23"/>
      <c r="W30" s="23"/>
      <c r="X30" s="23"/>
      <c r="Y30" s="23"/>
      <c r="Z30" s="23"/>
      <c r="AA30" s="23"/>
    </row>
    <row r="31" ht="15.75" customHeight="1">
      <c r="A31" s="22"/>
      <c r="B31" s="22"/>
      <c r="C31" s="22"/>
      <c r="D31" s="22"/>
      <c r="E31" s="22"/>
      <c r="F31" s="23"/>
      <c r="G31" s="23"/>
      <c r="H31" s="23"/>
      <c r="I31" s="23"/>
      <c r="J31" s="23"/>
      <c r="K31" s="23"/>
      <c r="L31" s="23"/>
      <c r="M31" s="23"/>
      <c r="N31" s="23"/>
      <c r="O31" s="23"/>
      <c r="P31" s="23"/>
      <c r="Q31" s="23"/>
      <c r="R31" s="23"/>
      <c r="S31" s="23"/>
      <c r="T31" s="23"/>
      <c r="U31" s="23"/>
      <c r="V31" s="23"/>
      <c r="W31" s="23"/>
      <c r="X31" s="23"/>
      <c r="Y31" s="23"/>
      <c r="Z31" s="23"/>
      <c r="AA31" s="23"/>
    </row>
    <row r="32" ht="15.75" customHeight="1">
      <c r="A32" s="22"/>
      <c r="B32" s="22"/>
      <c r="C32" s="22"/>
      <c r="D32" s="22"/>
      <c r="E32" s="22"/>
      <c r="F32" s="23"/>
      <c r="G32" s="23"/>
      <c r="H32" s="23"/>
      <c r="I32" s="23"/>
      <c r="J32" s="23"/>
      <c r="K32" s="23"/>
      <c r="L32" s="23"/>
      <c r="M32" s="23"/>
      <c r="N32" s="23"/>
      <c r="O32" s="23"/>
      <c r="P32" s="23"/>
      <c r="Q32" s="23"/>
      <c r="R32" s="23"/>
      <c r="S32" s="23"/>
      <c r="T32" s="23"/>
      <c r="U32" s="23"/>
      <c r="V32" s="23"/>
      <c r="W32" s="23"/>
      <c r="X32" s="23"/>
      <c r="Y32" s="23"/>
      <c r="Z32" s="23"/>
      <c r="AA32" s="23"/>
    </row>
    <row r="33" ht="15.75" customHeight="1">
      <c r="A33" s="22"/>
      <c r="B33" s="22"/>
      <c r="C33" s="22"/>
      <c r="D33" s="22"/>
      <c r="E33" s="22"/>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2"/>
      <c r="B34" s="22"/>
      <c r="C34" s="22"/>
      <c r="D34" s="22"/>
      <c r="E34" s="22"/>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2"/>
      <c r="B35" s="22"/>
      <c r="C35" s="22"/>
      <c r="D35" s="22"/>
      <c r="E35" s="22"/>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2"/>
      <c r="B36" s="22"/>
      <c r="C36" s="22"/>
      <c r="D36" s="22"/>
      <c r="E36" s="22"/>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2"/>
      <c r="B37" s="22"/>
      <c r="C37" s="22"/>
      <c r="D37" s="22"/>
      <c r="E37" s="22"/>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2"/>
      <c r="B38" s="22"/>
      <c r="C38" s="22"/>
      <c r="D38" s="22"/>
      <c r="E38" s="22"/>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2"/>
      <c r="B39" s="22"/>
      <c r="C39" s="22"/>
      <c r="D39" s="22"/>
      <c r="E39" s="22"/>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2"/>
      <c r="B40" s="22"/>
      <c r="C40" s="22"/>
      <c r="D40" s="22"/>
      <c r="E40" s="22"/>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2"/>
      <c r="B41" s="22"/>
      <c r="C41" s="22"/>
      <c r="D41" s="22"/>
      <c r="E41" s="22"/>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2"/>
      <c r="B42" s="22"/>
      <c r="C42" s="22"/>
      <c r="D42" s="22"/>
      <c r="E42" s="22"/>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2"/>
      <c r="B43" s="22"/>
      <c r="C43" s="22"/>
      <c r="D43" s="22"/>
      <c r="E43" s="22"/>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2"/>
      <c r="B44" s="22"/>
      <c r="C44" s="22"/>
      <c r="D44" s="22"/>
      <c r="E44" s="22"/>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2"/>
      <c r="B45" s="22"/>
      <c r="C45" s="22"/>
      <c r="D45" s="22"/>
      <c r="E45" s="22"/>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2"/>
      <c r="B46" s="22"/>
      <c r="C46" s="22"/>
      <c r="D46" s="22"/>
      <c r="E46" s="22"/>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2"/>
      <c r="B47" s="22"/>
      <c r="C47" s="22"/>
      <c r="D47" s="22"/>
      <c r="E47" s="22"/>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2"/>
      <c r="B48" s="22"/>
      <c r="C48" s="22"/>
      <c r="D48" s="22"/>
      <c r="E48" s="22"/>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2"/>
      <c r="B49" s="22"/>
      <c r="C49" s="22"/>
      <c r="D49" s="22"/>
      <c r="E49" s="22"/>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2"/>
      <c r="B50" s="22"/>
      <c r="C50" s="22"/>
      <c r="D50" s="22"/>
      <c r="E50" s="22"/>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2"/>
      <c r="B51" s="22"/>
      <c r="C51" s="22"/>
      <c r="D51" s="22"/>
      <c r="E51" s="22"/>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2"/>
      <c r="B52" s="22"/>
      <c r="C52" s="22"/>
      <c r="D52" s="22"/>
      <c r="E52" s="22"/>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2"/>
      <c r="B53" s="22"/>
      <c r="C53" s="22"/>
      <c r="D53" s="22"/>
      <c r="E53" s="22"/>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2"/>
      <c r="B54" s="22"/>
      <c r="C54" s="22"/>
      <c r="D54" s="22"/>
      <c r="E54" s="22"/>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2"/>
      <c r="B55" s="22"/>
      <c r="C55" s="22"/>
      <c r="D55" s="22"/>
      <c r="E55" s="22"/>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2"/>
      <c r="B56" s="22"/>
      <c r="C56" s="22"/>
      <c r="D56" s="22"/>
      <c r="E56" s="22"/>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2"/>
      <c r="B57" s="22"/>
      <c r="C57" s="22"/>
      <c r="D57" s="22"/>
      <c r="E57" s="22"/>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2"/>
      <c r="B58" s="22"/>
      <c r="C58" s="22"/>
      <c r="D58" s="22"/>
      <c r="E58" s="22"/>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2"/>
      <c r="B59" s="22"/>
      <c r="C59" s="22"/>
      <c r="D59" s="22"/>
      <c r="E59" s="22"/>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2"/>
      <c r="B60" s="22"/>
      <c r="C60" s="22"/>
      <c r="D60" s="22"/>
      <c r="E60" s="22"/>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2"/>
      <c r="B61" s="22"/>
      <c r="C61" s="22"/>
      <c r="D61" s="22"/>
      <c r="E61" s="22"/>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2"/>
      <c r="B62" s="22"/>
      <c r="C62" s="22"/>
      <c r="D62" s="22"/>
      <c r="E62" s="22"/>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2"/>
      <c r="B63" s="22"/>
      <c r="C63" s="22"/>
      <c r="D63" s="22"/>
      <c r="E63" s="22"/>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2"/>
      <c r="B64" s="22"/>
      <c r="C64" s="22"/>
      <c r="D64" s="22"/>
      <c r="E64" s="22"/>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2"/>
      <c r="B65" s="22"/>
      <c r="C65" s="22"/>
      <c r="D65" s="22"/>
      <c r="E65" s="22"/>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2"/>
      <c r="B66" s="22"/>
      <c r="C66" s="22"/>
      <c r="D66" s="22"/>
      <c r="E66" s="22"/>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2"/>
      <c r="B67" s="22"/>
      <c r="C67" s="22"/>
      <c r="D67" s="22"/>
      <c r="E67" s="22"/>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2"/>
      <c r="B68" s="22"/>
      <c r="C68" s="22"/>
      <c r="D68" s="22"/>
      <c r="E68" s="22"/>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2"/>
      <c r="B69" s="22"/>
      <c r="C69" s="22"/>
      <c r="D69" s="22"/>
      <c r="E69" s="22"/>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2"/>
      <c r="B70" s="22"/>
      <c r="C70" s="22"/>
      <c r="D70" s="22"/>
      <c r="E70" s="22"/>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2"/>
      <c r="B71" s="22"/>
      <c r="C71" s="22"/>
      <c r="D71" s="22"/>
      <c r="E71" s="22"/>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2"/>
      <c r="B72" s="22"/>
      <c r="C72" s="22"/>
      <c r="D72" s="22"/>
      <c r="E72" s="22"/>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2"/>
      <c r="B73" s="22"/>
      <c r="C73" s="22"/>
      <c r="D73" s="22"/>
      <c r="E73" s="22"/>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2"/>
      <c r="B74" s="22"/>
      <c r="C74" s="22"/>
      <c r="D74" s="22"/>
      <c r="E74" s="22"/>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2"/>
      <c r="B75" s="22"/>
      <c r="C75" s="22"/>
      <c r="D75" s="22"/>
      <c r="E75" s="22"/>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2"/>
      <c r="B76" s="22"/>
      <c r="C76" s="22"/>
      <c r="D76" s="22"/>
      <c r="E76" s="22"/>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2"/>
      <c r="B77" s="22"/>
      <c r="C77" s="22"/>
      <c r="D77" s="22"/>
      <c r="E77" s="22"/>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2"/>
      <c r="B78" s="22"/>
      <c r="C78" s="22"/>
      <c r="D78" s="22"/>
      <c r="E78" s="22"/>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2"/>
      <c r="B79" s="22"/>
      <c r="C79" s="22"/>
      <c r="D79" s="22"/>
      <c r="E79" s="22"/>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2"/>
      <c r="B80" s="22"/>
      <c r="C80" s="22"/>
      <c r="D80" s="22"/>
      <c r="E80" s="22"/>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2"/>
      <c r="B81" s="22"/>
      <c r="C81" s="22"/>
      <c r="D81" s="22"/>
      <c r="E81" s="22"/>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2"/>
      <c r="B82" s="22"/>
      <c r="C82" s="22"/>
      <c r="D82" s="22"/>
      <c r="E82" s="22"/>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2"/>
      <c r="B83" s="22"/>
      <c r="C83" s="22"/>
      <c r="D83" s="22"/>
      <c r="E83" s="22"/>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2"/>
      <c r="B84" s="22"/>
      <c r="C84" s="22"/>
      <c r="D84" s="22"/>
      <c r="E84" s="22"/>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2"/>
      <c r="B85" s="22"/>
      <c r="C85" s="22"/>
      <c r="D85" s="22"/>
      <c r="E85" s="22"/>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2"/>
      <c r="B86" s="22"/>
      <c r="C86" s="22"/>
      <c r="D86" s="22"/>
      <c r="E86" s="22"/>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2"/>
      <c r="B87" s="22"/>
      <c r="C87" s="22"/>
      <c r="D87" s="22"/>
      <c r="E87" s="22"/>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2"/>
      <c r="B88" s="22"/>
      <c r="C88" s="22"/>
      <c r="D88" s="22"/>
      <c r="E88" s="22"/>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2"/>
      <c r="B89" s="22"/>
      <c r="C89" s="22"/>
      <c r="D89" s="22"/>
      <c r="E89" s="22"/>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2"/>
      <c r="B90" s="22"/>
      <c r="C90" s="22"/>
      <c r="D90" s="22"/>
      <c r="E90" s="22"/>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2"/>
      <c r="B91" s="22"/>
      <c r="C91" s="22"/>
      <c r="D91" s="22"/>
      <c r="E91" s="22"/>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2"/>
      <c r="B92" s="22"/>
      <c r="C92" s="22"/>
      <c r="D92" s="22"/>
      <c r="E92" s="22"/>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2"/>
      <c r="B93" s="22"/>
      <c r="C93" s="22"/>
      <c r="D93" s="22"/>
      <c r="E93" s="22"/>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2"/>
      <c r="B94" s="22"/>
      <c r="C94" s="22"/>
      <c r="D94" s="22"/>
      <c r="E94" s="22"/>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2"/>
      <c r="B95" s="22"/>
      <c r="C95" s="22"/>
      <c r="D95" s="22"/>
      <c r="E95" s="22"/>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2"/>
      <c r="B96" s="22"/>
      <c r="C96" s="22"/>
      <c r="D96" s="22"/>
      <c r="E96" s="22"/>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2"/>
      <c r="B97" s="22"/>
      <c r="C97" s="22"/>
      <c r="D97" s="22"/>
      <c r="E97" s="22"/>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2"/>
      <c r="B98" s="22"/>
      <c r="C98" s="22"/>
      <c r="D98" s="22"/>
      <c r="E98" s="22"/>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2"/>
      <c r="B99" s="22"/>
      <c r="C99" s="22"/>
      <c r="D99" s="22"/>
      <c r="E99" s="22"/>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2"/>
      <c r="B100" s="22"/>
      <c r="C100" s="22"/>
      <c r="D100" s="22"/>
      <c r="E100" s="22"/>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2"/>
      <c r="B101" s="22"/>
      <c r="C101" s="22"/>
      <c r="D101" s="22"/>
      <c r="E101" s="22"/>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2"/>
      <c r="B102" s="22"/>
      <c r="C102" s="22"/>
      <c r="D102" s="22"/>
      <c r="E102" s="22"/>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2"/>
      <c r="B103" s="22"/>
      <c r="C103" s="22"/>
      <c r="D103" s="22"/>
      <c r="E103" s="22"/>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2"/>
      <c r="B104" s="22"/>
      <c r="C104" s="22"/>
      <c r="D104" s="22"/>
      <c r="E104" s="22"/>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2"/>
      <c r="B105" s="22"/>
      <c r="C105" s="22"/>
      <c r="D105" s="22"/>
      <c r="E105" s="22"/>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2"/>
      <c r="B106" s="22"/>
      <c r="C106" s="22"/>
      <c r="D106" s="22"/>
      <c r="E106" s="22"/>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2"/>
      <c r="B107" s="22"/>
      <c r="C107" s="22"/>
      <c r="D107" s="22"/>
      <c r="E107" s="22"/>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2"/>
      <c r="B108" s="22"/>
      <c r="C108" s="22"/>
      <c r="D108" s="22"/>
      <c r="E108" s="22"/>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2"/>
      <c r="B109" s="22"/>
      <c r="C109" s="22"/>
      <c r="D109" s="22"/>
      <c r="E109" s="22"/>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2"/>
      <c r="B110" s="22"/>
      <c r="C110" s="22"/>
      <c r="D110" s="22"/>
      <c r="E110" s="22"/>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2"/>
      <c r="B111" s="22"/>
      <c r="C111" s="22"/>
      <c r="D111" s="22"/>
      <c r="E111" s="22"/>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2"/>
      <c r="B112" s="22"/>
      <c r="C112" s="22"/>
      <c r="D112" s="22"/>
      <c r="E112" s="22"/>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2"/>
      <c r="B113" s="22"/>
      <c r="C113" s="22"/>
      <c r="D113" s="22"/>
      <c r="E113" s="22"/>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2"/>
      <c r="B114" s="22"/>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2"/>
      <c r="B115" s="22"/>
      <c r="C115" s="22"/>
      <c r="D115" s="22"/>
      <c r="E115" s="22"/>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2"/>
      <c r="B116" s="22"/>
      <c r="C116" s="22"/>
      <c r="D116" s="22"/>
      <c r="E116" s="22"/>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2"/>
      <c r="B117" s="22"/>
      <c r="C117" s="22"/>
      <c r="D117" s="22"/>
      <c r="E117" s="22"/>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2"/>
      <c r="B118" s="22"/>
      <c r="C118" s="22"/>
      <c r="D118" s="22"/>
      <c r="E118" s="22"/>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2"/>
      <c r="B119" s="22"/>
      <c r="C119" s="22"/>
      <c r="D119" s="22"/>
      <c r="E119" s="22"/>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2"/>
      <c r="B120" s="22"/>
      <c r="C120" s="22"/>
      <c r="D120" s="22"/>
      <c r="E120" s="22"/>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2"/>
      <c r="B121" s="22"/>
      <c r="C121" s="22"/>
      <c r="D121" s="22"/>
      <c r="E121" s="22"/>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2"/>
      <c r="B122" s="22"/>
      <c r="C122" s="22"/>
      <c r="D122" s="22"/>
      <c r="E122" s="22"/>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2"/>
      <c r="B123" s="22"/>
      <c r="C123" s="22"/>
      <c r="D123" s="22"/>
      <c r="E123" s="22"/>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2"/>
      <c r="B124" s="22"/>
      <c r="C124" s="22"/>
      <c r="D124" s="22"/>
      <c r="E124" s="22"/>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2"/>
      <c r="B125" s="22"/>
      <c r="C125" s="22"/>
      <c r="D125" s="22"/>
      <c r="E125" s="22"/>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2"/>
      <c r="B126" s="22"/>
      <c r="C126" s="22"/>
      <c r="D126" s="22"/>
      <c r="E126" s="22"/>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2"/>
      <c r="B127" s="22"/>
      <c r="C127" s="22"/>
      <c r="D127" s="22"/>
      <c r="E127" s="22"/>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2"/>
      <c r="B128" s="22"/>
      <c r="C128" s="22"/>
      <c r="D128" s="22"/>
      <c r="E128" s="22"/>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2"/>
      <c r="B129" s="22"/>
      <c r="C129" s="22"/>
      <c r="D129" s="22"/>
      <c r="E129" s="22"/>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c r="AA139" s="23"/>
    </row>
    <row r="140" ht="15.75" customHeight="1">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c r="AA140" s="23"/>
    </row>
    <row r="141" ht="15.75" customHeight="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c r="AA141" s="23"/>
    </row>
    <row r="142" ht="15.75" customHeight="1">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c r="AA142" s="23"/>
    </row>
    <row r="143" ht="15.75" customHeight="1">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c r="AA143" s="23"/>
    </row>
    <row r="144" ht="15.75" customHeight="1">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c r="AA144" s="23"/>
    </row>
    <row r="145" ht="15.75" customHeight="1">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c r="AA145" s="23"/>
    </row>
    <row r="146" ht="15.75" customHeight="1">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c r="AA146" s="23"/>
    </row>
    <row r="147" ht="15.75" customHeight="1">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c r="AA147" s="23"/>
    </row>
    <row r="148" ht="15.75" customHeight="1">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c r="AA148" s="23"/>
    </row>
    <row r="149" ht="15.75" customHeight="1">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c r="AA149" s="23"/>
    </row>
    <row r="150" ht="15.75" customHeight="1">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c r="AA150" s="23"/>
    </row>
    <row r="151" ht="15.75" customHeight="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c r="AA151" s="23"/>
    </row>
    <row r="152" ht="15.75" customHeight="1">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c r="AA152" s="23"/>
    </row>
    <row r="153" ht="15.75" customHeight="1">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c r="AA153" s="23"/>
    </row>
    <row r="154" ht="15.75" customHeight="1">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c r="AA154" s="23"/>
    </row>
    <row r="155" ht="15.75" customHeight="1">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c r="AA155" s="23"/>
    </row>
    <row r="156" ht="15.75" customHeight="1">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c r="AA156" s="23"/>
    </row>
    <row r="157" ht="15.75" customHeight="1">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c r="AA157" s="23"/>
    </row>
    <row r="158" ht="15.75" customHeight="1">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c r="AA158" s="23"/>
    </row>
    <row r="159" ht="15.75" customHeight="1">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c r="AA159" s="23"/>
    </row>
    <row r="160" ht="15.75" customHeight="1">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c r="AA160" s="23"/>
    </row>
    <row r="161" ht="15.75" customHeight="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c r="AA161" s="23"/>
    </row>
    <row r="162" ht="15.75" customHeight="1">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c r="AA162" s="23"/>
    </row>
    <row r="163" ht="15.75" customHeight="1">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c r="AA163" s="23"/>
    </row>
    <row r="164" ht="15.75" customHeight="1">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c r="AA164" s="23"/>
    </row>
    <row r="165" ht="15.75" customHeight="1">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c r="AA165" s="23"/>
    </row>
    <row r="166" ht="15.75" customHeight="1">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c r="AA166" s="23"/>
    </row>
    <row r="167" ht="15.75" customHeight="1">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c r="AA167" s="23"/>
    </row>
    <row r="168" ht="15.75" customHeight="1">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c r="AA168" s="23"/>
    </row>
    <row r="169" ht="15.75" customHeight="1">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c r="AA169" s="23"/>
    </row>
    <row r="170" ht="15.75" customHeight="1">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c r="AA170" s="23"/>
    </row>
    <row r="171" ht="15.75" customHeight="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c r="AA171" s="23"/>
    </row>
    <row r="172" ht="15.75" customHeight="1">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c r="AA172" s="23"/>
    </row>
    <row r="173" ht="15.75" customHeight="1">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c r="AA173" s="23"/>
    </row>
    <row r="174" ht="15.75" customHeight="1">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c r="AA174" s="23"/>
    </row>
    <row r="175" ht="15.75" customHeight="1">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c r="AA175" s="23"/>
    </row>
    <row r="176" ht="15.75" customHeight="1">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c r="AA176" s="23"/>
    </row>
    <row r="177" ht="15.75" customHeight="1">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c r="AA177" s="23"/>
    </row>
    <row r="178" ht="15.75" customHeight="1">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c r="AA178" s="23"/>
    </row>
    <row r="179" ht="15.75" customHeight="1">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c r="AA179" s="23"/>
    </row>
    <row r="180" ht="15.75" customHeight="1">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c r="AA180" s="23"/>
    </row>
    <row r="181" ht="15.75" customHeight="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c r="AA181" s="23"/>
    </row>
    <row r="182" ht="15.75" customHeight="1">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c r="AA182" s="23"/>
    </row>
    <row r="183" ht="15.75" customHeight="1">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c r="AA183" s="23"/>
    </row>
    <row r="184" ht="15.75" customHeight="1">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c r="AA184" s="23"/>
    </row>
    <row r="185" ht="15.75" customHeight="1">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c r="AA185" s="23"/>
    </row>
    <row r="186" ht="15.75" customHeight="1">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c r="AA186" s="23"/>
    </row>
    <row r="187" ht="15.75" customHeight="1">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c r="AA187" s="23"/>
    </row>
    <row r="188" ht="15.75" customHeight="1">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c r="AA188" s="23"/>
    </row>
    <row r="189" ht="15.75" customHeight="1">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c r="AA189" s="23"/>
    </row>
    <row r="190" ht="15.75" customHeight="1">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c r="AA190" s="23"/>
    </row>
    <row r="191" ht="15.75" customHeight="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c r="AA191" s="23"/>
    </row>
    <row r="192" ht="15.75" customHeight="1">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c r="AA192" s="23"/>
    </row>
    <row r="193" ht="15.75" customHeight="1">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c r="AA193" s="23"/>
    </row>
    <row r="194" ht="15.75" customHeight="1">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c r="AA194" s="23"/>
    </row>
    <row r="195" ht="15.75" customHeight="1">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c r="AA195" s="23"/>
    </row>
    <row r="196" ht="15.75" customHeight="1">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c r="AA196" s="23"/>
    </row>
    <row r="197" ht="15.75" customHeight="1">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c r="AA197" s="23"/>
    </row>
    <row r="198" ht="15.75" customHeight="1">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c r="AA198" s="23"/>
    </row>
    <row r="199" ht="15.75" customHeight="1">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c r="AA199" s="23"/>
    </row>
    <row r="200" ht="15.75" customHeight="1">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c r="AA200" s="23"/>
    </row>
    <row r="201" ht="15.75" customHeight="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c r="AA201" s="23"/>
    </row>
    <row r="202" ht="15.75" customHeight="1">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c r="AA202" s="23"/>
    </row>
    <row r="203" ht="15.75" customHeight="1">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c r="AA203" s="23"/>
    </row>
    <row r="204" ht="15.75" customHeight="1">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c r="AA204" s="23"/>
    </row>
    <row r="205" ht="15.75" customHeight="1">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c r="AA205" s="23"/>
    </row>
    <row r="206" ht="15.75" customHeight="1">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c r="AA206" s="23"/>
    </row>
    <row r="207" ht="15.75" customHeight="1">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c r="AA207" s="23"/>
    </row>
    <row r="208" ht="15.75" customHeight="1">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c r="AA208" s="23"/>
    </row>
    <row r="209" ht="15.75" customHeight="1">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c r="AA209" s="23"/>
    </row>
    <row r="210" ht="15.75" customHeight="1">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c r="AA210" s="23"/>
    </row>
    <row r="211" ht="15.75" customHeight="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c r="AA211" s="23"/>
    </row>
    <row r="212" ht="15.75" customHeight="1">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c r="AA212" s="23"/>
    </row>
    <row r="213" ht="15.75" customHeight="1">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c r="AA213" s="23"/>
    </row>
    <row r="214" ht="15.75" customHeight="1">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c r="AA214" s="23"/>
    </row>
    <row r="215" ht="15.75" customHeight="1">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c r="AA215" s="23"/>
    </row>
    <row r="216" ht="15.75" customHeight="1">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c r="AA216" s="23"/>
    </row>
    <row r="217" ht="15.75" customHeight="1">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c r="AA217" s="23"/>
    </row>
    <row r="218" ht="15.75" customHeight="1">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c r="AA218" s="23"/>
    </row>
    <row r="219" ht="15.75" customHeight="1">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c r="AA219" s="23"/>
    </row>
    <row r="220" ht="15.75" customHeight="1">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c r="AA220" s="23"/>
    </row>
    <row r="221" ht="15.75" customHeight="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c r="AA221" s="23"/>
    </row>
    <row r="222" ht="15.75" customHeight="1">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c r="AA222" s="23"/>
    </row>
    <row r="223" ht="15.75" customHeight="1">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c r="AA223" s="23"/>
    </row>
    <row r="224" ht="15.75" customHeight="1">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c r="AA224" s="23"/>
    </row>
    <row r="225" ht="15.75" customHeight="1">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c r="AA225" s="23"/>
    </row>
    <row r="226" ht="15.75" customHeight="1">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c r="AA226" s="23"/>
    </row>
    <row r="227" ht="15.75" customHeight="1">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c r="AA227" s="23"/>
    </row>
    <row r="228" ht="15.75" customHeight="1">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c r="AA228" s="23"/>
    </row>
    <row r="229" ht="15.75" customHeight="1">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c r="AA229" s="23"/>
    </row>
    <row r="230" ht="15.75" customHeight="1">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c r="AA230" s="23"/>
    </row>
    <row r="231" ht="15.75" customHeight="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c r="AA231" s="23"/>
    </row>
    <row r="232" ht="15.75" customHeight="1">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c r="AA232" s="23"/>
    </row>
    <row r="233" ht="15.75" customHeight="1">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c r="AA233" s="23"/>
    </row>
    <row r="234" ht="15.75" customHeight="1">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c r="AA234" s="23"/>
    </row>
    <row r="235" ht="15.75" customHeight="1">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c r="AA235" s="23"/>
    </row>
    <row r="236" ht="15.75" customHeight="1">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c r="AA236" s="23"/>
    </row>
    <row r="237" ht="15.75" customHeight="1">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c r="AA237" s="23"/>
    </row>
    <row r="238" ht="15.75" customHeight="1">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c r="AA238" s="23"/>
    </row>
    <row r="239" ht="15.75" customHeight="1">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c r="AA239" s="23"/>
    </row>
    <row r="240" ht="15.75" customHeight="1">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c r="AA240" s="23"/>
    </row>
    <row r="241" ht="15.75" customHeight="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c r="AA241" s="23"/>
    </row>
    <row r="242" ht="15.75" customHeight="1">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c r="AA242" s="23"/>
    </row>
    <row r="243" ht="15.75" customHeight="1">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c r="AA243" s="23"/>
    </row>
    <row r="244" ht="15.75" customHeight="1">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c r="AA244" s="23"/>
    </row>
    <row r="245" ht="15.75" customHeight="1">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c r="AA245" s="23"/>
    </row>
    <row r="246" ht="15.75" customHeight="1">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c r="AA246" s="23"/>
    </row>
    <row r="247" ht="15.75" customHeight="1">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c r="AA247" s="23"/>
    </row>
    <row r="248" ht="15.75" customHeight="1">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c r="AA248" s="23"/>
    </row>
    <row r="249" ht="15.75" customHeight="1">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c r="AA249" s="23"/>
    </row>
    <row r="250" ht="15.75" customHeight="1">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c r="AA250" s="23"/>
    </row>
    <row r="251" ht="15.75" customHeight="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c r="AA251" s="23"/>
    </row>
    <row r="252" ht="15.75" customHeight="1">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c r="AA252" s="23"/>
    </row>
    <row r="253" ht="15.75" customHeight="1">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c r="AA253" s="23"/>
    </row>
    <row r="254" ht="15.75" customHeight="1">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c r="AA254" s="23"/>
    </row>
    <row r="255" ht="15.75" customHeight="1">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c r="AA255" s="23"/>
    </row>
    <row r="256" ht="15.75" customHeight="1">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c r="AA256" s="23"/>
    </row>
    <row r="257" ht="15.75" customHeight="1">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c r="AA257" s="23"/>
    </row>
    <row r="258" ht="15.75" customHeight="1">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c r="AA258" s="23"/>
    </row>
    <row r="259" ht="15.75" customHeight="1">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c r="AA259" s="23"/>
    </row>
    <row r="260" ht="15.75" customHeight="1">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c r="AA260" s="23"/>
    </row>
    <row r="261" ht="15.75" customHeight="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c r="AA261" s="23"/>
    </row>
    <row r="262" ht="15.75" customHeight="1">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c r="AA262" s="23"/>
    </row>
    <row r="263" ht="15.75" customHeight="1">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c r="AA263" s="23"/>
    </row>
    <row r="264" ht="15.75" customHeight="1">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c r="AA264" s="23"/>
    </row>
    <row r="265" ht="15.75" customHeight="1">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c r="AA265" s="23"/>
    </row>
    <row r="266" ht="15.75" customHeight="1">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c r="AA266" s="23"/>
    </row>
    <row r="267" ht="15.75" customHeight="1">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c r="AA267" s="23"/>
    </row>
    <row r="268" ht="15.75" customHeight="1">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c r="AA268" s="23"/>
    </row>
    <row r="269" ht="15.75" customHeight="1">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c r="AA269" s="23"/>
    </row>
    <row r="270" ht="15.75" customHeight="1">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c r="AA270" s="23"/>
    </row>
    <row r="271" ht="15.75" customHeight="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c r="AA271" s="23"/>
    </row>
    <row r="272" ht="15.75" customHeight="1">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c r="AA272" s="23"/>
    </row>
    <row r="273" ht="15.75" customHeight="1">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c r="AA273" s="23"/>
    </row>
    <row r="274" ht="15.75" customHeight="1">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c r="AA274" s="23"/>
    </row>
    <row r="275" ht="15.75" customHeight="1">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c r="AA275" s="23"/>
    </row>
    <row r="276" ht="15.75" customHeight="1">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c r="AA276" s="23"/>
    </row>
    <row r="277" ht="15.75" customHeight="1">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c r="AA277" s="23"/>
    </row>
    <row r="278" ht="15.75" customHeight="1">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c r="AA278" s="23"/>
    </row>
    <row r="279" ht="15.75" customHeight="1">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c r="AA279" s="23"/>
    </row>
    <row r="280" ht="15.75" customHeight="1">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c r="AA280" s="23"/>
    </row>
    <row r="281" ht="15.75" customHeight="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c r="AA281" s="23"/>
    </row>
    <row r="282" ht="15.75" customHeight="1">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c r="AA282" s="23"/>
    </row>
    <row r="283" ht="15.75" customHeight="1">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c r="AA283" s="23"/>
    </row>
    <row r="284" ht="15.75" customHeight="1">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c r="AA284" s="23"/>
    </row>
    <row r="285" ht="15.75" customHeight="1">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c r="AA285" s="23"/>
    </row>
    <row r="286" ht="15.75" customHeight="1">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c r="AA286" s="23"/>
    </row>
    <row r="287" ht="15.75" customHeight="1">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c r="AA287" s="23"/>
    </row>
    <row r="288" ht="15.75" customHeight="1">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c r="AA288" s="23"/>
    </row>
    <row r="289" ht="15.75" customHeight="1">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c r="AA289" s="23"/>
    </row>
    <row r="290" ht="15.75" customHeight="1">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c r="AA290" s="23"/>
    </row>
    <row r="291" ht="15.75" customHeight="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c r="AA291" s="23"/>
    </row>
    <row r="292" ht="15.75" customHeight="1">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c r="AA292" s="23"/>
    </row>
    <row r="293" ht="15.75" customHeight="1">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c r="AA293" s="23"/>
    </row>
    <row r="294" ht="15.75" customHeight="1">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c r="AA294" s="23"/>
    </row>
    <row r="295" ht="15.75" customHeight="1">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c r="AA295" s="23"/>
    </row>
    <row r="296" ht="15.75" customHeight="1">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c r="AA296" s="23"/>
    </row>
    <row r="297" ht="15.75" customHeight="1">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c r="AA297" s="23"/>
    </row>
    <row r="298" ht="15.75" customHeight="1">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c r="AA298" s="23"/>
    </row>
    <row r="299" ht="15.75" customHeight="1">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c r="AA299" s="23"/>
    </row>
    <row r="300" ht="15.75" customHeight="1">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c r="AA300" s="23"/>
    </row>
    <row r="301" ht="15.75" customHeight="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c r="AA301" s="23"/>
    </row>
    <row r="302" ht="15.75" customHeight="1">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c r="AA302" s="23"/>
    </row>
    <row r="303" ht="15.75" customHeight="1">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c r="AA303" s="23"/>
    </row>
    <row r="304" ht="15.75" customHeight="1">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c r="AA304" s="23"/>
    </row>
    <row r="305" ht="15.75" customHeight="1">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c r="AA305" s="23"/>
    </row>
    <row r="306" ht="15.75" customHeight="1">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c r="AA306" s="23"/>
    </row>
    <row r="307" ht="15.75" customHeight="1">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c r="AA307" s="23"/>
    </row>
    <row r="308" ht="15.75" customHeight="1">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c r="AA308" s="23"/>
    </row>
    <row r="309" ht="15.75" customHeight="1">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c r="AA309" s="23"/>
    </row>
    <row r="310" ht="15.75" customHeight="1">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c r="AA310" s="23"/>
    </row>
    <row r="311" ht="15.75" customHeight="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c r="AA311" s="23"/>
    </row>
    <row r="312" ht="15.75" customHeight="1">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c r="AA312" s="23"/>
    </row>
    <row r="313" ht="15.75" customHeight="1">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c r="AA313" s="23"/>
    </row>
    <row r="314" ht="15.75" customHeight="1">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c r="AA314" s="23"/>
    </row>
    <row r="315" ht="15.75" customHeight="1">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c r="AA315" s="23"/>
    </row>
    <row r="316" ht="15.75" customHeight="1">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c r="AA316" s="23"/>
    </row>
    <row r="317" ht="15.75" customHeight="1">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c r="AA317" s="23"/>
    </row>
    <row r="318" ht="15.75" customHeight="1">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c r="AA318" s="23"/>
    </row>
    <row r="319" ht="15.75" customHeight="1">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c r="AA319" s="23"/>
    </row>
    <row r="320" ht="15.75" customHeight="1">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c r="AA320" s="23"/>
    </row>
    <row r="321" ht="15.75" customHeight="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c r="AA321" s="23"/>
    </row>
    <row r="322" ht="15.75" customHeight="1">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c r="AA322" s="23"/>
    </row>
    <row r="323" ht="15.75" customHeight="1">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c r="AA323" s="23"/>
    </row>
    <row r="324" ht="15.75" customHeight="1">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c r="AA324" s="23"/>
    </row>
    <row r="325" ht="15.75" customHeight="1">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c r="AA325" s="23"/>
    </row>
    <row r="326" ht="15.75" customHeight="1">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c r="AA326" s="23"/>
    </row>
    <row r="327" ht="15.75" customHeight="1">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c r="AA327" s="23"/>
    </row>
    <row r="328" ht="15.75" customHeight="1">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c r="AA328" s="23"/>
    </row>
    <row r="329" ht="15.75" customHeight="1">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c r="AA329" s="23"/>
    </row>
    <row r="330" ht="15.75" customHeight="1">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c r="AA330" s="23"/>
    </row>
    <row r="331" ht="15.75" customHeight="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c r="AA331" s="23"/>
    </row>
    <row r="332" ht="15.75" customHeight="1">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c r="AA332" s="23"/>
    </row>
    <row r="333" ht="15.75" customHeight="1">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c r="AA333" s="23"/>
    </row>
    <row r="334" ht="15.75" customHeight="1">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c r="AA334" s="23"/>
    </row>
    <row r="335" ht="15.75" customHeight="1">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c r="AA335" s="23"/>
    </row>
    <row r="336" ht="15.75" customHeight="1">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c r="AA336" s="23"/>
    </row>
    <row r="337" ht="15.75" customHeight="1">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c r="AA337" s="23"/>
    </row>
    <row r="338" ht="15.75" customHeight="1">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c r="AA338" s="23"/>
    </row>
    <row r="339" ht="15.75" customHeight="1">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c r="AA339" s="23"/>
    </row>
    <row r="340" ht="15.75" customHeight="1">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c r="AA340" s="23"/>
    </row>
    <row r="341" ht="15.75" customHeight="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c r="AA341" s="23"/>
    </row>
    <row r="342" ht="15.75" customHeight="1">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c r="AA342" s="23"/>
    </row>
    <row r="343" ht="15.75" customHeight="1">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c r="AA343" s="23"/>
    </row>
    <row r="344" ht="15.75" customHeight="1">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c r="AA344" s="23"/>
    </row>
    <row r="345" ht="15.75" customHeight="1">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c r="AA345" s="23"/>
    </row>
    <row r="346" ht="15.75" customHeight="1">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c r="AA346" s="23"/>
    </row>
    <row r="347" ht="15.75" customHeight="1">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c r="AA347" s="23"/>
    </row>
    <row r="348" ht="15.75" customHeight="1">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c r="AA348" s="23"/>
    </row>
    <row r="349" ht="15.75" customHeight="1">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c r="AA349" s="23"/>
    </row>
    <row r="350" ht="15.75" customHeight="1">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c r="AA350" s="23"/>
    </row>
    <row r="351" ht="15.75" customHeight="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c r="AA351" s="23"/>
    </row>
    <row r="352" ht="15.75" customHeight="1">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c r="AA352" s="23"/>
    </row>
    <row r="353" ht="15.75" customHeight="1">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c r="AA353" s="23"/>
    </row>
    <row r="354" ht="15.75" customHeight="1">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c r="AA354" s="23"/>
    </row>
    <row r="355" ht="15.75" customHeight="1">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c r="AA355" s="23"/>
    </row>
    <row r="356" ht="15.75" customHeight="1">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c r="AA356" s="23"/>
    </row>
    <row r="357" ht="15.75" customHeight="1">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c r="AA357" s="23"/>
    </row>
    <row r="358" ht="15.75" customHeight="1">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c r="AA358" s="23"/>
    </row>
    <row r="359" ht="15.75" customHeight="1">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c r="AA359" s="23"/>
    </row>
    <row r="360" ht="15.75" customHeight="1">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c r="AA360" s="23"/>
    </row>
    <row r="361" ht="15.75" customHeight="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c r="AA361" s="23"/>
    </row>
    <row r="362" ht="15.75" customHeight="1">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c r="AA362" s="23"/>
    </row>
    <row r="363" ht="15.75" customHeight="1">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c r="AA363" s="23"/>
    </row>
    <row r="364" ht="15.75" customHeight="1">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c r="AA364" s="23"/>
    </row>
    <row r="365" ht="15.75" customHeight="1">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c r="AA365" s="23"/>
    </row>
    <row r="366" ht="15.75" customHeight="1">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c r="AA366" s="23"/>
    </row>
    <row r="367" ht="15.75" customHeight="1">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c r="AA367" s="23"/>
    </row>
    <row r="368" ht="15.75" customHeight="1">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c r="AA368" s="23"/>
    </row>
    <row r="369" ht="15.75" customHeight="1">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c r="AA369" s="23"/>
    </row>
    <row r="370" ht="15.75" customHeight="1">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c r="AA370" s="23"/>
    </row>
    <row r="371" ht="15.75" customHeight="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c r="AA371" s="23"/>
    </row>
    <row r="372" ht="15.75" customHeight="1">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c r="AA372" s="23"/>
    </row>
    <row r="373" ht="15.75" customHeight="1">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c r="AA373" s="23"/>
    </row>
    <row r="374" ht="15.75" customHeight="1">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c r="AA374" s="23"/>
    </row>
    <row r="375" ht="15.75" customHeight="1">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c r="AA375" s="23"/>
    </row>
    <row r="376" ht="15.75" customHeight="1">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c r="AA376" s="23"/>
    </row>
    <row r="377" ht="15.75" customHeight="1">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c r="AA377" s="23"/>
    </row>
    <row r="378" ht="15.75" customHeight="1">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c r="AA378" s="23"/>
    </row>
    <row r="379" ht="15.75" customHeight="1">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c r="AA379" s="23"/>
    </row>
    <row r="380" ht="15.75" customHeight="1">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c r="AA380" s="23"/>
    </row>
    <row r="381" ht="15.75" customHeight="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c r="AA381" s="23"/>
    </row>
    <row r="382" ht="15.75" customHeight="1">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c r="AA382" s="23"/>
    </row>
    <row r="383" ht="15.75" customHeight="1">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c r="AA383" s="23"/>
    </row>
    <row r="384" ht="15.75" customHeight="1">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c r="AA384" s="23"/>
    </row>
    <row r="385" ht="15.75" customHeight="1">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c r="AA385" s="23"/>
    </row>
    <row r="386" ht="15.75" customHeight="1">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c r="AA386" s="23"/>
    </row>
    <row r="387" ht="15.75" customHeight="1">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c r="AA387" s="23"/>
    </row>
    <row r="388" ht="15.75" customHeight="1">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c r="AA388" s="23"/>
    </row>
    <row r="389" ht="15.75" customHeight="1">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c r="AA389" s="23"/>
    </row>
    <row r="390" ht="15.75" customHeight="1">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c r="AA390" s="23"/>
    </row>
    <row r="391" ht="15.75" customHeight="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c r="AA391" s="23"/>
    </row>
    <row r="392" ht="15.75" customHeight="1">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c r="AA392" s="23"/>
    </row>
    <row r="393" ht="15.75" customHeight="1">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c r="AA393" s="23"/>
    </row>
    <row r="394" ht="15.75" customHeight="1">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c r="AA394" s="23"/>
    </row>
    <row r="395" ht="15.75" customHeight="1">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c r="AA395" s="23"/>
    </row>
    <row r="396" ht="15.75" customHeight="1">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c r="AA396" s="23"/>
    </row>
    <row r="397" ht="15.75" customHeight="1">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c r="AA397" s="23"/>
    </row>
    <row r="398" ht="15.75" customHeight="1">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c r="AA398" s="23"/>
    </row>
    <row r="399" ht="15.75" customHeight="1">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c r="AA399" s="23"/>
    </row>
    <row r="400" ht="15.75" customHeight="1">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c r="AA400" s="23"/>
    </row>
    <row r="401" ht="15.75" customHeight="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c r="AA401" s="23"/>
    </row>
    <row r="402" ht="15.75" customHeight="1">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c r="AA402" s="23"/>
    </row>
    <row r="403" ht="15.75" customHeight="1">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c r="AA403" s="23"/>
    </row>
    <row r="404" ht="15.75" customHeight="1">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c r="AA404" s="23"/>
    </row>
    <row r="405" ht="15.75" customHeight="1">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c r="AA405" s="23"/>
    </row>
    <row r="406" ht="15.75" customHeight="1">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c r="AA406" s="23"/>
    </row>
    <row r="407" ht="15.75" customHeight="1">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c r="AA407" s="23"/>
    </row>
    <row r="408" ht="15.75" customHeight="1">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c r="AA408" s="23"/>
    </row>
    <row r="409" ht="15.75" customHeight="1">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c r="AA409" s="23"/>
    </row>
    <row r="410" ht="15.75" customHeight="1">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c r="AA410" s="23"/>
    </row>
    <row r="411" ht="15.75" customHeight="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c r="AA411" s="23"/>
    </row>
    <row r="412" ht="15.75" customHeight="1">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c r="AA412" s="23"/>
    </row>
    <row r="413" ht="15.75" customHeight="1">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c r="AA413" s="23"/>
    </row>
    <row r="414" ht="15.75" customHeight="1">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c r="AA414" s="23"/>
    </row>
    <row r="415" ht="15.75" customHeight="1">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c r="AA415" s="23"/>
    </row>
    <row r="416" ht="15.75" customHeight="1">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c r="AA416" s="23"/>
    </row>
    <row r="417" ht="15.75" customHeight="1">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c r="AA417" s="23"/>
    </row>
    <row r="418" ht="15.75" customHeight="1">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c r="AA418" s="23"/>
    </row>
    <row r="419" ht="15.75" customHeight="1">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c r="AA419" s="23"/>
    </row>
    <row r="420" ht="15.75" customHeight="1">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c r="AA420" s="23"/>
    </row>
    <row r="421" ht="15.75" customHeight="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c r="AA421" s="23"/>
    </row>
    <row r="422" ht="15.75" customHeight="1">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c r="AA422" s="23"/>
    </row>
    <row r="423" ht="15.75" customHeight="1">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c r="AA423" s="23"/>
    </row>
    <row r="424" ht="15.75" customHeight="1">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c r="AA424" s="23"/>
    </row>
    <row r="425" ht="15.75" customHeight="1">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c r="AA425" s="23"/>
    </row>
    <row r="426" ht="15.75" customHeight="1">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c r="AA426" s="23"/>
    </row>
    <row r="427" ht="15.75" customHeight="1">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c r="AA427" s="23"/>
    </row>
    <row r="428" ht="15.75" customHeight="1">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c r="AA428" s="23"/>
    </row>
    <row r="429" ht="15.75" customHeight="1">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c r="AA429" s="23"/>
    </row>
    <row r="430" ht="15.75" customHeight="1">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c r="AA430" s="23"/>
    </row>
    <row r="431" ht="15.75" customHeight="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c r="AA431" s="23"/>
    </row>
    <row r="432" ht="15.75" customHeight="1">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c r="AA432" s="23"/>
    </row>
    <row r="433" ht="15.75" customHeight="1">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c r="AA433" s="23"/>
    </row>
    <row r="434" ht="15.75" customHeight="1">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c r="AA434" s="23"/>
    </row>
    <row r="435" ht="15.75" customHeight="1">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c r="AA435" s="23"/>
    </row>
    <row r="436" ht="15.75" customHeight="1">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c r="AA436" s="23"/>
    </row>
    <row r="437" ht="15.75" customHeight="1">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c r="AA437" s="23"/>
    </row>
    <row r="438" ht="15.75" customHeight="1">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c r="AA438" s="23"/>
    </row>
    <row r="439" ht="15.75" customHeight="1">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c r="AA439" s="23"/>
    </row>
    <row r="440" ht="15.75" customHeight="1">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c r="AA440" s="23"/>
    </row>
    <row r="441" ht="15.75" customHeight="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c r="AA441" s="23"/>
    </row>
    <row r="442" ht="15.75" customHeight="1">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c r="AA442" s="23"/>
    </row>
    <row r="443" ht="15.75" customHeight="1">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c r="AA443" s="23"/>
    </row>
    <row r="444" ht="15.75" customHeight="1">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c r="AA444" s="23"/>
    </row>
    <row r="445" ht="15.75" customHeight="1">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c r="AA445" s="23"/>
    </row>
    <row r="446" ht="15.75" customHeight="1">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c r="AA446" s="23"/>
    </row>
    <row r="447" ht="15.75" customHeight="1">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c r="AA447" s="23"/>
    </row>
    <row r="448" ht="15.75" customHeight="1">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c r="AA448" s="23"/>
    </row>
    <row r="449" ht="15.75" customHeight="1">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c r="AA449" s="23"/>
    </row>
    <row r="450" ht="15.75" customHeight="1">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c r="AA450" s="23"/>
    </row>
    <row r="451" ht="15.75" customHeight="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c r="AA451" s="23"/>
    </row>
    <row r="452" ht="15.75" customHeight="1">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c r="AA452" s="23"/>
    </row>
    <row r="453" ht="15.75" customHeight="1">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c r="AA453" s="23"/>
    </row>
    <row r="454" ht="15.75" customHeight="1">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c r="AA454" s="23"/>
    </row>
    <row r="455" ht="15.75" customHeight="1">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c r="AA455" s="23"/>
    </row>
    <row r="456" ht="15.75" customHeight="1">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c r="AA456" s="23"/>
    </row>
    <row r="457" ht="15.75" customHeight="1">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c r="AA457" s="23"/>
    </row>
    <row r="458" ht="15.75" customHeight="1">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c r="AA458" s="23"/>
    </row>
    <row r="459" ht="15.75" customHeight="1">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c r="AA459" s="23"/>
    </row>
    <row r="460" ht="15.75" customHeight="1">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c r="AA460" s="23"/>
    </row>
    <row r="461" ht="15.75" customHeight="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c r="AA461" s="23"/>
    </row>
    <row r="462" ht="15.75" customHeight="1">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c r="AA462" s="23"/>
    </row>
    <row r="463" ht="15.75" customHeight="1">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c r="AA463" s="23"/>
    </row>
    <row r="464" ht="15.75" customHeight="1">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c r="AA464" s="23"/>
    </row>
    <row r="465" ht="15.75" customHeight="1">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c r="AA465" s="23"/>
    </row>
    <row r="466" ht="15.75" customHeight="1">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c r="AA466" s="23"/>
    </row>
    <row r="467" ht="15.75" customHeight="1">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c r="AA467" s="23"/>
    </row>
    <row r="468" ht="15.75" customHeight="1">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c r="AA468" s="23"/>
    </row>
    <row r="469" ht="15.75" customHeight="1">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c r="AA469" s="23"/>
    </row>
    <row r="470" ht="15.75" customHeight="1">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c r="AA470" s="23"/>
    </row>
    <row r="471" ht="15.75" customHeight="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c r="AA471" s="23"/>
    </row>
    <row r="472" ht="15.75" customHeight="1">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c r="AA472" s="23"/>
    </row>
    <row r="473" ht="15.75" customHeight="1">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c r="AA473" s="23"/>
    </row>
    <row r="474" ht="15.75" customHeight="1">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c r="AA474" s="23"/>
    </row>
    <row r="475" ht="15.75" customHeight="1">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c r="AA475" s="23"/>
    </row>
    <row r="476" ht="15.75" customHeight="1">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c r="AA476" s="23"/>
    </row>
    <row r="477" ht="15.75" customHeight="1">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c r="AA477" s="23"/>
    </row>
    <row r="478" ht="15.75" customHeight="1">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c r="AA478" s="23"/>
    </row>
    <row r="479" ht="15.75" customHeight="1">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c r="AA479" s="23"/>
    </row>
    <row r="480" ht="15.75" customHeight="1">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c r="AA480" s="23"/>
    </row>
    <row r="481" ht="15.75" customHeight="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c r="AA481" s="23"/>
    </row>
    <row r="482" ht="15.75" customHeight="1">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c r="AA482" s="23"/>
    </row>
    <row r="483" ht="15.75" customHeight="1">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c r="AA483" s="23"/>
    </row>
    <row r="484" ht="15.75" customHeight="1">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c r="AA484" s="23"/>
    </row>
    <row r="485" ht="15.75" customHeight="1">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c r="AA485" s="23"/>
    </row>
    <row r="486" ht="15.75" customHeight="1">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c r="AA486" s="23"/>
    </row>
    <row r="487" ht="15.75" customHeight="1">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c r="AA487" s="23"/>
    </row>
    <row r="488" ht="15.75" customHeight="1">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c r="AA488" s="23"/>
    </row>
    <row r="489" ht="15.75" customHeight="1">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c r="AA489" s="23"/>
    </row>
    <row r="490" ht="15.75" customHeight="1">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c r="AA490" s="23"/>
    </row>
    <row r="491" ht="15.75" customHeight="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c r="AA491" s="23"/>
    </row>
    <row r="492" ht="15.75" customHeight="1">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c r="AA492" s="23"/>
    </row>
    <row r="493" ht="15.75" customHeight="1">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c r="AA493" s="23"/>
    </row>
    <row r="494" ht="15.75" customHeight="1">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c r="AA494" s="23"/>
    </row>
    <row r="495" ht="15.75" customHeight="1">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c r="AA495" s="23"/>
    </row>
    <row r="496" ht="15.75" customHeight="1">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c r="AA496" s="23"/>
    </row>
    <row r="497" ht="15.75" customHeight="1">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c r="AA497" s="23"/>
    </row>
    <row r="498" ht="15.75" customHeight="1">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c r="AA498" s="23"/>
    </row>
    <row r="499" ht="15.75" customHeight="1">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c r="AA499" s="23"/>
    </row>
    <row r="500" ht="15.75" customHeight="1">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c r="AA500" s="23"/>
    </row>
    <row r="501" ht="15.75" customHeight="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c r="AA501" s="23"/>
    </row>
    <row r="502" ht="15.75" customHeight="1">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c r="AA502" s="23"/>
    </row>
    <row r="503" ht="15.75" customHeight="1">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c r="AA503" s="23"/>
    </row>
    <row r="504" ht="15.75" customHeight="1">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c r="AA504" s="23"/>
    </row>
    <row r="505" ht="15.75" customHeight="1">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c r="AA505" s="23"/>
    </row>
    <row r="506" ht="15.75" customHeight="1">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c r="AA506" s="23"/>
    </row>
    <row r="507" ht="15.75" customHeight="1">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c r="AA507" s="23"/>
    </row>
    <row r="508" ht="15.75" customHeight="1">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c r="AA508" s="23"/>
    </row>
    <row r="509" ht="15.75" customHeight="1">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c r="AA509" s="23"/>
    </row>
    <row r="510" ht="15.75" customHeight="1">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c r="AA510" s="23"/>
    </row>
    <row r="511" ht="15.75" customHeight="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c r="AA511" s="23"/>
    </row>
    <row r="512" ht="15.75" customHeight="1">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c r="AA512" s="23"/>
    </row>
    <row r="513" ht="15.75" customHeight="1">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c r="AA513" s="23"/>
    </row>
    <row r="514" ht="15.75" customHeight="1">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c r="AA514" s="23"/>
    </row>
    <row r="515" ht="15.75" customHeight="1">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c r="AA515" s="23"/>
    </row>
    <row r="516" ht="15.75" customHeight="1">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c r="AA516" s="23"/>
    </row>
    <row r="517" ht="15.75" customHeight="1">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c r="AA517" s="23"/>
    </row>
    <row r="518" ht="15.75" customHeight="1">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c r="AA518" s="23"/>
    </row>
    <row r="519" ht="15.75" customHeight="1">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c r="AA519" s="23"/>
    </row>
    <row r="520" ht="15.75" customHeight="1">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c r="AA520" s="23"/>
    </row>
    <row r="521" ht="15.75" customHeight="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c r="AA521" s="23"/>
    </row>
    <row r="522" ht="15.75" customHeight="1">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c r="AA522" s="23"/>
    </row>
    <row r="523" ht="15.75" customHeight="1">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c r="AA523" s="23"/>
    </row>
    <row r="524" ht="15.75" customHeight="1">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c r="AA524" s="23"/>
    </row>
    <row r="525" ht="15.75" customHeight="1">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c r="AA525" s="23"/>
    </row>
    <row r="526" ht="15.75" customHeight="1">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c r="AA526" s="23"/>
    </row>
    <row r="527" ht="15.75" customHeight="1">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c r="AA527" s="23"/>
    </row>
    <row r="528" ht="15.75" customHeight="1">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c r="AA528" s="23"/>
    </row>
    <row r="529" ht="15.75" customHeight="1">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c r="AA529" s="23"/>
    </row>
    <row r="530" ht="15.75" customHeight="1">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c r="AA530" s="23"/>
    </row>
    <row r="531" ht="15.75" customHeight="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c r="AA531" s="23"/>
    </row>
    <row r="532" ht="15.75" customHeight="1">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c r="AA532" s="23"/>
    </row>
    <row r="533" ht="15.75" customHeight="1">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c r="AA533" s="23"/>
    </row>
    <row r="534" ht="15.75" customHeight="1">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c r="AA534" s="23"/>
    </row>
    <row r="535" ht="15.75" customHeight="1">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c r="AA535" s="23"/>
    </row>
    <row r="536" ht="15.75" customHeight="1">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c r="AA536" s="23"/>
    </row>
    <row r="537" ht="15.75" customHeight="1">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c r="AA537" s="23"/>
    </row>
    <row r="538" ht="15.75" customHeight="1">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c r="AA538" s="23"/>
    </row>
    <row r="539" ht="15.75" customHeight="1">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c r="AA539" s="23"/>
    </row>
    <row r="540" ht="15.75" customHeight="1">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c r="AA540" s="23"/>
    </row>
    <row r="541" ht="15.75" customHeight="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c r="AA541" s="23"/>
    </row>
    <row r="542" ht="15.75" customHeight="1">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c r="AA542" s="23"/>
    </row>
    <row r="543" ht="15.75" customHeight="1">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c r="AA543" s="23"/>
    </row>
    <row r="544" ht="15.75" customHeight="1">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c r="AA544" s="23"/>
    </row>
    <row r="545" ht="15.75" customHeight="1">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c r="AA545" s="23"/>
    </row>
    <row r="546" ht="15.75" customHeight="1">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c r="AA546" s="23"/>
    </row>
    <row r="547" ht="15.75" customHeight="1">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c r="AA547" s="23"/>
    </row>
    <row r="548" ht="15.75" customHeight="1">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c r="AA548" s="23"/>
    </row>
    <row r="549" ht="15.75" customHeight="1">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c r="AA549" s="23"/>
    </row>
    <row r="550" ht="15.75" customHeight="1">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c r="AA550" s="23"/>
    </row>
    <row r="551" ht="15.75" customHeight="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c r="AA551" s="23"/>
    </row>
    <row r="552" ht="15.75" customHeight="1">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c r="AA552" s="23"/>
    </row>
    <row r="553" ht="15.75" customHeight="1">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c r="AA553" s="23"/>
    </row>
    <row r="554" ht="15.75" customHeight="1">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c r="AA554" s="23"/>
    </row>
    <row r="555" ht="15.75" customHeight="1">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c r="AA555" s="23"/>
    </row>
    <row r="556" ht="15.75" customHeight="1">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c r="AA556" s="23"/>
    </row>
    <row r="557" ht="15.75" customHeight="1">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c r="AA557" s="23"/>
    </row>
    <row r="558" ht="15.75" customHeight="1">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c r="AA558" s="23"/>
    </row>
    <row r="559" ht="15.75" customHeight="1">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c r="AA559" s="23"/>
    </row>
    <row r="560" ht="15.75" customHeight="1">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c r="AA560" s="23"/>
    </row>
    <row r="561" ht="15.75" customHeight="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c r="AA561" s="23"/>
    </row>
    <row r="562" ht="15.75" customHeight="1">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c r="AA562" s="23"/>
    </row>
    <row r="563" ht="15.75" customHeight="1">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c r="AA563" s="23"/>
    </row>
    <row r="564" ht="15.75" customHeight="1">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c r="AA564" s="23"/>
    </row>
    <row r="565" ht="15.75" customHeight="1">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c r="AA565" s="23"/>
    </row>
    <row r="566" ht="15.75" customHeight="1">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c r="AA566" s="23"/>
    </row>
    <row r="567" ht="15.75" customHeight="1">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c r="AA567" s="23"/>
    </row>
    <row r="568" ht="15.75" customHeight="1">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c r="AA568" s="23"/>
    </row>
    <row r="569" ht="15.75" customHeight="1">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c r="AA569" s="23"/>
    </row>
    <row r="570" ht="15.75" customHeight="1">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c r="AA570" s="23"/>
    </row>
    <row r="571" ht="15.75" customHeight="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c r="AA571" s="23"/>
    </row>
    <row r="572" ht="15.75" customHeight="1">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c r="AA572" s="23"/>
    </row>
    <row r="573" ht="15.75" customHeight="1">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c r="AA573" s="23"/>
    </row>
    <row r="574" ht="15.75" customHeight="1">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c r="AA574" s="23"/>
    </row>
    <row r="575" ht="15.75" customHeight="1">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c r="AA575" s="23"/>
    </row>
    <row r="576" ht="15.75" customHeight="1">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c r="AA576" s="23"/>
    </row>
    <row r="577" ht="15.75" customHeight="1">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c r="AA577" s="23"/>
    </row>
    <row r="578" ht="15.75" customHeight="1">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c r="AA578" s="23"/>
    </row>
    <row r="579" ht="15.75" customHeight="1">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c r="AA579" s="23"/>
    </row>
    <row r="580" ht="15.75" customHeight="1">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c r="AA580" s="23"/>
    </row>
    <row r="581" ht="15.75" customHeight="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c r="AA581" s="23"/>
    </row>
    <row r="582" ht="15.75" customHeight="1">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c r="AA582" s="23"/>
    </row>
    <row r="583" ht="15.75" customHeight="1">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c r="AA583" s="23"/>
    </row>
    <row r="584" ht="15.75" customHeight="1">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c r="AA584" s="23"/>
    </row>
    <row r="585" ht="15.75" customHeight="1">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c r="AA585" s="23"/>
    </row>
    <row r="586" ht="15.75" customHeight="1">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c r="AA586" s="23"/>
    </row>
    <row r="587" ht="15.75" customHeight="1">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c r="AA587" s="23"/>
    </row>
    <row r="588" ht="15.75" customHeight="1">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c r="AA588" s="23"/>
    </row>
    <row r="589" ht="15.75" customHeight="1">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c r="AA589" s="23"/>
    </row>
    <row r="590" ht="15.75" customHeight="1">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c r="AA590" s="23"/>
    </row>
    <row r="591" ht="15.75" customHeight="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c r="AA591" s="23"/>
    </row>
    <row r="592" ht="15.75" customHeight="1">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c r="AA592" s="23"/>
    </row>
    <row r="593" ht="15.75" customHeight="1">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c r="AA593" s="23"/>
    </row>
    <row r="594" ht="15.75" customHeight="1">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c r="AA594" s="23"/>
    </row>
    <row r="595" ht="15.75" customHeight="1">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c r="AA595" s="23"/>
    </row>
    <row r="596" ht="15.75" customHeight="1">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c r="AA596" s="23"/>
    </row>
    <row r="597" ht="15.75" customHeight="1">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c r="AA597" s="23"/>
    </row>
    <row r="598" ht="15.75" customHeight="1">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c r="AA598" s="23"/>
    </row>
    <row r="599" ht="15.75" customHeight="1">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c r="AA599" s="23"/>
    </row>
    <row r="600" ht="15.75" customHeight="1">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c r="AA600" s="23"/>
    </row>
    <row r="601" ht="15.75" customHeight="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c r="AA601" s="23"/>
    </row>
    <row r="602" ht="15.75" customHeight="1">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c r="AA602" s="23"/>
    </row>
    <row r="603" ht="15.75" customHeight="1">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c r="AA603" s="23"/>
    </row>
    <row r="604" ht="15.75" customHeight="1">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c r="AA604" s="23"/>
    </row>
    <row r="605" ht="15.75" customHeight="1">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c r="AA605" s="23"/>
    </row>
    <row r="606" ht="15.75" customHeight="1">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c r="AA606" s="23"/>
    </row>
    <row r="607" ht="15.75" customHeight="1">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c r="AA607" s="23"/>
    </row>
    <row r="608" ht="15.75" customHeight="1">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c r="AA608" s="23"/>
    </row>
    <row r="609" ht="15.75" customHeight="1">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c r="AA609" s="23"/>
    </row>
    <row r="610" ht="15.75" customHeight="1">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c r="AA610" s="23"/>
    </row>
    <row r="611" ht="15.75" customHeight="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c r="AA611" s="23"/>
    </row>
    <row r="612" ht="15.75" customHeight="1">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c r="AA612" s="23"/>
    </row>
    <row r="613" ht="15.75" customHeight="1">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c r="AA613" s="23"/>
    </row>
    <row r="614" ht="15.75" customHeight="1">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c r="AA614" s="23"/>
    </row>
    <row r="615" ht="15.75" customHeight="1">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c r="AA615" s="23"/>
    </row>
    <row r="616" ht="15.75" customHeight="1">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c r="AA616" s="23"/>
    </row>
    <row r="617" ht="15.75" customHeight="1">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c r="AA617" s="23"/>
    </row>
    <row r="618" ht="15.75" customHeight="1">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c r="AA618" s="23"/>
    </row>
    <row r="619" ht="15.75" customHeight="1">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c r="AA619" s="23"/>
    </row>
    <row r="620" ht="15.75" customHeight="1">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c r="AA620" s="23"/>
    </row>
    <row r="621" ht="15.75" customHeight="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c r="AA621" s="23"/>
    </row>
    <row r="622" ht="15.75" customHeight="1">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c r="AA622" s="23"/>
    </row>
    <row r="623" ht="15.75" customHeight="1">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c r="AA623" s="23"/>
    </row>
    <row r="624" ht="15.75" customHeight="1">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c r="AA624" s="23"/>
    </row>
    <row r="625" ht="15.75" customHeight="1">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c r="AA625" s="23"/>
    </row>
    <row r="626" ht="15.75" customHeight="1">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c r="AA626" s="23"/>
    </row>
    <row r="627" ht="15.75" customHeight="1">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c r="AA627" s="23"/>
    </row>
    <row r="628" ht="15.75" customHeight="1">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c r="AA628" s="23"/>
    </row>
    <row r="629" ht="15.75" customHeight="1">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c r="AA629" s="23"/>
    </row>
    <row r="630" ht="15.75" customHeight="1">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c r="AA630" s="23"/>
    </row>
    <row r="631" ht="15.75" customHeight="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c r="AA631" s="23"/>
    </row>
    <row r="632" ht="15.75" customHeight="1">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c r="AA632" s="23"/>
    </row>
    <row r="633" ht="15.75" customHeight="1">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c r="AA633" s="23"/>
    </row>
    <row r="634" ht="15.75" customHeight="1">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c r="AA634" s="23"/>
    </row>
    <row r="635" ht="15.75" customHeight="1">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c r="AA635" s="23"/>
    </row>
    <row r="636" ht="15.75" customHeight="1">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c r="AA636" s="23"/>
    </row>
    <row r="637" ht="15.75" customHeight="1">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c r="AA637" s="23"/>
    </row>
    <row r="638" ht="15.75" customHeight="1">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c r="AA638" s="23"/>
    </row>
    <row r="639" ht="15.75" customHeight="1">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c r="AA639" s="23"/>
    </row>
    <row r="640" ht="15.75" customHeight="1">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c r="AA640" s="23"/>
    </row>
    <row r="641" ht="15.75" customHeight="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c r="AA641" s="23"/>
    </row>
    <row r="642" ht="15.75" customHeight="1">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c r="AA642" s="23"/>
    </row>
    <row r="643" ht="15.75" customHeight="1">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c r="AA643" s="23"/>
    </row>
    <row r="644" ht="15.75" customHeight="1">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c r="AA644" s="23"/>
    </row>
    <row r="645" ht="15.75" customHeight="1">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c r="AA645" s="23"/>
    </row>
    <row r="646" ht="15.75" customHeight="1">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c r="AA646" s="23"/>
    </row>
    <row r="647" ht="15.75" customHeight="1">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c r="AA647" s="23"/>
    </row>
    <row r="648" ht="15.75" customHeight="1">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c r="AA648" s="23"/>
    </row>
    <row r="649" ht="15.75" customHeight="1">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c r="AA649" s="23"/>
    </row>
    <row r="650" ht="15.75" customHeight="1">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c r="AA650" s="23"/>
    </row>
    <row r="651" ht="15.75" customHeight="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c r="AA651" s="23"/>
    </row>
    <row r="652" ht="15.75" customHeight="1">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c r="AA652" s="23"/>
    </row>
    <row r="653" ht="15.75" customHeight="1">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c r="AA653" s="23"/>
    </row>
    <row r="654" ht="15.75" customHeight="1">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c r="AA654" s="23"/>
    </row>
    <row r="655" ht="15.75" customHeight="1">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c r="AA655" s="23"/>
    </row>
    <row r="656" ht="15.75" customHeight="1">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c r="AA656" s="23"/>
    </row>
    <row r="657" ht="15.75" customHeight="1">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c r="AA657" s="23"/>
    </row>
    <row r="658" ht="15.75" customHeight="1">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c r="AA658" s="23"/>
    </row>
    <row r="659" ht="15.75" customHeight="1">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c r="AA659" s="23"/>
    </row>
    <row r="660" ht="15.75" customHeight="1">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c r="AA660" s="23"/>
    </row>
    <row r="661" ht="15.75" customHeight="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c r="AA661" s="23"/>
    </row>
    <row r="662" ht="15.75" customHeight="1">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c r="AA662" s="23"/>
    </row>
    <row r="663" ht="15.75" customHeight="1">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c r="AA663" s="23"/>
    </row>
    <row r="664" ht="15.75" customHeight="1">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c r="AA664" s="23"/>
    </row>
    <row r="665" ht="15.75" customHeight="1">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c r="AA665" s="23"/>
    </row>
    <row r="666" ht="15.75" customHeight="1">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c r="AA666" s="23"/>
    </row>
    <row r="667" ht="15.75" customHeight="1">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c r="AA667" s="23"/>
    </row>
    <row r="668" ht="15.75" customHeight="1">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c r="AA668" s="23"/>
    </row>
    <row r="669" ht="15.75" customHeight="1">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c r="AA669" s="23"/>
    </row>
    <row r="670" ht="15.75" customHeight="1">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c r="AA670" s="23"/>
    </row>
    <row r="671" ht="15.75" customHeight="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c r="AA671" s="23"/>
    </row>
    <row r="672" ht="15.75" customHeight="1">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c r="AA672" s="23"/>
    </row>
    <row r="673" ht="15.75" customHeight="1">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c r="AA673" s="23"/>
    </row>
    <row r="674" ht="15.75" customHeight="1">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c r="AA674" s="23"/>
    </row>
    <row r="675" ht="15.75" customHeight="1">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c r="AA675" s="23"/>
    </row>
    <row r="676" ht="15.75" customHeight="1">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c r="AA676" s="23"/>
    </row>
    <row r="677" ht="15.75" customHeight="1">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c r="AA677" s="23"/>
    </row>
    <row r="678" ht="15.75" customHeight="1">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c r="AA678" s="23"/>
    </row>
    <row r="679" ht="15.75" customHeight="1">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c r="AA679" s="23"/>
    </row>
    <row r="680" ht="15.75" customHeight="1">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c r="AA680" s="23"/>
    </row>
    <row r="681" ht="15.75" customHeight="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c r="AA681" s="23"/>
    </row>
    <row r="682" ht="15.75" customHeight="1">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c r="AA682" s="23"/>
    </row>
    <row r="683" ht="15.75" customHeight="1">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c r="AA683" s="23"/>
    </row>
    <row r="684" ht="15.75" customHeight="1">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c r="AA684" s="23"/>
    </row>
    <row r="685" ht="15.75" customHeight="1">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c r="AA685" s="23"/>
    </row>
    <row r="686" ht="15.75" customHeight="1">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c r="AA686" s="23"/>
    </row>
    <row r="687" ht="15.75" customHeight="1">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c r="AA687" s="23"/>
    </row>
    <row r="688" ht="15.75" customHeight="1">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c r="AA688" s="23"/>
    </row>
    <row r="689" ht="15.75" customHeight="1">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c r="AA689" s="23"/>
    </row>
    <row r="690" ht="15.75" customHeight="1">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c r="AA690" s="23"/>
    </row>
    <row r="691" ht="15.75" customHeight="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c r="AA691" s="23"/>
    </row>
    <row r="692" ht="15.75" customHeight="1">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c r="AA692" s="23"/>
    </row>
    <row r="693" ht="15.75" customHeight="1">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c r="AA693" s="23"/>
    </row>
    <row r="694" ht="15.75" customHeight="1">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c r="AA694" s="23"/>
    </row>
    <row r="695" ht="15.75" customHeight="1">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c r="AA695" s="23"/>
    </row>
    <row r="696" ht="15.75" customHeight="1">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c r="AA696" s="23"/>
    </row>
    <row r="697" ht="15.75" customHeight="1">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c r="AA697" s="23"/>
    </row>
    <row r="698" ht="15.75" customHeight="1">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c r="AA698" s="23"/>
    </row>
    <row r="699" ht="15.75" customHeight="1">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c r="AA699" s="23"/>
    </row>
    <row r="700" ht="15.75" customHeight="1">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c r="AA700" s="23"/>
    </row>
    <row r="701" ht="15.75" customHeight="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c r="AA701" s="23"/>
    </row>
    <row r="702" ht="15.75" customHeight="1">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c r="AA702" s="23"/>
    </row>
    <row r="703" ht="15.75" customHeight="1">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c r="AA703" s="23"/>
    </row>
    <row r="704" ht="15.75" customHeight="1">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c r="AA704" s="23"/>
    </row>
    <row r="705" ht="15.75" customHeight="1">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c r="AA705" s="23"/>
    </row>
    <row r="706" ht="15.75" customHeight="1">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c r="AA706" s="23"/>
    </row>
    <row r="707" ht="15.75" customHeight="1">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c r="AA707" s="23"/>
    </row>
    <row r="708" ht="15.75" customHeight="1">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c r="AA708" s="23"/>
    </row>
    <row r="709" ht="15.75" customHeight="1">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c r="AA709" s="23"/>
    </row>
    <row r="710" ht="15.75" customHeight="1">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c r="AA710" s="23"/>
    </row>
    <row r="711" ht="15.75" customHeight="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c r="AA711" s="23"/>
    </row>
    <row r="712" ht="15.75" customHeight="1">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c r="AA712" s="23"/>
    </row>
    <row r="713" ht="15.75" customHeight="1">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c r="AA713" s="23"/>
    </row>
    <row r="714" ht="15.75" customHeight="1">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c r="AA714" s="23"/>
    </row>
    <row r="715" ht="15.75" customHeight="1">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c r="AA715" s="23"/>
    </row>
    <row r="716" ht="15.75" customHeight="1">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c r="AA716" s="23"/>
    </row>
    <row r="717" ht="15.75" customHeight="1">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c r="AA717" s="23"/>
    </row>
    <row r="718" ht="15.75" customHeight="1">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c r="AA718" s="23"/>
    </row>
    <row r="719" ht="15.75" customHeight="1">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c r="AA719" s="23"/>
    </row>
    <row r="720" ht="15.75" customHeight="1">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c r="AA720" s="23"/>
    </row>
    <row r="721" ht="15.75" customHeight="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c r="AA721" s="23"/>
    </row>
    <row r="722" ht="15.75" customHeight="1">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c r="AA722" s="23"/>
    </row>
    <row r="723" ht="15.75" customHeight="1">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c r="AA723" s="23"/>
    </row>
    <row r="724" ht="15.75" customHeight="1">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c r="AA724" s="23"/>
    </row>
    <row r="725" ht="15.75" customHeight="1">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c r="AA725" s="23"/>
    </row>
    <row r="726" ht="15.75" customHeight="1">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c r="AA726" s="23"/>
    </row>
    <row r="727" ht="15.75" customHeight="1">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c r="AA727" s="23"/>
    </row>
    <row r="728" ht="15.75" customHeight="1">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c r="AA728" s="23"/>
    </row>
    <row r="729" ht="15.75" customHeight="1">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c r="AA729" s="23"/>
    </row>
    <row r="730" ht="15.75" customHeight="1">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c r="AA730" s="23"/>
    </row>
    <row r="731" ht="15.75" customHeight="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c r="AA731" s="23"/>
    </row>
    <row r="732" ht="15.75" customHeight="1">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c r="AA732" s="23"/>
    </row>
    <row r="733" ht="15.75" customHeight="1">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c r="AA733" s="23"/>
    </row>
    <row r="734" ht="15.75" customHeight="1">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c r="AA734" s="23"/>
    </row>
    <row r="735" ht="15.75" customHeight="1">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c r="AA735" s="23"/>
    </row>
    <row r="736" ht="15.75" customHeight="1">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c r="AA736" s="23"/>
    </row>
    <row r="737" ht="15.75" customHeight="1">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c r="AA737" s="23"/>
    </row>
    <row r="738" ht="15.75" customHeight="1">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c r="AA738" s="23"/>
    </row>
    <row r="739" ht="15.75" customHeight="1">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c r="AA739" s="23"/>
    </row>
    <row r="740" ht="15.75" customHeight="1">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c r="AA740" s="23"/>
    </row>
    <row r="741" ht="15.75" customHeight="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c r="AA741" s="23"/>
    </row>
    <row r="742" ht="15.75" customHeight="1">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c r="AA742" s="23"/>
    </row>
    <row r="743" ht="15.75" customHeight="1">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c r="AA743" s="23"/>
    </row>
    <row r="744" ht="15.75" customHeight="1">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c r="AA744" s="23"/>
    </row>
    <row r="745" ht="15.75" customHeight="1">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c r="AA745" s="23"/>
    </row>
    <row r="746" ht="15.75" customHeight="1">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c r="AA746" s="23"/>
    </row>
    <row r="747" ht="15.75" customHeight="1">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c r="AA747" s="23"/>
    </row>
    <row r="748" ht="15.75" customHeight="1">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c r="AA748" s="23"/>
    </row>
    <row r="749" ht="15.75" customHeight="1">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c r="AA749" s="23"/>
    </row>
    <row r="750" ht="15.75" customHeight="1">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c r="AA750" s="23"/>
    </row>
    <row r="751" ht="15.75" customHeight="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c r="AA751" s="23"/>
    </row>
    <row r="752" ht="15.75" customHeight="1">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c r="AA752" s="23"/>
    </row>
    <row r="753" ht="15.75" customHeight="1">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c r="AA753" s="23"/>
    </row>
    <row r="754" ht="15.75" customHeight="1">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c r="AA754" s="23"/>
    </row>
    <row r="755" ht="15.75" customHeight="1">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c r="AA755" s="23"/>
    </row>
    <row r="756" ht="15.75" customHeight="1">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c r="AA756" s="23"/>
    </row>
    <row r="757" ht="15.75" customHeight="1">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c r="AA757" s="23"/>
    </row>
    <row r="758" ht="15.75" customHeight="1">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c r="AA758" s="23"/>
    </row>
    <row r="759" ht="15.75" customHeight="1">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c r="AA759" s="23"/>
    </row>
    <row r="760" ht="15.75" customHeight="1">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c r="AA760" s="23"/>
    </row>
    <row r="761" ht="15.75" customHeight="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c r="AA761" s="23"/>
    </row>
    <row r="762" ht="15.75" customHeight="1">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c r="AA762" s="23"/>
    </row>
    <row r="763" ht="15.75" customHeight="1">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c r="AA763" s="23"/>
    </row>
    <row r="764" ht="15.75" customHeight="1">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c r="AA764" s="23"/>
    </row>
    <row r="765" ht="15.75" customHeight="1">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c r="AA765" s="23"/>
    </row>
    <row r="766" ht="15.75" customHeight="1">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c r="AA766" s="23"/>
    </row>
    <row r="767" ht="15.75" customHeight="1">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c r="AA767" s="23"/>
    </row>
    <row r="768" ht="15.75" customHeight="1">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c r="AA768" s="23"/>
    </row>
    <row r="769" ht="15.75" customHeight="1">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c r="AA769" s="23"/>
    </row>
    <row r="770" ht="15.75" customHeight="1">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c r="AA770" s="23"/>
    </row>
    <row r="771" ht="15.75" customHeight="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c r="AA771" s="23"/>
    </row>
    <row r="772" ht="15.75" customHeight="1">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c r="AA772" s="23"/>
    </row>
    <row r="773" ht="15.75" customHeight="1">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c r="AA773" s="23"/>
    </row>
    <row r="774" ht="15.75" customHeight="1">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c r="AA774" s="23"/>
    </row>
    <row r="775" ht="15.75" customHeight="1">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c r="AA775" s="23"/>
    </row>
    <row r="776" ht="15.75" customHeight="1">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c r="AA776" s="23"/>
    </row>
    <row r="777" ht="15.75" customHeight="1">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c r="AA777" s="23"/>
    </row>
    <row r="778" ht="15.75" customHeight="1">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c r="AA778" s="23"/>
    </row>
    <row r="779" ht="15.75" customHeight="1">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c r="AA779" s="23"/>
    </row>
    <row r="780" ht="15.75" customHeight="1">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c r="AA780" s="23"/>
    </row>
    <row r="781" ht="15.75" customHeight="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c r="AA781" s="23"/>
    </row>
    <row r="782" ht="15.75" customHeight="1">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c r="AA782" s="23"/>
    </row>
    <row r="783" ht="15.75" customHeight="1">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c r="AA783" s="23"/>
    </row>
    <row r="784" ht="15.75" customHeight="1">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c r="AA784" s="23"/>
    </row>
    <row r="785" ht="15.75" customHeight="1">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c r="AA785" s="23"/>
    </row>
    <row r="786" ht="15.75" customHeight="1">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c r="AA786" s="23"/>
    </row>
    <row r="787" ht="15.75" customHeight="1">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c r="AA787" s="23"/>
    </row>
    <row r="788" ht="15.75" customHeight="1">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c r="AA788" s="23"/>
    </row>
    <row r="789" ht="15.75" customHeight="1">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c r="AA789" s="23"/>
    </row>
    <row r="790" ht="15.75" customHeight="1">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c r="AA790" s="23"/>
    </row>
    <row r="791" ht="15.75" customHeight="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c r="AA791" s="23"/>
    </row>
    <row r="792" ht="15.75" customHeight="1">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c r="AA792" s="23"/>
    </row>
    <row r="793" ht="15.75" customHeight="1">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c r="AA793" s="23"/>
    </row>
    <row r="794" ht="15.75" customHeight="1">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c r="AA794" s="23"/>
    </row>
    <row r="795" ht="15.75" customHeight="1">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c r="AA795" s="23"/>
    </row>
    <row r="796" ht="15.75" customHeight="1">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c r="AA796" s="23"/>
    </row>
    <row r="797" ht="15.75" customHeight="1">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c r="AA797" s="23"/>
    </row>
    <row r="798" ht="15.75" customHeight="1">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c r="AA798" s="23"/>
    </row>
    <row r="799" ht="15.75" customHeight="1">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c r="AA799" s="23"/>
    </row>
    <row r="800" ht="15.75" customHeight="1">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c r="AA800" s="23"/>
    </row>
    <row r="801" ht="15.75" customHeight="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c r="AA801" s="23"/>
    </row>
    <row r="802" ht="15.75" customHeight="1">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c r="AA802" s="23"/>
    </row>
    <row r="803" ht="15.75" customHeight="1">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c r="AA803" s="23"/>
    </row>
    <row r="804" ht="15.75" customHeight="1">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c r="AA804" s="23"/>
    </row>
    <row r="805" ht="15.75" customHeight="1">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c r="AA805" s="23"/>
    </row>
    <row r="806" ht="15.75" customHeight="1">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c r="AA806" s="23"/>
    </row>
    <row r="807" ht="15.75" customHeight="1">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c r="AA807" s="23"/>
    </row>
    <row r="808" ht="15.75" customHeight="1">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c r="AA808" s="23"/>
    </row>
    <row r="809" ht="15.75" customHeight="1">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c r="AA809" s="23"/>
    </row>
    <row r="810" ht="15.75" customHeight="1">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c r="AA810" s="23"/>
    </row>
    <row r="811" ht="15.75" customHeight="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c r="AA811" s="23"/>
    </row>
    <row r="812" ht="15.75" customHeight="1">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c r="AA812" s="23"/>
    </row>
    <row r="813" ht="15.75" customHeight="1">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c r="AA813" s="23"/>
    </row>
    <row r="814" ht="15.75" customHeight="1">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c r="AA814" s="23"/>
    </row>
    <row r="815" ht="15.75" customHeight="1">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c r="AA815" s="23"/>
    </row>
    <row r="816" ht="15.75" customHeight="1">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c r="AA816" s="23"/>
    </row>
    <row r="817" ht="15.75" customHeight="1">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c r="AA817" s="23"/>
    </row>
    <row r="818" ht="15.75" customHeight="1">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c r="AA818" s="23"/>
    </row>
  </sheetData>
  <mergeCells count="2">
    <mergeCell ref="A1:F1"/>
    <mergeCell ref="B2:G2"/>
  </mergeCells>
  <printOptions/>
  <pageMargins bottom="0.75" footer="0.0" header="0.0" left="0.7" right="0.7" top="0.75"/>
  <pageSetup orientation="portrait"/>
  <drawing r:id="rId1"/>
</worksheet>
</file>