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MR0006 - project proponent" sheetId="1" r:id="rId4"/>
    <sheet state="visible" name="Non renewable sources" sheetId="2" r:id="rId5"/>
    <sheet state="visible" name="Emission factor" sheetId="3" r:id="rId6"/>
    <sheet state="visible" name="Fossil fuel source" sheetId="4" r:id="rId7"/>
    <sheet state="visible" name="Net emission reduction" sheetId="5" r:id="rId8"/>
    <sheet state="visible" name="schema - equations" sheetId="6" r:id="rId9"/>
  </sheets>
  <definedNames/>
  <calcPr/>
  <extLst>
    <ext uri="GoogleSheetsCustomDataVersion2">
      <go:sheetsCustomData xmlns:go="http://customooxmlschemas.google.com/" r:id="rId10" roundtripDataChecksum="xCGEmvX7o2AVN8DnJupPLMjPBdfiWz1HjYQl5zwZm7s="/>
    </ext>
  </extLst>
</workbook>
</file>

<file path=xl/sharedStrings.xml><?xml version="1.0" encoding="utf-8"?>
<sst xmlns="http://schemas.openxmlformats.org/spreadsheetml/2006/main" count="347" uniqueCount="108">
  <si>
    <t>Schema name</t>
  </si>
  <si>
    <t>Description</t>
  </si>
  <si>
    <t>VMR0006 – Energy efficiency and Fuel switch measures in thermal applications</t>
  </si>
  <si>
    <t>Schema Type</t>
  </si>
  <si>
    <t>Verifiable Credentials</t>
  </si>
  <si>
    <t>Required Field</t>
  </si>
  <si>
    <t>Field Type</t>
  </si>
  <si>
    <t>Parameter</t>
  </si>
  <si>
    <t>Visibility</t>
  </si>
  <si>
    <t>Question</t>
  </si>
  <si>
    <t>Allow Multiple Answers</t>
  </si>
  <si>
    <t>Answer</t>
  </si>
  <si>
    <t>Yes</t>
  </si>
  <si>
    <t>String</t>
  </si>
  <si>
    <t>N/A</t>
  </si>
  <si>
    <t>Summary Description of the Project</t>
  </si>
  <si>
    <t>No</t>
  </si>
  <si>
    <t>An Auditable methodology for emission reduction by using sustainable thermal applications</t>
  </si>
  <si>
    <t>Project Type</t>
  </si>
  <si>
    <t>Emission reduction</t>
  </si>
  <si>
    <t>Type of Activity</t>
  </si>
  <si>
    <t>emission reduction in sustainable means</t>
  </si>
  <si>
    <t>Project Scale</t>
  </si>
  <si>
    <t>Project</t>
  </si>
  <si>
    <t>Project Location Latitude</t>
  </si>
  <si>
    <t>-</t>
  </si>
  <si>
    <t>Project Location Longitude</t>
  </si>
  <si>
    <t>GeoJSON</t>
  </si>
  <si>
    <t>Project Location GeoJSON (GeoJSON supports the following geometry types: Point, LineString, Polygon, MultiPoint, MultiLineString, MultiPolygon.)</t>
  </si>
  <si>
    <t>Project Eligibility</t>
  </si>
  <si>
    <t>Eligible</t>
  </si>
  <si>
    <t>Project Participant Organization Name</t>
  </si>
  <si>
    <t xml:space="preserve">DLT </t>
  </si>
  <si>
    <t>Project Participant Contact Person</t>
  </si>
  <si>
    <t>Venkatesh</t>
  </si>
  <si>
    <t xml:space="preserve">Project Participant Title </t>
  </si>
  <si>
    <t>Director</t>
  </si>
  <si>
    <t xml:space="preserve">Project Participant Address </t>
  </si>
  <si>
    <t>India</t>
  </si>
  <si>
    <t>Number</t>
  </si>
  <si>
    <t xml:space="preserve">Project Participant Telephone </t>
  </si>
  <si>
    <t>Email</t>
  </si>
  <si>
    <t>Project Participant Email</t>
  </si>
  <si>
    <t>DLT@gmail.com</t>
  </si>
  <si>
    <t>Project Ownership</t>
  </si>
  <si>
    <t xml:space="preserve">DLT owns the rights and ownership of thr project </t>
  </si>
  <si>
    <t>Title and Reference of Methodologies</t>
  </si>
  <si>
    <t>VMR0006</t>
  </si>
  <si>
    <t>Date</t>
  </si>
  <si>
    <t>Project Start Date</t>
  </si>
  <si>
    <t>Project Crediting Period</t>
  </si>
  <si>
    <t>05/02/2024 – 05/03/2024</t>
  </si>
  <si>
    <t>Project Monitoring Period</t>
  </si>
  <si>
    <t>05/03/2024 -05/04/2024</t>
  </si>
  <si>
    <t>Project Monitoring Plan</t>
  </si>
  <si>
    <t>Monitoring plan was structured based on VMR0006 criteria</t>
  </si>
  <si>
    <t>Compliance with Laws, Statutes and Other Regulatory Frameworks</t>
  </si>
  <si>
    <t xml:space="preserve">Reliance is compliant with the legal requirements of California </t>
  </si>
  <si>
    <t>Sustainable development</t>
  </si>
  <si>
    <t>SDG 1, SDG 2, SDG 3, SDG 5, SDG 6, SDG 8, SDG 10, SDG 11, SDG 12, SDG 13, SDG, 15, SDG 17</t>
  </si>
  <si>
    <t>Image</t>
  </si>
  <si>
    <t>Please provide yearly proof (e.g., receipts, contractual agreements) of Amount of CO2 saved from sustianable thermal emissions in the project</t>
  </si>
  <si>
    <t>Further Information</t>
  </si>
  <si>
    <t>Additionality - emission reduction ( From Non-renewable biomass )</t>
  </si>
  <si>
    <t>Sub-Schema</t>
  </si>
  <si>
    <t>yes</t>
  </si>
  <si>
    <t>Does the source of emission reduction is from non-renewable biomass ?</t>
  </si>
  <si>
    <t>Choose the time period of emission reduction</t>
  </si>
  <si>
    <t>02/10/2022-05/10/2023</t>
  </si>
  <si>
    <t>Emission reductions in year y (tCO2e)</t>
  </si>
  <si>
    <t>Quantity of woody biomass that is saved per project device i and batch j in year y (tonnes)</t>
  </si>
  <si>
    <t>Number of project devices of type i and batch j commissioned (number)6</t>
  </si>
  <si>
    <t>Proportion of commissioned project devices of type i and batch j (𝑁0,𝑖,𝑗) that
remain operating in year y (fraction)</t>
  </si>
  <si>
    <t>Adjustment to account for any continued use of pre-project devices
during the year y</t>
  </si>
  <si>
    <t>Fraction of woody biomass that can be established as non-renewable
Biomass (%)</t>
  </si>
  <si>
    <t>Net calorific value of the non-renewable woody biomass that is substituted
or reduced (TJ/tonne)7</t>
  </si>
  <si>
    <t>CO2 emission factor for non-renewable woody biomass (tCO2/TJ)</t>
  </si>
  <si>
    <t>Non-CO2 emission factor for non-renewable woody biomass (tCO2e/TJ)</t>
  </si>
  <si>
    <t>Adjustment factor to account for leakage related to the non-renewable
woody biomass saved by the project activity (fraction)</t>
  </si>
  <si>
    <t>Uncertainty deduction for fnrb (%)</t>
  </si>
  <si>
    <t xml:space="preserve">Emission reduction from non renewable biomass </t>
  </si>
  <si>
    <t>Emission Factor</t>
  </si>
  <si>
    <t xml:space="preserve">The primary fossil fuel used </t>
  </si>
  <si>
    <t>coal</t>
  </si>
  <si>
    <t>CO2 emission factor</t>
  </si>
  <si>
    <t>CH4 emission factor</t>
  </si>
  <si>
    <t>N2O emission factor</t>
  </si>
  <si>
    <t>Global warming potential of CH4</t>
  </si>
  <si>
    <t>Global warming potential of N2O</t>
  </si>
  <si>
    <t xml:space="preserve">GHG emission factor for fossil fuel j (tCO2e/TJ) </t>
  </si>
  <si>
    <t>Additionality - emission reduction ( From Fossil Fuels )</t>
  </si>
  <si>
    <t>Number of project devices of type i and batch j commissioned</t>
  </si>
  <si>
    <t>Proportion of commissioned project devices of type i and batch j (𝑁0,𝑖,𝑗) that 
remain operating in year y (fraction)</t>
  </si>
  <si>
    <t>The quantity of renewable biomass consumed by project device i in year y (t)</t>
  </si>
  <si>
    <t xml:space="preserve">Net calorific value of renewable biomass (TJ/tonne) </t>
  </si>
  <si>
    <t xml:space="preserve">Efficiency ratio of project and baseline devices (fraction) </t>
  </si>
  <si>
    <t xml:space="preserve">Project emissions resulting from cultivation of biomass in a dedicated plantation in year y (tCO2) </t>
  </si>
  <si>
    <t xml:space="preserve">Project emissions from utilization of biomass residues year y (tCO2) </t>
  </si>
  <si>
    <t xml:space="preserve">Leakage due to shift of pre-project activities from biomass cultivation in 
year y (tCO2) </t>
  </si>
  <si>
    <t>Leakage due to diversion of biomass residues from other applications y (tCO2)</t>
  </si>
  <si>
    <t>Net emission reduction due to Fossil fuels</t>
  </si>
  <si>
    <t xml:space="preserve">Net emission reduction </t>
  </si>
  <si>
    <t>Major source of emission reduction is from ?</t>
  </si>
  <si>
    <t>Change in emission levels from start to end of the project at the desired location ?</t>
  </si>
  <si>
    <t>Provide Image proofs of using sustainable measures</t>
  </si>
  <si>
    <t>Emission reduction from Fossil fuel</t>
  </si>
  <si>
    <t>Emission reduction from Non renewable sources</t>
  </si>
  <si>
    <t>Net emission reduced from both sources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</si>
</sst>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7">
    <font>
      <sz val="11.0"/>
      <color rgb="FF000000"/>
      <name val="Calibri"/>
      <scheme val="minor"/>
    </font>
    <font>
      <b/>
      <sz val="14.0"/>
      <color theme="1"/>
      <name val="Calibri"/>
    </font>
    <font/>
    <font>
      <sz val="11.0"/>
      <color theme="1"/>
      <name val="Calibri"/>
    </font>
    <font>
      <sz val="11.0"/>
      <color rgb="FF000000"/>
      <name val="Calibri"/>
    </font>
    <font>
      <u/>
      <sz val="11.0"/>
      <color rgb="FF467886"/>
      <name val="Aptos narrow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8E4BC"/>
        <bgColor rgb="FFD8E4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BBBBB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1" fillId="3" fontId="3" numFmtId="0" xfId="0" applyAlignment="1" applyBorder="1" applyFill="1" applyFont="1">
      <alignment shrinkToFit="0" wrapText="1"/>
    </xf>
    <xf borderId="4" fillId="4" fontId="1" numFmtId="0" xfId="0" applyBorder="1" applyFill="1" applyFont="1"/>
    <xf borderId="0" fillId="0" fontId="4" numFmtId="0" xfId="0" applyFont="1"/>
    <xf borderId="5" fillId="3" fontId="3" numFmtId="0" xfId="0" applyAlignment="1" applyBorder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4" numFmtId="0" xfId="0" applyAlignment="1" applyFont="1">
      <alignment readingOrder="0" shrinkToFit="0" wrapText="1"/>
    </xf>
    <xf borderId="0" fillId="0" fontId="4" numFmtId="14" xfId="0" applyAlignment="1" applyFont="1" applyNumberFormat="1">
      <alignment horizontal="left" shrinkToFit="0" wrapText="1"/>
    </xf>
    <xf borderId="5" fillId="3" fontId="3" numFmtId="164" xfId="0" applyAlignment="1" applyBorder="1" applyFont="1" applyNumberFormat="1">
      <alignment shrinkToFit="0" wrapText="1"/>
    </xf>
    <xf borderId="0" fillId="0" fontId="4" numFmtId="0" xfId="0" applyAlignment="1" applyFont="1">
      <alignment horizontal="left" shrinkToFit="0" wrapText="1"/>
    </xf>
    <xf borderId="6" fillId="2" fontId="4" numFmtId="0" xfId="0" applyBorder="1" applyFont="1"/>
    <xf borderId="0" fillId="0" fontId="6" numFmtId="0" xfId="0" applyFont="1"/>
    <xf borderId="0" fillId="0" fontId="6" numFmtId="0" xfId="0" applyAlignment="1" applyFont="1">
      <alignment readingOrder="0"/>
    </xf>
    <xf borderId="1" fillId="2" fontId="1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10</xdr:row>
      <xdr:rowOff>0</xdr:rowOff>
    </xdr:from>
    <xdr:ext cx="190500" cy="266700"/>
    <xdr:sp>
      <xdr:nvSpPr>
        <xdr:cNvPr id="3" name="Shape 3"/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34175" cy="51530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DLT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20.0"/>
    <col customWidth="1" min="2" max="2" width="40.0"/>
    <col customWidth="1" min="3" max="4" width="20.0"/>
    <col customWidth="1" min="5" max="5" width="70.0"/>
    <col customWidth="1" min="6" max="6" width="30.0"/>
    <col customWidth="1" min="7" max="7" width="50.0"/>
    <col customWidth="1" min="8" max="26" width="8.57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7.25" customHeight="1">
      <c r="A2" s="4" t="s">
        <v>1</v>
      </c>
      <c r="B2" s="5" t="s">
        <v>2</v>
      </c>
      <c r="C2" s="2"/>
      <c r="D2" s="2"/>
      <c r="E2" s="2"/>
      <c r="F2" s="2"/>
      <c r="G2" s="3"/>
    </row>
    <row r="3" ht="17.25" customHeight="1">
      <c r="A3" s="4" t="s">
        <v>3</v>
      </c>
      <c r="B3" s="5" t="s">
        <v>4</v>
      </c>
      <c r="C3" s="2"/>
      <c r="D3" s="2"/>
      <c r="E3" s="2"/>
      <c r="F3" s="2"/>
      <c r="G3" s="3"/>
    </row>
    <row r="4" ht="14.25" customHeight="1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</row>
    <row r="5" ht="14.25" customHeight="1">
      <c r="A5" s="7" t="s">
        <v>12</v>
      </c>
      <c r="B5" s="7" t="s">
        <v>13</v>
      </c>
      <c r="C5" s="7" t="s">
        <v>14</v>
      </c>
      <c r="D5" s="8"/>
      <c r="E5" s="7" t="s">
        <v>15</v>
      </c>
      <c r="F5" s="7" t="s">
        <v>16</v>
      </c>
      <c r="G5" s="9" t="s">
        <v>17</v>
      </c>
    </row>
    <row r="6" ht="14.25" customHeight="1">
      <c r="A6" s="7" t="s">
        <v>12</v>
      </c>
      <c r="B6" s="7" t="s">
        <v>13</v>
      </c>
      <c r="C6" s="7" t="s">
        <v>14</v>
      </c>
      <c r="D6" s="8"/>
      <c r="E6" s="7" t="s">
        <v>18</v>
      </c>
      <c r="F6" s="7" t="s">
        <v>12</v>
      </c>
      <c r="G6" s="9" t="s">
        <v>19</v>
      </c>
    </row>
    <row r="7" ht="14.25" customHeight="1">
      <c r="A7" s="7" t="s">
        <v>12</v>
      </c>
      <c r="B7" s="7" t="s">
        <v>13</v>
      </c>
      <c r="C7" s="7" t="s">
        <v>14</v>
      </c>
      <c r="D7" s="8"/>
      <c r="E7" s="7" t="s">
        <v>20</v>
      </c>
      <c r="F7" s="7" t="s">
        <v>12</v>
      </c>
      <c r="G7" s="9" t="s">
        <v>21</v>
      </c>
    </row>
    <row r="8" ht="14.25" customHeight="1">
      <c r="A8" s="7" t="s">
        <v>12</v>
      </c>
      <c r="B8" s="7" t="s">
        <v>13</v>
      </c>
      <c r="C8" s="7" t="s">
        <v>14</v>
      </c>
      <c r="D8" s="8"/>
      <c r="E8" s="7" t="s">
        <v>22</v>
      </c>
      <c r="F8" s="7" t="s">
        <v>12</v>
      </c>
      <c r="G8" s="9" t="s">
        <v>23</v>
      </c>
    </row>
    <row r="9" ht="14.25" customHeight="1">
      <c r="A9" s="7" t="s">
        <v>12</v>
      </c>
      <c r="B9" s="7" t="s">
        <v>13</v>
      </c>
      <c r="C9" s="7" t="s">
        <v>14</v>
      </c>
      <c r="D9" s="8"/>
      <c r="E9" s="7" t="s">
        <v>24</v>
      </c>
      <c r="F9" s="7" t="s">
        <v>12</v>
      </c>
      <c r="G9" s="7" t="s">
        <v>25</v>
      </c>
    </row>
    <row r="10" ht="14.25" customHeight="1">
      <c r="A10" s="7" t="s">
        <v>12</v>
      </c>
      <c r="B10" s="7" t="s">
        <v>13</v>
      </c>
      <c r="C10" s="7" t="s">
        <v>14</v>
      </c>
      <c r="D10" s="8"/>
      <c r="E10" s="7" t="s">
        <v>26</v>
      </c>
      <c r="F10" s="7" t="s">
        <v>12</v>
      </c>
      <c r="G10" s="7" t="s">
        <v>25</v>
      </c>
    </row>
    <row r="11" ht="14.25" customHeight="1">
      <c r="A11" s="7" t="s">
        <v>12</v>
      </c>
      <c r="B11" s="7" t="s">
        <v>27</v>
      </c>
      <c r="C11" s="7" t="s">
        <v>14</v>
      </c>
      <c r="D11" s="8"/>
      <c r="E11" s="9" t="s">
        <v>28</v>
      </c>
      <c r="F11" s="7" t="s">
        <v>12</v>
      </c>
      <c r="G11" s="7" t="s">
        <v>25</v>
      </c>
    </row>
    <row r="12" ht="14.25" customHeight="1">
      <c r="A12" s="7" t="s">
        <v>12</v>
      </c>
      <c r="B12" s="7" t="s">
        <v>13</v>
      </c>
      <c r="C12" s="7" t="s">
        <v>14</v>
      </c>
      <c r="D12" s="8"/>
      <c r="E12" s="7" t="s">
        <v>29</v>
      </c>
      <c r="F12" s="7" t="s">
        <v>12</v>
      </c>
      <c r="G12" s="9" t="s">
        <v>30</v>
      </c>
    </row>
    <row r="13" ht="14.25" customHeight="1">
      <c r="A13" s="7" t="s">
        <v>12</v>
      </c>
      <c r="B13" s="7" t="s">
        <v>13</v>
      </c>
      <c r="C13" s="7" t="s">
        <v>14</v>
      </c>
      <c r="D13" s="8"/>
      <c r="E13" s="7" t="s">
        <v>31</v>
      </c>
      <c r="F13" s="7" t="s">
        <v>12</v>
      </c>
      <c r="G13" s="10" t="s">
        <v>32</v>
      </c>
    </row>
    <row r="14" ht="14.25" customHeight="1">
      <c r="A14" s="7" t="s">
        <v>12</v>
      </c>
      <c r="B14" s="11" t="s">
        <v>13</v>
      </c>
      <c r="C14" s="7" t="s">
        <v>14</v>
      </c>
      <c r="D14" s="8"/>
      <c r="E14" s="7" t="s">
        <v>33</v>
      </c>
      <c r="F14" s="7" t="s">
        <v>12</v>
      </c>
      <c r="G14" s="10" t="s">
        <v>34</v>
      </c>
    </row>
    <row r="15" ht="14.25" customHeight="1">
      <c r="A15" s="7" t="s">
        <v>12</v>
      </c>
      <c r="B15" s="7" t="s">
        <v>13</v>
      </c>
      <c r="C15" s="7" t="s">
        <v>14</v>
      </c>
      <c r="D15" s="8"/>
      <c r="E15" s="7" t="s">
        <v>35</v>
      </c>
      <c r="F15" s="7" t="s">
        <v>12</v>
      </c>
      <c r="G15" s="10" t="s">
        <v>36</v>
      </c>
    </row>
    <row r="16" ht="14.25" customHeight="1">
      <c r="A16" s="7" t="s">
        <v>12</v>
      </c>
      <c r="B16" s="7" t="s">
        <v>13</v>
      </c>
      <c r="C16" s="7" t="s">
        <v>14</v>
      </c>
      <c r="D16" s="8"/>
      <c r="E16" s="7" t="s">
        <v>37</v>
      </c>
      <c r="F16" s="7" t="s">
        <v>12</v>
      </c>
      <c r="G16" s="10" t="s">
        <v>38</v>
      </c>
    </row>
    <row r="17" ht="14.25" customHeight="1">
      <c r="A17" s="7" t="s">
        <v>12</v>
      </c>
      <c r="B17" s="11" t="s">
        <v>39</v>
      </c>
      <c r="C17" s="7" t="s">
        <v>14</v>
      </c>
      <c r="D17" s="8"/>
      <c r="E17" s="7" t="s">
        <v>40</v>
      </c>
      <c r="F17" s="7" t="s">
        <v>12</v>
      </c>
      <c r="G17" s="10"/>
    </row>
    <row r="18" ht="14.25" customHeight="1">
      <c r="A18" s="7" t="s">
        <v>12</v>
      </c>
      <c r="B18" s="7" t="s">
        <v>41</v>
      </c>
      <c r="C18" s="7" t="s">
        <v>14</v>
      </c>
      <c r="D18" s="8"/>
      <c r="E18" s="7" t="s">
        <v>42</v>
      </c>
      <c r="F18" s="7" t="s">
        <v>12</v>
      </c>
      <c r="G18" s="12" t="s">
        <v>43</v>
      </c>
    </row>
    <row r="19" ht="14.25" customHeight="1">
      <c r="A19" s="7" t="s">
        <v>12</v>
      </c>
      <c r="B19" s="7" t="s">
        <v>13</v>
      </c>
      <c r="C19" s="7" t="s">
        <v>14</v>
      </c>
      <c r="D19" s="8"/>
      <c r="E19" s="7" t="s">
        <v>44</v>
      </c>
      <c r="F19" s="7" t="s">
        <v>12</v>
      </c>
      <c r="G19" s="9" t="s">
        <v>45</v>
      </c>
    </row>
    <row r="20" ht="14.25" customHeight="1">
      <c r="A20" s="7" t="s">
        <v>12</v>
      </c>
      <c r="B20" s="13" t="s">
        <v>13</v>
      </c>
      <c r="C20" s="7" t="s">
        <v>14</v>
      </c>
      <c r="D20" s="8"/>
      <c r="E20" s="7" t="s">
        <v>46</v>
      </c>
      <c r="F20" s="7" t="s">
        <v>12</v>
      </c>
      <c r="G20" s="7" t="s">
        <v>47</v>
      </c>
    </row>
    <row r="21" ht="14.25" customHeight="1">
      <c r="A21" s="7" t="s">
        <v>12</v>
      </c>
      <c r="B21" s="11" t="s">
        <v>48</v>
      </c>
      <c r="C21" s="7" t="s">
        <v>14</v>
      </c>
      <c r="D21" s="8"/>
      <c r="E21" s="7" t="s">
        <v>49</v>
      </c>
      <c r="F21" s="7" t="s">
        <v>12</v>
      </c>
      <c r="G21" s="14">
        <v>45327.0</v>
      </c>
    </row>
    <row r="22" ht="14.25" customHeight="1">
      <c r="A22" s="7" t="s">
        <v>12</v>
      </c>
      <c r="B22" s="11" t="s">
        <v>48</v>
      </c>
      <c r="C22" s="7" t="s">
        <v>14</v>
      </c>
      <c r="D22" s="8"/>
      <c r="E22" s="7" t="s">
        <v>50</v>
      </c>
      <c r="F22" s="10" t="s">
        <v>12</v>
      </c>
      <c r="G22" s="10" t="s">
        <v>51</v>
      </c>
    </row>
    <row r="23" ht="14.25" customHeight="1">
      <c r="A23" s="7" t="s">
        <v>12</v>
      </c>
      <c r="B23" s="11" t="s">
        <v>48</v>
      </c>
      <c r="C23" s="7" t="s">
        <v>14</v>
      </c>
      <c r="D23" s="8"/>
      <c r="E23" s="10" t="s">
        <v>52</v>
      </c>
      <c r="F23" s="10" t="s">
        <v>12</v>
      </c>
      <c r="G23" s="10" t="s">
        <v>53</v>
      </c>
    </row>
    <row r="24" ht="14.25" customHeight="1">
      <c r="A24" s="7" t="s">
        <v>12</v>
      </c>
      <c r="B24" s="7" t="s">
        <v>13</v>
      </c>
      <c r="C24" s="7" t="s">
        <v>14</v>
      </c>
      <c r="D24" s="15"/>
      <c r="E24" s="10" t="s">
        <v>54</v>
      </c>
      <c r="F24" s="10" t="s">
        <v>16</v>
      </c>
      <c r="G24" s="16" t="s">
        <v>55</v>
      </c>
    </row>
    <row r="25" ht="14.25" customHeight="1">
      <c r="A25" s="7" t="s">
        <v>12</v>
      </c>
      <c r="B25" s="7" t="s">
        <v>13</v>
      </c>
      <c r="C25" s="7" t="s">
        <v>14</v>
      </c>
      <c r="D25" s="15"/>
      <c r="E25" s="9" t="s">
        <v>56</v>
      </c>
      <c r="F25" s="10" t="s">
        <v>12</v>
      </c>
      <c r="G25" s="9" t="s">
        <v>57</v>
      </c>
    </row>
    <row r="26" ht="14.25" customHeight="1">
      <c r="A26" s="7" t="s">
        <v>12</v>
      </c>
      <c r="B26" s="7" t="s">
        <v>13</v>
      </c>
      <c r="C26" s="7" t="s">
        <v>14</v>
      </c>
      <c r="D26" s="8"/>
      <c r="E26" s="7" t="s">
        <v>58</v>
      </c>
      <c r="F26" s="10" t="s">
        <v>12</v>
      </c>
      <c r="G26" s="9" t="s">
        <v>59</v>
      </c>
    </row>
    <row r="27" ht="14.25" customHeight="1">
      <c r="A27" s="7" t="s">
        <v>12</v>
      </c>
      <c r="B27" s="7" t="s">
        <v>60</v>
      </c>
      <c r="C27" s="7" t="s">
        <v>14</v>
      </c>
      <c r="D27" s="8"/>
      <c r="E27" s="9" t="s">
        <v>61</v>
      </c>
      <c r="F27" s="10" t="s">
        <v>12</v>
      </c>
      <c r="G27" s="9"/>
    </row>
    <row r="28" ht="12.75" customHeight="1">
      <c r="A28" s="7" t="s">
        <v>12</v>
      </c>
      <c r="B28" s="7" t="s">
        <v>13</v>
      </c>
      <c r="C28" s="7" t="s">
        <v>14</v>
      </c>
      <c r="D28" s="8"/>
      <c r="E28" s="7" t="s">
        <v>62</v>
      </c>
      <c r="F28" s="10" t="s">
        <v>12</v>
      </c>
      <c r="G28" s="7"/>
    </row>
    <row r="29" ht="14.25" customHeight="1">
      <c r="A29" s="7"/>
      <c r="B29" s="7"/>
      <c r="C29" s="7"/>
    </row>
    <row r="30" ht="14.25" customHeight="1">
      <c r="A30" s="7"/>
      <c r="B30" s="7"/>
      <c r="C30" s="7"/>
    </row>
    <row r="31" ht="14.25" customHeight="1" outlineLevel="1"/>
    <row r="32" ht="14.25" customHeight="1" outlineLevel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G1"/>
    <mergeCell ref="B2:G2"/>
    <mergeCell ref="B3:G3"/>
  </mergeCells>
  <dataValidations>
    <dataValidation type="list" allowBlank="1" showErrorMessage="1" sqref="B3">
      <formula1>"Verifiable Credentials,Encrypted Verifiable Credential,Sub-Schema"</formula1>
    </dataValidation>
  </dataValidations>
  <hyperlinks>
    <hyperlink r:id="rId1" ref="G18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2.29"/>
    <col customWidth="1" min="3" max="3" width="12.86"/>
    <col customWidth="1" min="4" max="4" width="10.71"/>
    <col customWidth="1" min="5" max="5" width="78.57"/>
    <col customWidth="1" min="6" max="6" width="27.86"/>
    <col customWidth="1" min="7" max="7" width="20.86"/>
    <col customWidth="1" min="8" max="26" width="8.57"/>
  </cols>
  <sheetData>
    <row r="1" ht="14.25" customHeight="1">
      <c r="A1" s="1" t="s">
        <v>63</v>
      </c>
      <c r="B1" s="2"/>
      <c r="C1" s="2"/>
      <c r="D1" s="2"/>
      <c r="E1" s="2"/>
      <c r="F1" s="2"/>
      <c r="G1" s="3"/>
      <c r="H1" s="17"/>
    </row>
    <row r="2" ht="14.25" customHeight="1">
      <c r="A2" s="4" t="s">
        <v>3</v>
      </c>
      <c r="B2" s="5" t="s">
        <v>64</v>
      </c>
      <c r="C2" s="2"/>
      <c r="D2" s="2"/>
      <c r="E2" s="2"/>
      <c r="F2" s="2"/>
      <c r="G2" s="3"/>
    </row>
    <row r="3" ht="14.25" customHeight="1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</row>
    <row r="4" ht="14.25" customHeight="1">
      <c r="A4" s="18" t="s">
        <v>65</v>
      </c>
      <c r="B4" s="19" t="s">
        <v>13</v>
      </c>
      <c r="E4" s="18" t="s">
        <v>66</v>
      </c>
      <c r="F4" s="18" t="s">
        <v>16</v>
      </c>
      <c r="G4" s="19" t="s">
        <v>65</v>
      </c>
    </row>
    <row r="5" ht="14.25" customHeight="1">
      <c r="A5" s="18" t="s">
        <v>65</v>
      </c>
      <c r="B5" s="18" t="s">
        <v>39</v>
      </c>
      <c r="E5" s="18" t="s">
        <v>67</v>
      </c>
      <c r="F5" s="18" t="s">
        <v>16</v>
      </c>
      <c r="G5" s="18" t="s">
        <v>68</v>
      </c>
    </row>
    <row r="6" ht="14.25" customHeight="1">
      <c r="A6" s="18" t="s">
        <v>65</v>
      </c>
      <c r="B6" s="18" t="s">
        <v>39</v>
      </c>
      <c r="E6" s="18" t="s">
        <v>69</v>
      </c>
      <c r="F6" s="18" t="s">
        <v>16</v>
      </c>
      <c r="G6" s="18">
        <v>3.0</v>
      </c>
    </row>
    <row r="7" ht="14.25" customHeight="1">
      <c r="A7" s="18" t="s">
        <v>65</v>
      </c>
      <c r="B7" s="18" t="s">
        <v>39</v>
      </c>
      <c r="E7" s="18" t="s">
        <v>70</v>
      </c>
      <c r="F7" s="18" t="s">
        <v>16</v>
      </c>
      <c r="G7" s="18">
        <v>2.0</v>
      </c>
    </row>
    <row r="8" ht="14.25" customHeight="1">
      <c r="A8" s="18" t="s">
        <v>65</v>
      </c>
      <c r="B8" s="18" t="s">
        <v>39</v>
      </c>
      <c r="E8" s="18" t="s">
        <v>71</v>
      </c>
      <c r="F8" s="18" t="s">
        <v>16</v>
      </c>
      <c r="G8" s="18">
        <v>3.0</v>
      </c>
    </row>
    <row r="9" ht="14.25" customHeight="1">
      <c r="A9" s="18" t="s">
        <v>65</v>
      </c>
      <c r="B9" s="18" t="s">
        <v>39</v>
      </c>
      <c r="E9" s="9" t="s">
        <v>72</v>
      </c>
      <c r="F9" s="18" t="s">
        <v>16</v>
      </c>
      <c r="G9" s="18">
        <v>4.0</v>
      </c>
    </row>
    <row r="10" ht="14.25" customHeight="1">
      <c r="A10" s="18" t="s">
        <v>65</v>
      </c>
      <c r="B10" s="18" t="s">
        <v>39</v>
      </c>
      <c r="E10" s="9" t="s">
        <v>73</v>
      </c>
      <c r="F10" s="18" t="s">
        <v>16</v>
      </c>
      <c r="G10" s="18">
        <v>5.0</v>
      </c>
    </row>
    <row r="11" ht="14.25" customHeight="1">
      <c r="A11" s="18" t="s">
        <v>65</v>
      </c>
      <c r="B11" s="18" t="s">
        <v>39</v>
      </c>
      <c r="E11" s="9" t="s">
        <v>74</v>
      </c>
      <c r="F11" s="18" t="s">
        <v>16</v>
      </c>
      <c r="G11" s="18">
        <v>0.2</v>
      </c>
    </row>
    <row r="12" ht="14.25" customHeight="1">
      <c r="A12" s="18" t="s">
        <v>65</v>
      </c>
      <c r="B12" s="18" t="s">
        <v>39</v>
      </c>
      <c r="E12" s="9" t="s">
        <v>75</v>
      </c>
      <c r="F12" s="18" t="s">
        <v>16</v>
      </c>
      <c r="G12" s="18">
        <v>7.0</v>
      </c>
    </row>
    <row r="13" ht="14.25" customHeight="1">
      <c r="A13" s="18" t="s">
        <v>65</v>
      </c>
      <c r="B13" s="18" t="s">
        <v>39</v>
      </c>
      <c r="E13" s="18" t="s">
        <v>76</v>
      </c>
      <c r="F13" s="18" t="s">
        <v>16</v>
      </c>
      <c r="G13" s="18">
        <v>6.0</v>
      </c>
    </row>
    <row r="14" ht="14.25" customHeight="1">
      <c r="A14" s="18" t="s">
        <v>65</v>
      </c>
      <c r="B14" s="18" t="s">
        <v>39</v>
      </c>
      <c r="E14" s="18" t="s">
        <v>77</v>
      </c>
      <c r="F14" s="18" t="s">
        <v>16</v>
      </c>
      <c r="G14" s="18">
        <v>5.0</v>
      </c>
    </row>
    <row r="15" ht="14.25" customHeight="1">
      <c r="A15" s="18" t="s">
        <v>65</v>
      </c>
      <c r="B15" s="18" t="s">
        <v>39</v>
      </c>
      <c r="E15" s="9" t="s">
        <v>78</v>
      </c>
      <c r="F15" s="18" t="s">
        <v>16</v>
      </c>
      <c r="G15" s="18">
        <v>0.8</v>
      </c>
    </row>
    <row r="16" ht="14.25" customHeight="1">
      <c r="A16" s="18" t="s">
        <v>65</v>
      </c>
      <c r="B16" s="18" t="s">
        <v>39</v>
      </c>
      <c r="E16" s="18" t="s">
        <v>79</v>
      </c>
      <c r="F16" s="18" t="s">
        <v>16</v>
      </c>
      <c r="G16" s="18">
        <v>0.02</v>
      </c>
    </row>
    <row r="17" ht="14.25" customHeight="1"/>
    <row r="18" ht="14.25" customHeight="1">
      <c r="A18" s="18" t="s">
        <v>16</v>
      </c>
      <c r="B18" s="18" t="s">
        <v>39</v>
      </c>
      <c r="D18" s="18" t="s">
        <v>14</v>
      </c>
      <c r="E18" s="18" t="s">
        <v>80</v>
      </c>
      <c r="G18" s="18">
        <f> G6*G7*G8*G9*G10*G11*G12*(G13+G14)*G15*(1-G16)</f>
        <v>4346.496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G1"/>
    <mergeCell ref="B2:G2"/>
  </mergeCells>
  <conditionalFormatting sqref="G5:G16">
    <cfRule type="expression" dxfId="0" priority="1">
      <formula>"No"</formula>
    </cfRule>
  </conditionalFormatting>
  <dataValidations>
    <dataValidation type="list" allowBlank="1" showErrorMessage="1" sqref="G4">
      <formula1>"yes,No"</formula1>
    </dataValidation>
    <dataValidation type="list" allowBlank="1" showErrorMessage="1" sqref="B2">
      <formula1>"Verifiable Credentials,Encrypted Verifiable Credential,Sub-Schema"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2.29"/>
    <col customWidth="1" min="3" max="3" width="12.86"/>
    <col customWidth="1" min="4" max="4" width="10.71"/>
    <col customWidth="1" min="5" max="5" width="68.57"/>
    <col customWidth="1" min="6" max="6" width="27.86"/>
    <col customWidth="1" min="7" max="7" width="20.86"/>
    <col customWidth="1" min="8" max="26" width="8.71"/>
  </cols>
  <sheetData>
    <row r="1" ht="14.25" customHeight="1">
      <c r="A1" s="20" t="s">
        <v>81</v>
      </c>
      <c r="B1" s="2"/>
      <c r="C1" s="2"/>
      <c r="D1" s="2"/>
      <c r="E1" s="2"/>
      <c r="F1" s="2"/>
      <c r="G1" s="3"/>
    </row>
    <row r="2" ht="14.25" customHeight="1">
      <c r="A2" s="4" t="s">
        <v>3</v>
      </c>
      <c r="B2" s="5" t="s">
        <v>64</v>
      </c>
      <c r="C2" s="2"/>
      <c r="D2" s="2"/>
      <c r="E2" s="2"/>
      <c r="F2" s="2"/>
      <c r="G2" s="3"/>
    </row>
    <row r="3" ht="14.25" customHeight="1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</row>
    <row r="4" ht="14.25" customHeight="1">
      <c r="A4" s="18" t="s">
        <v>65</v>
      </c>
      <c r="B4" s="19" t="s">
        <v>13</v>
      </c>
      <c r="E4" s="18" t="s">
        <v>82</v>
      </c>
      <c r="F4" s="18" t="s">
        <v>16</v>
      </c>
      <c r="G4" s="19" t="s">
        <v>83</v>
      </c>
    </row>
    <row r="5" ht="14.25" customHeight="1">
      <c r="A5" s="18" t="s">
        <v>65</v>
      </c>
      <c r="B5" s="18" t="s">
        <v>39</v>
      </c>
      <c r="E5" s="18" t="s">
        <v>84</v>
      </c>
      <c r="F5" s="18" t="s">
        <v>16</v>
      </c>
      <c r="G5" s="18" t="str">
        <f>IFs(G4="coal", "94.6",G4 ="kerosene", "71.1") </f>
        <v>94.6</v>
      </c>
    </row>
    <row r="6" ht="14.25" customHeight="1">
      <c r="A6" s="18" t="s">
        <v>65</v>
      </c>
      <c r="B6" s="18" t="s">
        <v>39</v>
      </c>
      <c r="E6" s="18" t="s">
        <v>85</v>
      </c>
      <c r="F6" s="18" t="s">
        <v>16</v>
      </c>
      <c r="G6" s="18" t="str">
        <f>IFs(G4="coal", "0.3",G4 ="kerosene", "0.01")</f>
        <v>0.3</v>
      </c>
    </row>
    <row r="7" ht="14.25" customHeight="1">
      <c r="A7" s="18" t="s">
        <v>65</v>
      </c>
      <c r="B7" s="18" t="s">
        <v>39</v>
      </c>
      <c r="E7" s="18" t="s">
        <v>86</v>
      </c>
      <c r="F7" s="18" t="s">
        <v>16</v>
      </c>
      <c r="G7" s="18" t="str">
        <f>IFs(G4="coal", "0.0015",G4 ="kerosene", "0.0006")</f>
        <v>0.0015</v>
      </c>
    </row>
    <row r="8" ht="14.25" customHeight="1">
      <c r="A8" s="18" t="s">
        <v>65</v>
      </c>
      <c r="B8" s="18" t="s">
        <v>39</v>
      </c>
      <c r="E8" s="18" t="s">
        <v>87</v>
      </c>
      <c r="F8" s="18" t="s">
        <v>16</v>
      </c>
      <c r="G8" s="18">
        <v>56.0</v>
      </c>
    </row>
    <row r="9" ht="14.25" customHeight="1">
      <c r="A9" s="18" t="s">
        <v>65</v>
      </c>
      <c r="B9" s="18" t="s">
        <v>39</v>
      </c>
      <c r="E9" s="18" t="s">
        <v>88</v>
      </c>
      <c r="F9" s="18" t="s">
        <v>16</v>
      </c>
      <c r="G9" s="19">
        <v>280.0</v>
      </c>
    </row>
    <row r="10" ht="14.25" customHeight="1"/>
    <row r="11" ht="14.25" customHeight="1">
      <c r="A11" s="18" t="s">
        <v>16</v>
      </c>
      <c r="B11" s="18" t="s">
        <v>39</v>
      </c>
      <c r="E11" s="9" t="s">
        <v>89</v>
      </c>
      <c r="G11" s="7">
        <f> G5+G6*G8+G7*G9</f>
        <v>111.82</v>
      </c>
    </row>
    <row r="12" ht="14.25" customHeight="1">
      <c r="E12" s="9"/>
    </row>
    <row r="13" ht="14.25" customHeight="1">
      <c r="E13" s="9"/>
    </row>
    <row r="14" ht="14.25" customHeight="1">
      <c r="E14" s="9"/>
    </row>
    <row r="15" ht="14.25" customHeight="1"/>
    <row r="16" ht="14.25" customHeight="1"/>
    <row r="17" ht="14.25" customHeight="1">
      <c r="E17" s="9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G1"/>
    <mergeCell ref="B2:G2"/>
  </mergeCells>
  <dataValidations>
    <dataValidation type="list" allowBlank="1" showInputMessage="1" showErrorMessage="1" prompt="Click and enter a value from the list of items" sqref="G4">
      <formula1>"coal,kerosene"</formula1>
    </dataValidation>
    <dataValidation type="list" allowBlank="1" showErrorMessage="1" sqref="B2">
      <formula1>"Verifiable Credentials,Encrypted Verifiable Credential,Sub-Schema"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2.29"/>
    <col customWidth="1" min="3" max="3" width="12.86"/>
    <col customWidth="1" min="4" max="4" width="10.71"/>
    <col customWidth="1" min="5" max="5" width="71.0"/>
    <col customWidth="1" min="6" max="6" width="27.86"/>
    <col customWidth="1" min="7" max="7" width="20.86"/>
    <col customWidth="1" min="8" max="26" width="8.71"/>
  </cols>
  <sheetData>
    <row r="1" ht="14.25" customHeight="1">
      <c r="A1" s="1" t="s">
        <v>90</v>
      </c>
      <c r="B1" s="2"/>
      <c r="C1" s="2"/>
      <c r="D1" s="2"/>
      <c r="E1" s="2"/>
      <c r="F1" s="2"/>
      <c r="G1" s="3"/>
    </row>
    <row r="2" ht="14.25" customHeight="1">
      <c r="A2" s="4" t="s">
        <v>3</v>
      </c>
      <c r="B2" s="5" t="s">
        <v>64</v>
      </c>
      <c r="C2" s="2"/>
      <c r="D2" s="2"/>
      <c r="E2" s="2"/>
      <c r="F2" s="2"/>
      <c r="G2" s="3"/>
    </row>
    <row r="3" ht="14.25" customHeight="1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</row>
    <row r="4" ht="14.25" customHeight="1">
      <c r="A4" s="18" t="s">
        <v>65</v>
      </c>
      <c r="B4" s="19" t="s">
        <v>13</v>
      </c>
      <c r="E4" s="18" t="s">
        <v>66</v>
      </c>
      <c r="F4" s="18" t="s">
        <v>16</v>
      </c>
      <c r="G4" s="18" t="s">
        <v>65</v>
      </c>
    </row>
    <row r="5" ht="14.25" customHeight="1">
      <c r="A5" s="18" t="s">
        <v>65</v>
      </c>
      <c r="B5" s="18" t="s">
        <v>39</v>
      </c>
      <c r="E5" s="18" t="s">
        <v>67</v>
      </c>
      <c r="F5" s="18" t="s">
        <v>16</v>
      </c>
      <c r="G5" s="18" t="s">
        <v>68</v>
      </c>
    </row>
    <row r="6" ht="14.25" customHeight="1">
      <c r="A6" s="18" t="s">
        <v>65</v>
      </c>
      <c r="B6" s="18" t="s">
        <v>39</v>
      </c>
      <c r="E6" s="18" t="s">
        <v>91</v>
      </c>
      <c r="G6" s="18">
        <v>6.0</v>
      </c>
    </row>
    <row r="7" ht="14.25" customHeight="1">
      <c r="A7" s="18" t="s">
        <v>65</v>
      </c>
      <c r="B7" s="18" t="s">
        <v>39</v>
      </c>
      <c r="E7" s="9" t="s">
        <v>92</v>
      </c>
      <c r="G7" s="18">
        <v>0.25</v>
      </c>
    </row>
    <row r="8" ht="14.25" customHeight="1">
      <c r="A8" s="18" t="s">
        <v>65</v>
      </c>
      <c r="B8" s="18" t="s">
        <v>39</v>
      </c>
      <c r="E8" s="18" t="s">
        <v>93</v>
      </c>
      <c r="F8" s="18" t="s">
        <v>16</v>
      </c>
      <c r="G8" s="18">
        <v>20.0</v>
      </c>
    </row>
    <row r="9" ht="14.25" customHeight="1">
      <c r="A9" s="18" t="s">
        <v>65</v>
      </c>
      <c r="B9" s="18" t="s">
        <v>39</v>
      </c>
      <c r="E9" s="18" t="s">
        <v>94</v>
      </c>
      <c r="F9" s="18" t="s">
        <v>16</v>
      </c>
      <c r="G9" s="18">
        <v>12.0</v>
      </c>
    </row>
    <row r="10" ht="14.25" customHeight="1">
      <c r="A10" s="18" t="s">
        <v>65</v>
      </c>
      <c r="B10" s="18" t="s">
        <v>39</v>
      </c>
      <c r="E10" s="18" t="s">
        <v>95</v>
      </c>
      <c r="F10" s="18" t="s">
        <v>16</v>
      </c>
      <c r="G10" s="18">
        <v>0.65</v>
      </c>
    </row>
    <row r="11" ht="14.25" customHeight="1">
      <c r="A11" s="18" t="s">
        <v>16</v>
      </c>
      <c r="B11" s="18" t="s">
        <v>39</v>
      </c>
      <c r="E11" s="9" t="s">
        <v>89</v>
      </c>
      <c r="G11" s="19">
        <f>'Emission factor'!G11</f>
        <v>111.82</v>
      </c>
    </row>
    <row r="12" ht="14.25" customHeight="1">
      <c r="A12" s="18" t="s">
        <v>65</v>
      </c>
      <c r="B12" s="18" t="s">
        <v>39</v>
      </c>
      <c r="E12" s="9" t="s">
        <v>96</v>
      </c>
      <c r="F12" s="18" t="s">
        <v>16</v>
      </c>
      <c r="G12" s="18">
        <v>512.0</v>
      </c>
    </row>
    <row r="13" ht="14.25" customHeight="1">
      <c r="A13" s="18" t="s">
        <v>65</v>
      </c>
      <c r="B13" s="18" t="s">
        <v>39</v>
      </c>
      <c r="E13" s="9" t="s">
        <v>97</v>
      </c>
      <c r="F13" s="18" t="s">
        <v>16</v>
      </c>
      <c r="G13" s="18">
        <v>8000.0</v>
      </c>
    </row>
    <row r="14" ht="14.25" customHeight="1">
      <c r="A14" s="18" t="s">
        <v>65</v>
      </c>
      <c r="B14" s="18" t="s">
        <v>39</v>
      </c>
      <c r="E14" s="9" t="s">
        <v>98</v>
      </c>
      <c r="F14" s="18" t="s">
        <v>16</v>
      </c>
      <c r="G14" s="18">
        <v>6000.0</v>
      </c>
    </row>
    <row r="15" ht="14.25" customHeight="1">
      <c r="A15" s="18" t="s">
        <v>65</v>
      </c>
      <c r="B15" s="18" t="s">
        <v>39</v>
      </c>
      <c r="E15" s="18" t="s">
        <v>99</v>
      </c>
      <c r="F15" s="18" t="s">
        <v>16</v>
      </c>
      <c r="G15" s="19">
        <v>500.0</v>
      </c>
    </row>
    <row r="16" ht="14.25" customHeight="1"/>
    <row r="17" ht="14.25" customHeight="1">
      <c r="A17" s="18" t="s">
        <v>16</v>
      </c>
      <c r="B17" s="18" t="s">
        <v>39</v>
      </c>
      <c r="D17" s="18" t="s">
        <v>14</v>
      </c>
      <c r="E17" s="9" t="s">
        <v>100</v>
      </c>
      <c r="G17" s="18">
        <f>(G6*G7*G8*G9*G10*G11)-G12-G13-G14-G15</f>
        <v>11153.88</v>
      </c>
    </row>
    <row r="18" ht="14.25" customHeight="1"/>
    <row r="19" ht="14.25" customHeight="1"/>
    <row r="20" ht="14.25" customHeight="1"/>
    <row r="21" ht="14.25" customHeight="1"/>
    <row r="22" ht="14.25" customHeight="1"/>
    <row r="23" ht="24.7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G1"/>
    <mergeCell ref="B2:G2"/>
  </mergeCells>
  <dataValidations>
    <dataValidation type="list" allowBlank="1" showErrorMessage="1" sqref="G4">
      <formula1>"yes,no"</formula1>
    </dataValidation>
    <dataValidation type="list" allowBlank="1" showErrorMessage="1" sqref="B2">
      <formula1>"Verifiable Credentials,Encrypted Verifiable Credential,Sub-Schema"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2.29"/>
    <col customWidth="1" min="3" max="3" width="12.86"/>
    <col customWidth="1" min="4" max="4" width="10.71"/>
    <col customWidth="1" min="5" max="5" width="50.0"/>
    <col customWidth="1" min="6" max="6" width="28.71"/>
    <col customWidth="1" min="7" max="7" width="16.71"/>
    <col customWidth="1" min="8" max="26" width="8.71"/>
  </cols>
  <sheetData>
    <row r="1" ht="14.25" customHeight="1">
      <c r="A1" s="1" t="s">
        <v>101</v>
      </c>
      <c r="B1" s="2"/>
      <c r="C1" s="2"/>
      <c r="D1" s="2"/>
      <c r="E1" s="2"/>
      <c r="F1" s="2"/>
      <c r="G1" s="3"/>
    </row>
    <row r="2" ht="14.25" customHeight="1">
      <c r="A2" s="4" t="s">
        <v>3</v>
      </c>
      <c r="B2" s="5" t="s">
        <v>64</v>
      </c>
      <c r="C2" s="2"/>
      <c r="D2" s="2"/>
      <c r="E2" s="2"/>
      <c r="F2" s="2"/>
      <c r="G2" s="3"/>
    </row>
    <row r="3" ht="14.25" customHeight="1">
      <c r="A3" s="6" t="s">
        <v>5</v>
      </c>
      <c r="B3" s="6" t="s">
        <v>6</v>
      </c>
      <c r="C3" s="6" t="s">
        <v>7</v>
      </c>
      <c r="D3" s="6" t="s">
        <v>8</v>
      </c>
      <c r="E3" s="6" t="s">
        <v>9</v>
      </c>
      <c r="F3" s="6" t="s">
        <v>10</v>
      </c>
      <c r="G3" s="6" t="s">
        <v>11</v>
      </c>
    </row>
    <row r="4" ht="14.25" customHeight="1">
      <c r="A4" s="18" t="s">
        <v>12</v>
      </c>
      <c r="B4" s="19" t="s">
        <v>13</v>
      </c>
      <c r="E4" s="19" t="s">
        <v>102</v>
      </c>
    </row>
    <row r="5" ht="14.25" customHeight="1">
      <c r="A5" s="18" t="s">
        <v>12</v>
      </c>
      <c r="B5" s="19" t="s">
        <v>39</v>
      </c>
      <c r="E5" s="19" t="s">
        <v>103</v>
      </c>
    </row>
    <row r="6" ht="14.25" customHeight="1">
      <c r="A6" s="18" t="s">
        <v>12</v>
      </c>
      <c r="B6" s="18" t="s">
        <v>60</v>
      </c>
      <c r="E6" s="19" t="s">
        <v>104</v>
      </c>
    </row>
    <row r="7" ht="14.25" customHeight="1">
      <c r="A7" s="18" t="s">
        <v>16</v>
      </c>
      <c r="B7" s="18" t="s">
        <v>39</v>
      </c>
      <c r="E7" s="19" t="s">
        <v>105</v>
      </c>
      <c r="G7" s="18">
        <f>'Fossil fuel source'!G17</f>
        <v>11153.88</v>
      </c>
    </row>
    <row r="8" ht="14.25" customHeight="1">
      <c r="A8" s="18" t="s">
        <v>16</v>
      </c>
      <c r="B8" s="18" t="s">
        <v>39</v>
      </c>
      <c r="E8" s="19" t="s">
        <v>106</v>
      </c>
      <c r="G8" s="18">
        <f>'Non renewable sources'!G18</f>
        <v>4346.496</v>
      </c>
    </row>
    <row r="9" ht="14.25" customHeight="1"/>
    <row r="10" ht="14.25" customHeight="1">
      <c r="A10" s="19" t="s">
        <v>16</v>
      </c>
      <c r="B10" s="18" t="s">
        <v>39</v>
      </c>
      <c r="E10" s="19" t="s">
        <v>107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G1"/>
    <mergeCell ref="B2:G2"/>
  </mergeCells>
  <dataValidations>
    <dataValidation type="list" allowBlank="1" showErrorMessage="1" sqref="B2">
      <formula1>"Verifiable Credentials,Encrypted Verifiable Credential,Sub-Schema"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2024-01-30T18:12:10Z</dcterms:created>
  <dc:creator>Ni8crawler</dc:creator>
</cp:coreProperties>
</file>