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Monitoring Report" state="visible" r:id="rId4"/>
    <sheet sheetId="2" name="VVB" state="visible" r:id="rId5"/>
    <sheet sheetId="3" name="Project Description" state="visible" r:id="rId6"/>
    <sheet sheetId="4" name="PP" state="visible" r:id="rId7"/>
    <sheet sheetId="5" name="Scenario 2 for EFgridy - Use c" state="visible" r:id="rId8"/>
    <sheet sheetId="6" name="Leakage Emissions. Fuel type" state="visible" r:id="rId9"/>
    <sheet sheetId="7" name="Use combined margin emission f" state="visible" r:id="rId10"/>
    <sheet sheetId="8" name="Date Range" state="visible" r:id="rId11"/>
    <sheet sheetId="9" name="Baseline Emissions" state="visible" r:id="rId12"/>
    <sheet sheetId="10" name="Project Details" state="visible" r:id="rId13"/>
    <sheet sheetId="11" name="Leakage Emissions. Operational" state="visible" r:id="rId14"/>
    <sheet sheetId="12" name="Leakage Emissions" state="visible" r:id="rId15"/>
    <sheet sheetId="13" name="Tool 03 (tool)" state="visible" r:id="rId16"/>
    <sheet sheetId="14" name="Tool 03 Add Fuel Type (tool)" state="visible" r:id="rId17"/>
    <sheet sheetId="15" name="Tool 03 Is the fuel use (tool)" state="visible" r:id="rId18"/>
    <sheet sheetId="16" name="Tool 07 (tool)" state="visible" r:id="rId19"/>
    <sheet sheetId="17" name="Build Margin (tool)" state="visible" r:id="rId20"/>
    <sheet sheetId="18" name="Fuel Type (tool)" state="visible" r:id="rId21"/>
    <sheet sheetId="19" name="Average OM (Option A1) (tool)" state="visible" r:id="rId22"/>
    <sheet sheetId="20" name="Average OM (Option A2) (tool)" state="visible" r:id="rId23"/>
    <sheet sheetId="21" name="Average OM (Option A3) (tool)" state="visible" r:id="rId24"/>
    <sheet sheetId="22" name="(Average OM Simple Adj  (tool)" state="visible" r:id="rId25"/>
    <sheet sheetId="23" name="Calculation based on av (tool)" state="visible" r:id="rId26"/>
    <sheet sheetId="24" name="Calculation based on to (tool)" state="visible" r:id="rId27"/>
    <sheet sheetId="25" name="Average OM Simple OM (tool)" state="visible" r:id="rId28"/>
    <sheet sheetId="26" name="Dispatch Data OM (tool)" state="visible" r:id="rId29"/>
    <sheet sheetId="27" name="Lambda Approach 2 (tool)" state="visible" r:id="rId30"/>
    <sheet sheetId="28" name="Lambda Approach 1 (tool)" state="visible" r:id="rId31"/>
    <sheet sheetId="29" name="Simple Adj OM (tool)" state="visible" r:id="rId32"/>
    <sheet sheetId="30" name="Do you have annual aggr (tool)" state="visible" r:id="rId33"/>
    <sheet sheetId="31" name="Is the LASL more than o (tool)" state="visible" r:id="rId34"/>
    <sheet sheetId="32" name="Are hourly loads of the (tool)" state="visible" r:id="rId35"/>
    <sheet sheetId="33" name="Is the average load by  (tool)" state="visible" r:id="rId36"/>
    <sheet sheetId="34" name="Is LCMR share less than (tool)" state="visible" r:id="rId37"/>
    <sheet sheetId="35" name="Combined Margin (tool)" state="visible" r:id="rId38"/>
    <sheet sheetId="36" name="Weighted average CM (tool)" state="visible" r:id="rId39"/>
    <sheet sheetId="37" name="Simplified CM (tool)" state="visible" r:id="rId40"/>
    <sheet sheetId="38" name="Simplified CM for Isola (tool)" state="visible" r:id="rId41"/>
    <sheet sheetId="39" name="For multiple power plan (tool)" state="visible" r:id="rId42"/>
    <sheet sheetId="40" name="Power Unit (tool)" state="visible" r:id="rId43"/>
    <sheet sheetId="41" name="Combined Margin. Is gri (tool)" state="visible" r:id="rId44"/>
    <sheet sheetId="42" name="Tool 02 (tool)" state="visible" r:id="rId45"/>
    <sheet sheetId="43" name="Case 1 Step 1A Define a (tool)" state="visible" r:id="rId46"/>
    <sheet sheetId="44" name="Case 1 Step 1B Consiste (tool)" state="visible" r:id="rId47"/>
    <sheet sheetId="45" name="Case 1 Step 1C Consiste (tool)" state="visible" r:id="rId48"/>
    <sheet sheetId="46" name="Case 1 Step 2A Barrier  (tool)" state="visible" r:id="rId49"/>
    <sheet sheetId="47" name="Case 1 Step 2B Barrier  (tool)" state="visible" r:id="rId50"/>
    <sheet sheetId="48" name="Case 1 Step 3A Investme (tool)" state="visible" r:id="rId51"/>
    <sheet sheetId="49" name="Case 1 Step 3A Inves 1 (tool)" state="visible" r:id="rId52"/>
    <sheet sheetId="50" name="Case 1 Step 3A Question (tool)" state="visible" r:id="rId53"/>
    <sheet sheetId="51" name="Case 1 Step 3B No Inves (tool)" state="visible" r:id="rId54"/>
    <sheet sheetId="52" name="Case 1 Step 4A Emission (tool)" state="visible" r:id="rId55"/>
    <sheet sheetId="53" name="Case 1 Step 4B Common p (tool)" state="visible" r:id="rId56"/>
    <sheet sheetId="54" name="Case 2 Step 1A Define a (tool)" state="visible" r:id="rId57"/>
    <sheet sheetId="55" name="Case 2 Step 1B Consiste (tool)" state="visible" r:id="rId58"/>
    <sheet sheetId="56" name="Case 2 Step 1C Consiste (tool)" state="visible" r:id="rId59"/>
    <sheet sheetId="57" name="Case 2 Step 2A Barrier  (tool)" state="visible" r:id="rId60"/>
    <sheet sheetId="58" name="Case 2 Step 2B Barrier  (tool)" state="visible" r:id="rId61"/>
    <sheet sheetId="59" name="Case 2 Step 3A Question (tool)" state="visible" r:id="rId62"/>
    <sheet sheetId="60" name="Case 2 Step 3A Investme (tool)" state="visible" r:id="rId63"/>
    <sheet sheetId="61" name="Case 2 Step 3A Quest 1 (tool)" state="visible" r:id="rId64"/>
    <sheet sheetId="62" name="Case 2 Step 3B No Inves (tool)" state="visible" r:id="rId65"/>
    <sheet sheetId="63" name="Case 2 Step 4 Emission  (tool)" state="visible" r:id="rId66"/>
    <sheet sheetId="64" name="Tool 10 (tool)" state="visible" r:id="rId67"/>
    <sheet sheetId="65" name="Option (a) Manufacturer (tool)" state="visible" r:id="rId68"/>
    <sheet sheetId="66" name="Option (b) Expert Evalu (tool)" state="visible" r:id="rId69"/>
    <sheet sheetId="67" name="Option (c) Use Default  (tool)" state="visible" r:id="rId70"/>
    <sheet sheetId="68" name="Would you use the lates (enum)" state="visible" r:id="rId71"/>
    <sheet sheetId="69" name="Would you use the la 1 (enum)" state="visible" r:id="rId72"/>
    <sheet sheetId="70" name="Would you use the la 2 (enum)" state="visible" r:id="rId73"/>
    <sheet sheetId="71" name="Would you use the la 3 (enum)" state="visible" r:id="rId74"/>
    <sheet sheetId="72" name="Do all project power un (enum)" state="visible" r:id="rId75"/>
    <sheet sheetId="73" name="Do you use the dispatch (enum)" state="visible" r:id="rId76"/>
    <sheet sheetId="74" name="Is the fuel consumption (enum)" state="visible" r:id="rId77"/>
    <sheet sheetId="75" name="What approach would you (enum)" state="visible" r:id="rId78"/>
    <sheet sheetId="76" name="Is the fuel used measus (enum)" state="visible" r:id="rId79"/>
    <sheet sheetId="77" name="Does you have hourly or (enum)" state="visible" r:id="rId80"/>
    <sheet sheetId="78" name="Select the option that  (enum)" state="visible" r:id="rId81"/>
    <sheet sheetId="79" name="Select one of the two o (enum)" state="visible" r:id="rId82"/>
    <sheet sheetId="80" name="Select the option th 1 (enum)" state="visible" r:id="rId83"/>
    <sheet sheetId="81" name="Select the approach you (enum)" state="visible" r:id="rId84"/>
    <sheet sheetId="82" name="Do you have annual a 1 (enum)" state="visible" r:id="rId85"/>
    <sheet sheetId="83" name="Is the LASL more tha 1 (enum)" state="visible" r:id="rId86"/>
    <sheet sheetId="84" name="Are hourly loads of  1 (enum)" state="visible" r:id="rId87"/>
    <sheet sheetId="85" name="Is the average load  1 (enum)" state="visible" r:id="rId88"/>
    <sheet sheetId="86" name="Is LCMR share less t 1 (enum)" state="visible" r:id="rId89"/>
    <sheet sheetId="87" name="Is data to determine Bu (enum)" state="visible" r:id="rId90"/>
    <sheet sheetId="88" name="Is this data for the fi (enum)" state="visible" r:id="rId91"/>
    <sheet sheetId="89" name="Select the option th 2 (enum)" state="visible" r:id="rId92"/>
    <sheet sheetId="90" name="Is the project activity (enum)" state="visible" r:id="rId93"/>
    <sheet sheetId="91" name="Is the share of renewab (enum)" state="visible" r:id="rId94"/>
    <sheet sheetId="92" name="Has natural gas been us (enum)" state="visible" r:id="rId95"/>
    <sheet sheetId="93" name="Is there a single diese (enum)" state="visible" r:id="rId96"/>
    <sheet sheetId="94" name="For multiple power p 1 (enum)" state="visible" r:id="rId97"/>
    <sheet sheetId="95" name="Are there gaseous fuel- (enum)" state="visible" r:id="rId98"/>
    <sheet sheetId="96" name="Are there gaseous fu 1 (enum)" state="visible" r:id="rId99"/>
    <sheet sheetId="97" name="Is grid located in LDCS (enum)" state="visible" r:id="rId100"/>
    <sheet sheetId="98" name="Is the proposed project (enum)" state="visible" r:id="rId101"/>
    <sheet sheetId="99" name="Have realistic and cred (enum)" state="visible" r:id="rId102"/>
    <sheet sheetId="100" name="Are all the alternative (enum)" state="visible" r:id="rId103"/>
    <sheet sheetId="101" name="Is project without CDM  (enum)" state="visible" r:id="rId104"/>
    <sheet sheetId="102" name="Is there at least one o (enum)" state="visible" r:id="rId105"/>
    <sheet sheetId="103" name="Is at least one alterna (enum)" state="visible" r:id="rId106"/>
    <sheet sheetId="104" name="Can the service or prod (enum)" state="visible" r:id="rId107"/>
    <sheet sheetId="105" name="Investment comparison o (enum)" state="visible" r:id="rId108"/>
    <sheet sheetId="106" name="Benchmark anlysis must  (enum)" state="visible" r:id="rId109"/>
    <sheet sheetId="107" name="Can the service or p 1 (enum)" state="visible" r:id="rId110"/>
    <sheet sheetId="108" name="Is emission level of th (enum)" state="visible" r:id="rId111"/>
    <sheet sheetId="109" name="Is the project common p (enum)" state="visible" r:id="rId112"/>
    <sheet sheetId="110" name="Have realistic and c 1 (enum)" state="visible" r:id="rId113"/>
    <sheet sheetId="111" name="Are all the alternat 1 (enum)" state="visible" r:id="rId114"/>
    <sheet sheetId="112" name="Is project without C 1 (enum)" state="visible" r:id="rId115"/>
    <sheet sheetId="113" name="Is there at least on 1 (enum)" state="visible" r:id="rId116"/>
    <sheet sheetId="114" name="Is at least one alte 1 (enum)" state="visible" r:id="rId117"/>
    <sheet sheetId="115" name="Investment compariso 1 (enum)" state="visible" r:id="rId118"/>
    <sheet sheetId="116" name="Can the service or p 2 (enum)" state="visible" r:id="rId119"/>
    <sheet sheetId="117" name="Benchmark anlysis mu 1 (enum)" state="visible" r:id="rId120"/>
    <sheet sheetId="118" name="Can the service or p 3 (enum)" state="visible" r:id="rId121"/>
    <sheet sheetId="119" name="Is emission level of 1 (enum)" state="visible" r:id="rId122"/>
    <sheet sheetId="120" name="Choose option to determ (enum)" state="visible" r:id="rId123"/>
    <sheet sheetId="121" name="Does the project fall u (enum)" state="visible" r:id="rId124"/>
    <sheet sheetId="122" name="Was an independent expe (enum)" state="visible" r:id="rId125"/>
    <sheet sheetId="123" name="Does the project fal 1 (enum)" state="visible" r:id="rId126"/>
    <sheet sheetId="124" name="Choose equipment defaul (enum)" state="visible" r:id="rId127"/>
    <sheet sheetId="125" name="Choose unit to calculat (enum)" state="visible" r:id="rId128"/>
  </sheets>
  <calcPr calcId="171027"/>
</workbook>
</file>

<file path=xl/sharedStrings.xml><?xml version="1.0" encoding="utf-8"?>
<sst xmlns="http://schemas.openxmlformats.org/spreadsheetml/2006/main" count="20858" uniqueCount="517">
  <si>
    <t>Monitoring Report</t>
  </si>
  <si>
    <t>Description</t>
  </si>
  <si>
    <t>Schema Type</t>
  </si>
  <si>
    <t>Verifiable Credentials</t>
  </si>
  <si>
    <t>Required Field</t>
  </si>
  <si>
    <t>Field Type</t>
  </si>
  <si>
    <t>Parameter</t>
  </si>
  <si>
    <t>Visibility</t>
  </si>
  <si>
    <t>Question</t>
  </si>
  <si>
    <t>Allow Multiple Answers</t>
  </si>
  <si>
    <t>Answer</t>
  </si>
  <si>
    <t>Yes</t>
  </si>
  <si>
    <t>Project Details</t>
  </si>
  <si>
    <t/>
  </si>
  <si>
    <t>No</t>
  </si>
  <si>
    <t>String</t>
  </si>
  <si>
    <t>Summary Description of the Project</t>
  </si>
  <si>
    <t>This project involves the development of a natural gas-fired power plant that utilizes LNG (Liquefied Natural Gas) as its primary fuel source. The plant is designed to generate 500 MW of electricity, contributing to the local grid and providing cleaner energy compared to coal-fired power generation.</t>
  </si>
  <si>
    <t>Sectoral Scope</t>
  </si>
  <si>
    <t>Energy industries (renewable - / non-renewable sources)</t>
  </si>
  <si>
    <t>Project Type</t>
  </si>
  <si>
    <t>Power Generation</t>
  </si>
  <si>
    <t>Type of Activity</t>
  </si>
  <si>
    <t>Installation of a combined-cycle gas turbine (CCGT) power plant using LNG as fuel.</t>
  </si>
  <si>
    <t>Project Scale</t>
  </si>
  <si>
    <t>Large-Scale Project</t>
  </si>
  <si>
    <t>Project Location Latitude</t>
  </si>
  <si>
    <t>example</t>
  </si>
  <si>
    <t>Project Location Longitude</t>
  </si>
  <si>
    <t>[-95.3698, 29.7604]</t>
  </si>
  <si>
    <t>GeoJSON</t>
  </si>
  <si>
    <t>Project Location GeoJSON</t>
  </si>
  <si>
    <t>Project Eligibility</t>
  </si>
  <si>
    <t>The project meets the eligibility criteria for reducing greenhouse gas emissions by transitioning from coal to natural gas and improving the efficiency of power generation through combined-cycle technology.</t>
  </si>
  <si>
    <t>Project Participant Organization Name</t>
  </si>
  <si>
    <t>Global Energy Solutions Ltd.</t>
  </si>
  <si>
    <t>Project Participant Contact Person</t>
  </si>
  <si>
    <t>Jane Doe</t>
  </si>
  <si>
    <t xml:space="preserve">Project Participant Title </t>
  </si>
  <si>
    <t>Project Manager</t>
  </si>
  <si>
    <t xml:space="preserve">Project Participant Address </t>
  </si>
  <si>
    <t>123 Main Street, Houston, Texas, 77002, USA</t>
  </si>
  <si>
    <t>Project Participant Country</t>
  </si>
  <si>
    <t>United States</t>
  </si>
  <si>
    <t xml:space="preserve">Project Participant Telephone </t>
  </si>
  <si>
    <t>+1-555-123-4567</t>
  </si>
  <si>
    <t>Email</t>
  </si>
  <si>
    <t>Project Participant Email</t>
  </si>
  <si>
    <t>jane.doe@gmail.com</t>
  </si>
  <si>
    <t>Project Ownership</t>
  </si>
  <si>
    <t>The project is owned and operated by Global Energy Solutions Ltd., with full responsibility for operation and maintenance.</t>
  </si>
  <si>
    <t>Participation under other GHG Programs</t>
  </si>
  <si>
    <t xml:space="preserve"> The project is also registered under the Verified Carbon Standard (VCS) program.</t>
  </si>
  <si>
    <t>Other Forms of Environmental Credit</t>
  </si>
  <si>
    <t>In addition to GHG credits, the project qualifies for renewable energy credits (RECs) due to its contribution to reducing overall grid emissions.</t>
  </si>
  <si>
    <t>Project Rejected by Other GHG Programs</t>
  </si>
  <si>
    <t>No previous rejections by other GHG programs.</t>
  </si>
  <si>
    <t>Title and Reference of Methodologies</t>
  </si>
  <si>
    <t>Methodology used: “ACM0007: Single Cycle to combined cycle electricity power generation.</t>
  </si>
  <si>
    <t>Date</t>
  </si>
  <si>
    <t xml:space="preserve">Project Start Date </t>
  </si>
  <si>
    <t>2021-01-01</t>
  </si>
  <si>
    <t>Date Range</t>
  </si>
  <si>
    <t>Crediting Period</t>
  </si>
  <si>
    <t>From</t>
  </si>
  <si>
    <t>To</t>
  </si>
  <si>
    <t>2023-12-31</t>
  </si>
  <si>
    <t>Monitoring Period</t>
  </si>
  <si>
    <t>Monitoring Plan</t>
  </si>
  <si>
    <t>The monitoring plan includes continuous measurement of fuel consumption, electricity generation, and emissions. Data is collected using calibrated sensors and meters, with regular reporting and verification in accordance with the applied methodology.</t>
  </si>
  <si>
    <t>Compliance with Laws, Statutes and Other Regulatory Frameworks</t>
  </si>
  <si>
    <t>The project complies with all relevant local, national, and international environmental regulations, including emission standards, safety codes, and construction permits.</t>
  </si>
  <si>
    <t>Sustainable development</t>
  </si>
  <si>
    <t>The project promotes sustainable development by reducing greenhouse gas emissions, improving energy efficiency, and contributing to energy security. It also creates local employment opportunities and supports technological advancement in the region.</t>
  </si>
  <si>
    <t>Further Information</t>
  </si>
  <si>
    <t>Additional details about the project’s environmental impact assessments, stakeholder consultations, and community benefits are available upon request.</t>
  </si>
  <si>
    <t>Enum</t>
  </si>
  <si>
    <t>Would you use the lates (enum)</t>
  </si>
  <si>
    <t>Would you use the latest approved version of the "Combined tool to identify the baseline scenario and demonstrate additionality" to demonstrate additionality and identify the most plausible baseline scenario?</t>
  </si>
  <si>
    <t>Tool 02 (tool)</t>
  </si>
  <si>
    <t>Tool 02</t>
  </si>
  <si>
    <t>Is the proposed project (enum)</t>
  </si>
  <si>
    <t>Is the proposed project activity the first-of-its-kind?</t>
  </si>
  <si>
    <t>Case 1 Step 1A Define a (tool)</t>
  </si>
  <si>
    <t>Step 1A: Define alternative scenarios in Case 1</t>
  </si>
  <si>
    <t>Have realistic and cred (enum)</t>
  </si>
  <si>
    <t>Have realistic and credible alternative scenario(s) to the project activity been identified?</t>
  </si>
  <si>
    <t>Case 1 Step 1B Consiste (tool)</t>
  </si>
  <si>
    <t>Step 1B: Consistency with regulations</t>
  </si>
  <si>
    <t>Are all the alternative (enum)</t>
  </si>
  <si>
    <t xml:space="preserve">Are all the alternative scenario(s) in compliance with mandatory legislation and regulations (taking into account the enforcement in the region or country and EB decisions on national and/or sectoral policies and regulations)? </t>
  </si>
  <si>
    <t>Case 1 Step 1C Consiste (tool)</t>
  </si>
  <si>
    <t>Step 1C: Consistency with regulations</t>
  </si>
  <si>
    <t>Is project without CDM  (enum)</t>
  </si>
  <si>
    <t>Is project without CDM the only alternative remaining?</t>
  </si>
  <si>
    <t>Case 1 Step 2A Barrier  (tool)</t>
  </si>
  <si>
    <t>Step 2A: Barrier analysis (Identify)</t>
  </si>
  <si>
    <t>Is there at least one o (enum)</t>
  </si>
  <si>
    <t>Is there at least one or more realistic and credible barrier preventing the implementation of the proposed project activity without the CDM?</t>
  </si>
  <si>
    <t>Case 1 Step 2B Barrier  (tool)</t>
  </si>
  <si>
    <t>Step 2B: Barrier analysis (Eliminate)</t>
  </si>
  <si>
    <t>Is at least one alterna (enum)</t>
  </si>
  <si>
    <t>Is at least one alternative scenario, other than proposed CDM project activity, not prevented by any of the identified barriers?</t>
  </si>
  <si>
    <t>Case 1 Step 3B No Inves (tool)</t>
  </si>
  <si>
    <t>Step 3B: No Investment analysis</t>
  </si>
  <si>
    <t>Can the service or p 1 (enum)</t>
  </si>
  <si>
    <t xml:space="preserve">Can the service or product only be provided by the project proponent? </t>
  </si>
  <si>
    <t>Case 1 Step 4A Emission (tool)</t>
  </si>
  <si>
    <t>Step 4A: Emission Level</t>
  </si>
  <si>
    <t>Step 3B: Provide evidence to justify answer</t>
  </si>
  <si>
    <t>Case 1 Step 3A Investme (tool)</t>
  </si>
  <si>
    <t>Step 3A: Investment analysis</t>
  </si>
  <si>
    <t>Can the service or prod (enum)</t>
  </si>
  <si>
    <t>Can the service or product only be provided by the project proponent?</t>
  </si>
  <si>
    <t>Case 1 Step 3A Question (tool)</t>
  </si>
  <si>
    <t>Case 1: Step 3A: Question 3</t>
  </si>
  <si>
    <t>Case 1 Step 3A Inves 1 (tool)</t>
  </si>
  <si>
    <t>Case 1: Step 3A: Question 2</t>
  </si>
  <si>
    <t>Provide evidence to justify answer</t>
  </si>
  <si>
    <t>Step 2A: Provide evidence to justify answer</t>
  </si>
  <si>
    <t>Help Text</t>
  </si>
  <si>
    <t>{"color":"#000000","size":"18px"}</t>
  </si>
  <si>
    <t>Project activity is not additional</t>
  </si>
  <si>
    <t>Step 1C: Provide evidence to justify answer</t>
  </si>
  <si>
    <t>Is emission level of th (enum)</t>
  </si>
  <si>
    <t>Is emission level of the baseline scenario higher than that of the proposed project activity?</t>
  </si>
  <si>
    <t>Case 1 Step 4B Common p (tool)</t>
  </si>
  <si>
    <t>Step 4B: Common practice analysis</t>
  </si>
  <si>
    <t>Step 4A: Provide evidence to justify answer</t>
  </si>
  <si>
    <t>Benchmark anlysis must  (enum)</t>
  </si>
  <si>
    <t>Benchmark anlysis must be chosen, is the sensitivity analysis conclusive?</t>
  </si>
  <si>
    <t>Step 3A: Provide evidence to justify answer</t>
  </si>
  <si>
    <t>Investment comparison o (enum)</t>
  </si>
  <si>
    <t>Investment comparison or simple cost anlysis must be chosen, is the sensitivity analysis conclusive to confirm the result of the investment comparison analysis or simple cost analysis?</t>
  </si>
  <si>
    <t>Step 1A: Provide evidence to justify answer</t>
  </si>
  <si>
    <t>Case 2 Step 1A Define a (tool)</t>
  </si>
  <si>
    <t>Step 1A: Define alternative scenarios in Case 2</t>
  </si>
  <si>
    <t>Have realistic and c 1 (enum)</t>
  </si>
  <si>
    <t>Case 2 Step 1B Consiste (tool)</t>
  </si>
  <si>
    <t>Are all the alternat 1 (enum)</t>
  </si>
  <si>
    <t>Are all the alternative scenario(s) in compliance with mandatory legislation and regulations (taking into account the enforcement in the region or country and EB decisions on national and/or sectoral policies and regulations)?</t>
  </si>
  <si>
    <t>Case 2 Step 1C Consiste (tool)</t>
  </si>
  <si>
    <t>Is project without C 1 (enum)</t>
  </si>
  <si>
    <t>Case 2 Step 2A Barrier  (tool)</t>
  </si>
  <si>
    <t>Is there at least on 1 (enum)</t>
  </si>
  <si>
    <t xml:space="preserve">Is there at least one or more realistic and credible barrier preventing the implementation of the proposed project activity without the CDM? </t>
  </si>
  <si>
    <t>Case 2 Step 2B Barrier  (tool)</t>
  </si>
  <si>
    <t>Is at least one alte 1 (enum)</t>
  </si>
  <si>
    <t>Case 2 Step 3B No Inves (tool)</t>
  </si>
  <si>
    <t>Can the service or p 3 (enum)</t>
  </si>
  <si>
    <t>Case 2 Step 4 Emission  (tool)</t>
  </si>
  <si>
    <t>Step 4: Emission Level</t>
  </si>
  <si>
    <t>Case 2 Step 3A Investme (tool)</t>
  </si>
  <si>
    <t>Can the service or p 2 (enum)</t>
  </si>
  <si>
    <t>Case 2 Step 3A Quest 1 (tool)</t>
  </si>
  <si>
    <t>Case 2: Step 3A: Question 3</t>
  </si>
  <si>
    <t>Case 2 Step 3A Question (tool)</t>
  </si>
  <si>
    <t>Case 2: Step 3A: Question 2</t>
  </si>
  <si>
    <t>Step 2B: Provide evidence to justify answer</t>
  </si>
  <si>
    <t>List of alternative scenarios to the project activity that are not prevented by any barrier + explanation.</t>
  </si>
  <si>
    <t>List of barriers that may prevent one or more alternative scenarios to occur + explanation</t>
  </si>
  <si>
    <t>Is emission level of 1 (enum)</t>
  </si>
  <si>
    <t>Project activity is additional</t>
  </si>
  <si>
    <t>Step 4: Provide evidence to justify answer</t>
  </si>
  <si>
    <t>Benchmark anlysis mu 1 (enum)</t>
  </si>
  <si>
    <t>Investment compariso 1 (enum)</t>
  </si>
  <si>
    <t>Step 1B: Provide evidence to justify answer</t>
  </si>
  <si>
    <t>List of alternative scenarios to the project activity that follow mandatory legislation and regulations + explanation</t>
  </si>
  <si>
    <t>List of plausible alternative scenarios to the project activity + explanation</t>
  </si>
  <si>
    <t>Step 0: Provide evidence to justify answer</t>
  </si>
  <si>
    <t>Would you use the la 1 (enum)</t>
  </si>
  <si>
    <t>Would you use the latest approved version of the "Tool to determine the remaining lifetime of equipment"?</t>
  </si>
  <si>
    <t>Tool 10 (tool)</t>
  </si>
  <si>
    <t>Tool 10</t>
  </si>
  <si>
    <t>Number</t>
  </si>
  <si>
    <t>Remaining lifetime of the baseline or project equipment (unit in years or hours)</t>
  </si>
  <si>
    <t>Choose option to determ (enum)</t>
  </si>
  <si>
    <t>Choose option to determine the remaining lifetime of the equipment</t>
  </si>
  <si>
    <t>(a) Use manufacturers information on the technical lifetime of equipment and compare to the date of first commissioning</t>
  </si>
  <si>
    <t>Option (c) Use Default  (tool)</t>
  </si>
  <si>
    <t>Option (c): Use Default Values</t>
  </si>
  <si>
    <t>Remaining lifetime of the baseline or project equipment (unit in years or hours) : Using Default Values for Technical lifetime</t>
  </si>
  <si>
    <t>Does the project fal 1 (enum)</t>
  </si>
  <si>
    <t>Does the project fall under the qualifications to use this option as stated in Tool 10?</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</si>
  <si>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</si>
  <si>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Provide evidence/details to justify answer</t>
  </si>
  <si>
    <t>Choose equipment defaul (enum)</t>
  </si>
  <si>
    <t>Choose equipment default value to use for technical lifetime:</t>
  </si>
  <si>
    <t>Steam Turbines</t>
  </si>
  <si>
    <t>Choose unit to calculat (enum)</t>
  </si>
  <si>
    <t>Choose unit to calculate lifetime:</t>
  </si>
  <si>
    <t>Hours</t>
  </si>
  <si>
    <t>Technical lifetime</t>
  </si>
  <si>
    <t>Operational time</t>
  </si>
  <si>
    <t>Option (b) Expert Evalu (tool)</t>
  </si>
  <si>
    <t>Option (b): Expert Evaluation</t>
  </si>
  <si>
    <t>Remaining lifetime of the baseline or project equipment (unit in years or hours) : Expert Evaluation</t>
  </si>
  <si>
    <t>Was an independent expe (enum)</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</si>
  <si>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</si>
  <si>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</si>
  <si>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</si>
  <si>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(a) Manufacturer (tool)</t>
  </si>
  <si>
    <t>Option (a): Manufacturer Info</t>
  </si>
  <si>
    <t>Remaining lifetime of the baseline or project equipment (unit in years or hours) : Manufacturer Info</t>
  </si>
  <si>
    <t>Does the project fall u (enum)</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</si>
  <si>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</si>
  <si>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Baseline Emissions</t>
  </si>
  <si>
    <t>Select the time range for baseline, project and reduction calculations (Extract year y from it)</t>
  </si>
  <si>
    <t>What are the baseline emissions in year y?</t>
  </si>
  <si>
    <t>Is this case (b) where EGPJ,adj,y exceeds EGBL,AVR but is less than EGMAX?</t>
  </si>
  <si>
    <t>Is this case (c) where EGPJ,adj,y exceeds EGMAX?</t>
  </si>
  <si>
    <t>What is the quantity of electricity supplied by all project power units to the electricity grid in year y, adjusted for changes to efficiency?</t>
  </si>
  <si>
    <t>What is the total amount of electricity supplied to the electricity grid by the project power units in year y? (MWh/yr)</t>
  </si>
  <si>
    <t xml:space="preserve">What is the minimum of the yearly average energy efficiency of the project power unit(s) monitored during the previous years (1 to y) after the implementation of the project activity for year y? </t>
  </si>
  <si>
    <t>What is the average energy efficiency of the project power unit(s) in the current year?</t>
  </si>
  <si>
    <t>What is the average annual quantity of electricity supplied by all project power units to the electricity grid during the defined operational history?</t>
  </si>
  <si>
    <t>What is the maximum annual quantity of electricity that could be generated by all project power units in the baseline scenario?</t>
  </si>
  <si>
    <t>What is the baseline emission factor of all project power units operated in single cycle mode?</t>
  </si>
  <si>
    <t>Do you use the dispatch (enum)</t>
  </si>
  <si>
    <t>Do you use the dispatch data analysis method, as described in the "Tool to calculate the emission factor for an electricity system" to calculate emission factor for the grid?</t>
  </si>
  <si>
    <t>Scenario 2 for EFgridy - Use c</t>
  </si>
  <si>
    <t>Scenario 2 for EFgrid,y - Use combined margin emission factor</t>
  </si>
  <si>
    <t>What is the emission factor of the electricity grid to which the project power unit is connected?</t>
  </si>
  <si>
    <t>What is the maximum gross power generation capacity of the project power unit(s) prior to the implementation of the project activity?</t>
  </si>
  <si>
    <t>What is the maximum amount of time during a year in which the project power unit(s) could have operated at full power generation capacity prior to the implementation of the project activity?</t>
  </si>
  <si>
    <t>Do all project power un (enum)</t>
  </si>
  <si>
    <t>Do all project power units have a three years operational history and there was no major retrofit in these units during this period?</t>
  </si>
  <si>
    <t>[Enter Data for First Year of Operational History]</t>
  </si>
  <si>
    <t>What is the quantity of electricity supplied by the project power unit(s) with three years operational history and no retrofit in this period, to the electricity grid in year 1?</t>
  </si>
  <si>
    <t>What is the average number of hours during which the plant did not operate due to maintenance or repair in year 1?</t>
  </si>
  <si>
    <t>Use combined margin emission f</t>
  </si>
  <si>
    <t>Fuel Type</t>
  </si>
  <si>
    <t>Fuel type (E.g. coal)</t>
  </si>
  <si>
    <t>What is the quantity of fuel type i used by the project power unit(s) in year x? {Coal: t/yr, Gas: million m3/yr}</t>
  </si>
  <si>
    <t>What is the net calorific value of the fuel type i used by the project power unit(s) in year x? {Coal: GJ/t, Gas: GJ/1000 m3}</t>
  </si>
  <si>
    <t>[Enter Data for Second Year of Operational History]</t>
  </si>
  <si>
    <t>What is the quantity of electricity supplied by the project power unit(s) with three years operational history and no retrofit in this period, to the electricity grid in year 2?</t>
  </si>
  <si>
    <t>What is the average number of hours during which the plant did not operate due to maintenance or repair in year 2?</t>
  </si>
  <si>
    <t>[Enter Data for Third Year of Operational History]</t>
  </si>
  <si>
    <t>What is the quantity of electricity supplied by the project power unit(s) with three years operational history and no retrofit in this period, to the electricity grid in year 3?</t>
  </si>
  <si>
    <t>What is the average number of hours during which the plant did not operate due to maintenance or repair in year 3?</t>
  </si>
  <si>
    <t>What is the CO2 emission factor of the least carbon intensive fuel type used by the project power unit(s) during the three years operational history?</t>
  </si>
  <si>
    <t>What is the default efficiency of the project power unit(s) operated in single cycle mode?</t>
  </si>
  <si>
    <t>Scenario 1. What is the emission factor of the electricity grid to which the project power unit is connected?</t>
  </si>
  <si>
    <t>Tool 07 (tool)</t>
  </si>
  <si>
    <t>Tool 07</t>
  </si>
  <si>
    <t>Please provide information about electricity systems</t>
  </si>
  <si>
    <t>Does you have hourly or (enum)</t>
  </si>
  <si>
    <t>Does you have hourly or annual data from each power plant on power generation and fuel type and fuel consumption?</t>
  </si>
  <si>
    <t>Hourly</t>
  </si>
  <si>
    <t>Is LCMR share less than (tool)</t>
  </si>
  <si>
    <t>Is LCMR share less than 50% in recent 5 years?</t>
  </si>
  <si>
    <t>Is LCMR share less t 1 (enum)</t>
  </si>
  <si>
    <t>Is the average load by  (tool)</t>
  </si>
  <si>
    <t>Is the average load by LCMR less than the average LASL over three years?</t>
  </si>
  <si>
    <t>Is the average load  1 (enum)</t>
  </si>
  <si>
    <t>Are hourly loads of the (tool)</t>
  </si>
  <si>
    <t>Are hourly loads of the grid in MW available?</t>
  </si>
  <si>
    <t>Are hourly loads of  1 (enum)</t>
  </si>
  <si>
    <t>Is the LASL more than o (tool)</t>
  </si>
  <si>
    <t>Is the LASL more than one third of the HASL?</t>
  </si>
  <si>
    <t>Is the LASL more tha 1 (enum)</t>
  </si>
  <si>
    <t>Do you have annual aggr (tool)</t>
  </si>
  <si>
    <t>Do you have annual aggregated data from the grid on power generation, fuel type and fuel consumption?</t>
  </si>
  <si>
    <t>Do you have annual a 1 (enum)</t>
  </si>
  <si>
    <t>Please check responses to properly determine the operating margin</t>
  </si>
  <si>
    <t>Average OM Simple OM (tool)</t>
  </si>
  <si>
    <t>Average OM</t>
  </si>
  <si>
    <t>Simple Adj OM (tool)</t>
  </si>
  <si>
    <t>Simple Adjusted OM</t>
  </si>
  <si>
    <t>Select the approach you (enum)</t>
  </si>
  <si>
    <t>Select the approach you will be using to calculate Lambda.</t>
  </si>
  <si>
    <t>Use default values of lambda based on the share of electricity generation from low-cost/must-run in total generation</t>
  </si>
  <si>
    <t>Lambda Approach 2 (tool)</t>
  </si>
  <si>
    <t>Lambda Approach 2</t>
  </si>
  <si>
    <t>Lambda Approach 1 (tool)</t>
  </si>
  <si>
    <t>Lambda Approach 1</t>
  </si>
  <si>
    <t>Simple adjusted operating margin CO2 emission factor in year y (t CO2/MWh)</t>
  </si>
  <si>
    <t>(Average OM Simple Adj  (tool)</t>
  </si>
  <si>
    <t>Power units serving the grid in specified year</t>
  </si>
  <si>
    <t>Factor expressing the percentage of time when low-cost/must-run power units are on the margin in year y</t>
  </si>
  <si>
    <t>Provide information to explain the steps taken to calculate Lambda:</t>
  </si>
  <si>
    <t>Image</t>
  </si>
  <si>
    <t>Include an image of the graph created to plot the load duration curve:</t>
  </si>
  <si>
    <t>ipfs://8f6831fa5232c7c08182aa03446cbf09</t>
  </si>
  <si>
    <t>Share of the low cost/must run resources (per cent)</t>
  </si>
  <si>
    <t>Electricity generation supplied to the project electricity system by the low cost/must run resources in year</t>
  </si>
  <si>
    <t>Total electricity generation supplied to the project electricity system in year</t>
  </si>
  <si>
    <t>The most recent year for which data is available</t>
  </si>
  <si>
    <t>Select the option that  (enum)</t>
  </si>
  <si>
    <t>Select the option that is best suited for your project data</t>
  </si>
  <si>
    <t>Data available for fuel consumption and electricity generation</t>
  </si>
  <si>
    <t>Average OM (Option A3) (tool)</t>
  </si>
  <si>
    <t>Only data available is the electricity generation for the specific power unit</t>
  </si>
  <si>
    <t>Average OM (Option A2) (tool)</t>
  </si>
  <si>
    <t>Only data available for the specific power unit are the electricity generation and the fuel types used</t>
  </si>
  <si>
    <t>Average OM (Option A1) (tool)</t>
  </si>
  <si>
    <t>Simple OM</t>
  </si>
  <si>
    <t>Select one of the two o (enum)</t>
  </si>
  <si>
    <t>Select one of the two options to determine the calculation approach</t>
  </si>
  <si>
    <t>Based on the net electricity generation and a CO2 emission factor of each power unit</t>
  </si>
  <si>
    <t>Calculation based on to (tool)</t>
  </si>
  <si>
    <t>Calculation based on total fuel consumption and electricity  generation of the system</t>
  </si>
  <si>
    <t>Simple operating margin CO2 emission factor in year y (t CO2/MWh)</t>
  </si>
  <si>
    <t>Net electricity generated and delivered to the grid by all power sources serving the system, including low-cost/must-run power plants/units, in year y (MWh)</t>
  </si>
  <si>
    <t>Fuel Type (tool)</t>
  </si>
  <si>
    <t>Fuel type combusted in power plant/unit</t>
  </si>
  <si>
    <t>Amount of fuel type i consumed in the project electricity system in year y (mass or volume unit)</t>
  </si>
  <si>
    <t>Net calorific value (energy content) of fuel type i in year y (GJ/mass or volume unit)</t>
  </si>
  <si>
    <t>CO2 emission factor of fuel type i in year y (t CO2/GJ)</t>
  </si>
  <si>
    <t>Calculation based on av (tool)</t>
  </si>
  <si>
    <t>Calculation based on average efficiency and electricity  generation of each plant</t>
  </si>
  <si>
    <t>Simple operating margin CO2 emission factor in year y (t CO2/MWh</t>
  </si>
  <si>
    <t>CO2 emission factor of power unit m in year y (t CO2/MWh)</t>
  </si>
  <si>
    <t>Net quantity of electricity generated and delivered to the grid by power unit m in year y (MWh)</t>
  </si>
  <si>
    <t>CO2 emission factor of power unit m in year y (t CO2/MWh</t>
  </si>
  <si>
    <t>Average CO2 emission factor of fuel type i used in power unit m in year y (t CO2/GJ)</t>
  </si>
  <si>
    <t>Average net energy conversion efficiency of power unit m in year y (ratio)</t>
  </si>
  <si>
    <t>Name for power unit serving the grid in year specified (including low-cost/must-run power units)</t>
  </si>
  <si>
    <t>The relevant year as per the data vintage chosen</t>
  </si>
  <si>
    <t>Dispatch Data OM (tool)</t>
  </si>
  <si>
    <t>Dispatch Data Analysis OM</t>
  </si>
  <si>
    <t>Select the option th 1 (enum)</t>
  </si>
  <si>
    <t>Select the option that will be used to calculate the Dispatch Data Analysis OM:</t>
  </si>
  <si>
    <t>If hourly fuel consumption data is available</t>
  </si>
  <si>
    <t>Dispatch data analysis operating margin CO2 emission factor in year y (t CO2/MWh) Reference AMS-III.BB Section 64-69</t>
  </si>
  <si>
    <t>Build Margin (tool)</t>
  </si>
  <si>
    <t>Build Margin</t>
  </si>
  <si>
    <t>Build margin CO2 emission factor in year y (t CO2/MWh)</t>
  </si>
  <si>
    <t xml:space="preserve">The sample group of power units ""m"" used to calculate the build margin consists of either:
   (a)  The set of five power units that have been built most recently;or  
   (b)  The set of power capacity additions in the electricity system that comprise 20% of the system generation (in MWh) and that have been built most recently.
Project participants should use the set of power units that comprises the larger annual generation. As a general guidance, a power unit is considered to have been built at the date when it started to supply electricity to the grid.  
Power plant registered as CDM project activities should be excluded from the sample group m. However, If the group of power units, not registered as CDM project activity, identified for estimating the build margin emission factor includes power unit(s) that is(are) built more than 10 years ago then:  
   (i)   Exclude power unit(s) that is (are) built more than 10 years ago from the group; and 
   (ii)  Include grid connected power projects registered as CDM project activities, which are dispatched by dispatching authority to the electricity system.   
Reference Figure 4 in AMS-III.BB document.</t>
  </si>
  <si>
    <t>Most recent year generation data available</t>
  </si>
  <si>
    <t>Total system generation</t>
  </si>
  <si>
    <t>Power Unit (tool)</t>
  </si>
  <si>
    <t>Power Unit</t>
  </si>
  <si>
    <t>Unit Name</t>
  </si>
  <si>
    <t>Commissioning Date</t>
  </si>
  <si>
    <t>2000-01-01</t>
  </si>
  <si>
    <t>Energy that comprises up to 20% of the system generation (MWh)</t>
  </si>
  <si>
    <t>CO2 emission factor of power unit (t CO2/MWh)</t>
  </si>
  <si>
    <t>Combined Margin (tool)</t>
  </si>
  <si>
    <t>Combined Margin</t>
  </si>
  <si>
    <t>Is data to determine Bu (enum)</t>
  </si>
  <si>
    <t>Is data to determine Build Margin available?</t>
  </si>
  <si>
    <t>Combined Margin. Is gri (tool)</t>
  </si>
  <si>
    <t>Combined Margin. Is grid located in LDC/SIDs/URC or an isolated system?</t>
  </si>
  <si>
    <t>Is grid located in LDCS (enum)</t>
  </si>
  <si>
    <t>Is grid located in LDC/SIDs/URC or an isolated system?</t>
  </si>
  <si>
    <t>Grid is located in LDC/SIDs/URC</t>
  </si>
  <si>
    <t>Simplified CM (tool)</t>
  </si>
  <si>
    <t>Simplified CM</t>
  </si>
  <si>
    <t>Combined margin emissions factor in year y for Simplified CM (t CO2/MWh)</t>
  </si>
  <si>
    <t>Weighting of operating margin emissions factor (per cent)</t>
  </si>
  <si>
    <t>Weighting of build margin emissions factor (per cent)</t>
  </si>
  <si>
    <t>Is the project activity (enum)</t>
  </si>
  <si>
    <t>Is the project activity is located in a country other than a LDC/SIDs/URC?</t>
  </si>
  <si>
    <t>Is the share of renewab (enum)</t>
  </si>
  <si>
    <t>Is the share of renewable energy in total installed capacity in the grid/project electricity system less than or equal to 20 percent or is it more than or equal to 20 percent?</t>
  </si>
  <si>
    <t>Less than or equal</t>
  </si>
  <si>
    <t>Has natural gas been us (enum)</t>
  </si>
  <si>
    <t>Has natural gas been used for electricity production in country/region in which project is implemented?</t>
  </si>
  <si>
    <t>Operating margin CO2 emission factor in year y (t CO2/MWh)</t>
  </si>
  <si>
    <t>Simplified CM for Isola (tool)</t>
  </si>
  <si>
    <t>Simplified CM for Isolated Grid System</t>
  </si>
  <si>
    <t>Is there a single diese (enum)</t>
  </si>
  <si>
    <t>Is there a single diesel/fuel oil generator power plant or multiple power plants?</t>
  </si>
  <si>
    <t>Single</t>
  </si>
  <si>
    <t>For multiple power plan (tool)</t>
  </si>
  <si>
    <t>For multiple power plants, choose the option that best fits your project</t>
  </si>
  <si>
    <t>For multiple power p 1 (enum)</t>
  </si>
  <si>
    <t>For multiple power plants, choose the option that best fits your project:</t>
  </si>
  <si>
    <t>Isolated grid system with only liquid fuel power plant</t>
  </si>
  <si>
    <t>Are there gaseous fuel- (enum)</t>
  </si>
  <si>
    <t>Are there gaseous fuel-based combined cycle power plants?</t>
  </si>
  <si>
    <t>Are there gaseous fu 1 (enum)</t>
  </si>
  <si>
    <t>Weighted average CM (tool)</t>
  </si>
  <si>
    <t>Weighted average CM</t>
  </si>
  <si>
    <t>Is this data for the fi (enum)</t>
  </si>
  <si>
    <t>Is this data for the first crediting period?</t>
  </si>
  <si>
    <t>Select the option th 2 (enum)</t>
  </si>
  <si>
    <t>Select the option that best fits with your project activities:</t>
  </si>
  <si>
    <t>Wind and Solar Power Generation</t>
  </si>
  <si>
    <t>Combined margin emissions factor in year y (t CO2/MWh)</t>
  </si>
  <si>
    <t>What are the project emissions in year y?</t>
  </si>
  <si>
    <t>What are the project emissions from fossil fuel combustion in year y?</t>
  </si>
  <si>
    <t>Leakage Emissions</t>
  </si>
  <si>
    <t>Leakage emissions</t>
  </si>
  <si>
    <t>What are the leakage emissions in year y?</t>
  </si>
  <si>
    <t>Is the fuel consumption (enum)</t>
  </si>
  <si>
    <t>Is the fuel consumption in the project activity is lower than the historical fuel consumption in the three historical years?</t>
  </si>
  <si>
    <t>Leakage Emissions. Fuel type</t>
  </si>
  <si>
    <t>What is the quantity of fuel type i) used by the project power unit(s) in year? {Coal: t/yr, Gas: million m3/yr}</t>
  </si>
  <si>
    <t>What is the average net calorific value of the fuel type i used by the project power unit(s) in year? {Coal: GJ/t, Gas: GJ/1000 m3}</t>
  </si>
  <si>
    <t>What is the emission factor for upstream fugitive methane emissions from production, transportation, distribution of fossil fuel i used by the project power unit(s) in year?</t>
  </si>
  <si>
    <t>Leakage Emissions. Operational</t>
  </si>
  <si>
    <t>Natural Gas</t>
  </si>
  <si>
    <t>What is the quantity of fuel type i used by the project power unit(s) in year? {Coal: t/yr, Gas: million m3/yr}</t>
  </si>
  <si>
    <t>What are the leakage emissions associated with the upstream emissions of an increase in fossil fuel use in the project activity in year y?</t>
  </si>
  <si>
    <t>What is the global warming potential of methane valid for the relevant commitment period?</t>
  </si>
  <si>
    <t>What are the leakage emissions due to fossil fuel combustion/electricity consumption associated with the liquefaction, transportation, re-gasification and compression of LNG into a natural gas transmission or distribution system in year y? (tCO2e/yr)</t>
  </si>
  <si>
    <t>What is the quantity of natural gas produced from LNG used by the project power unit(s) in year y?</t>
  </si>
  <si>
    <t>What is the net calorific value of natural gas produced from LNG used by the project power unit(s) in year y?</t>
  </si>
  <si>
    <t>What is the emission factor for upstream CO2 emissions due to fossil fuel combustion/electricity consumption associated with the liquefaction, transportation, re-gasification and compression of LNG into a natural gas transmission or distribution system?</t>
  </si>
  <si>
    <t>What are the leakage emissions due to a decrease in the amount of heat recovered from exhaust heat for purposes other than power generation in the project, compared to the most recent year prior to the implementation of the project activity, in year y?</t>
  </si>
  <si>
    <t>What is the quantity of heat recovered from the exhaust heat of the project power unit(s) during the most recent year prior to the implementation of the project activity?</t>
  </si>
  <si>
    <t>What is the quantity of heat recovered from the exhaust heat of the project power unit(s) for purposes other than power generation in year y?</t>
  </si>
  <si>
    <t>What is the CO2 emission factor of the most carbon intensive fuel type used by the project power unit(s) in the operational history?</t>
  </si>
  <si>
    <t>What are the emissions reductions for year y?</t>
  </si>
  <si>
    <t>Tool 03 (tool)</t>
  </si>
  <si>
    <t>Tool 03</t>
  </si>
  <si>
    <t>Tool 03 Add Fuel Type (tool)</t>
  </si>
  <si>
    <t>Project or leakage CO2 emissions from fossil fuel combustion based on fuel type</t>
  </si>
  <si>
    <t>What fuel types are combusted in the project activity process?</t>
  </si>
  <si>
    <t>Specify which combustion process this tool is being applied to</t>
  </si>
  <si>
    <t>What approach would you (enum)</t>
  </si>
  <si>
    <t xml:space="preserve">What approach would you like to use to calculate the CO2 emission coefficient? </t>
  </si>
  <si>
    <t>The CO2 emission coefficient is calculated based on the chemical composition of the fossil fuel type</t>
  </si>
  <si>
    <t>Weighted average net calorific value of the fuel type i in year y (GJ/mass or volume unit)</t>
  </si>
  <si>
    <t>Weighted average CO2 emission factor of fuel type i in year y (tCO2/GJ)</t>
  </si>
  <si>
    <t>Tool 03 Is the fuel use (tool)</t>
  </si>
  <si>
    <t>Is the fuel used measused in a mass or volume unit?</t>
  </si>
  <si>
    <t>Is the fuel used measus (enum)</t>
  </si>
  <si>
    <t>Mass</t>
  </si>
  <si>
    <t>Weighted average mass fraction of carbon in fuel type i in year y (tC/mass unit of the fuel)</t>
  </si>
  <si>
    <t>Weighted average density of fuel type i in year y (mass unit/volume unit of the fuel)</t>
  </si>
  <si>
    <t>Quantity of fuel type i combusted in process j during the year y (mass or volume unit/yr)</t>
  </si>
  <si>
    <t>CO2 emissions from fossil fuel combustion in process j during the year y (tCO2/yr)</t>
  </si>
  <si>
    <t>CO2 emission coefficient of fuel type i in year y (tCO2/mass or volume unit)</t>
  </si>
  <si>
    <t>Are the CO2 emissions from fossil fuel combustion in process j during the year y (tCO2/yr)</t>
  </si>
  <si>
    <t>VVB</t>
  </si>
  <si>
    <t>VVB Name</t>
  </si>
  <si>
    <t>Project Description</t>
  </si>
  <si>
    <t>Would you use the la 2 (enum)</t>
  </si>
  <si>
    <t>Would you use the la 3 (enum)</t>
  </si>
  <si>
    <t>ipfs://62c270f3068b783937d0be70ca545e05</t>
  </si>
  <si>
    <t>PP</t>
  </si>
  <si>
    <t>Name</t>
  </si>
  <si>
    <t>Sub-Schema</t>
  </si>
  <si>
    <t>Use combined margin emission factor. Operational History. Fuel Type</t>
  </si>
  <si>
    <t>ipfs://5efe32eae08defe774a1469e5eed34ad</t>
  </si>
  <si>
    <t>ipfs://923d3c0c3df3f4918881d447ef9cf059</t>
  </si>
  <si>
    <t>Leakage Emissions. Operational History. Fuel Type</t>
  </si>
  <si>
    <t>Tool</t>
  </si>
  <si>
    <t>Tool Id</t>
  </si>
  <si>
    <t>1706867833.676387003</t>
  </si>
  <si>
    <t>Tool 03 Add Fuel Type</t>
  </si>
  <si>
    <t>Tool 03 Is the fuel used measused in a mass or volume unit?</t>
  </si>
  <si>
    <t>1706867530.884259218</t>
  </si>
  <si>
    <t>ipfs://a59abda7c700150f90b87e930dc264e8</t>
  </si>
  <si>
    <t>ipfs://59bc3728b048e32755848e78b5a61eea</t>
  </si>
  <si>
    <t>Average OM (Option A1)</t>
  </si>
  <si>
    <t>Average OM (Option A2)</t>
  </si>
  <si>
    <t>Average OM (Option A3)</t>
  </si>
  <si>
    <t>(Average OM, Simple Adj OM) Power units serving the grid in specified year</t>
  </si>
  <si>
    <t>Average OM, Simple OM</t>
  </si>
  <si>
    <t>Dispatch Data OM</t>
  </si>
  <si>
    <t>ipfs://1155b2da95a298d079cfa86ea416f2d6</t>
  </si>
  <si>
    <t>Simple Adj OM</t>
  </si>
  <si>
    <t>ipfs://3aca0d658758bbcf6e44843c09f00d9c</t>
  </si>
  <si>
    <t>ipfs://0803340183a09ef30ec3558069111da1</t>
  </si>
  <si>
    <t>ipfs://28670743fd97412abf43aec1c2a692dc</t>
  </si>
  <si>
    <t>ipfs://1057a51f84a7a19b086cf4b3c9feae5b</t>
  </si>
  <si>
    <t>ipfs://e929aad175abb9fec612e291b18f518f</t>
  </si>
  <si>
    <t>ipfs://c59aa8fa6ba6454be38188fcf496b82c</t>
  </si>
  <si>
    <t>ipfs://341b81a514306ebe9a263d46759c1363</t>
  </si>
  <si>
    <t>ipfs://7ba9ab3ed9b03010e3f161fedd0d8267</t>
  </si>
  <si>
    <t>Combined Margin. Is grid located in LDC/SIDs/URC or an isolated system.</t>
  </si>
  <si>
    <t>1706866036.377014003</t>
  </si>
  <si>
    <t>Is the project common p (enum)</t>
  </si>
  <si>
    <t>Is the project common practice?</t>
  </si>
  <si>
    <t>Project activity ia not additional</t>
  </si>
  <si>
    <t>Step 4B: Provide evidence to justify answer</t>
  </si>
  <si>
    <t>Case 1: Step 1A: Define alternative scenarios</t>
  </si>
  <si>
    <t>Case 1: Step 1B: Consistency with regulations</t>
  </si>
  <si>
    <t>Case 1: Step 1C: Consistency with regulations</t>
  </si>
  <si>
    <t>Case 1: Step 2A: Barrier analysis (Identify)</t>
  </si>
  <si>
    <t>Case 1: Step 2B: Barrier analysis (Eliminate)</t>
  </si>
  <si>
    <t>Case 1: Step 3A: Investment analysis</t>
  </si>
  <si>
    <t>Case 1: Step 3A: Investment analysis. Question 2</t>
  </si>
  <si>
    <t>Case 1: Step 3B: No Investment analysis</t>
  </si>
  <si>
    <t>Case 1: Step 4A: Emission Level</t>
  </si>
  <si>
    <t>Case 1: Step 4B: Common practice analysis</t>
  </si>
  <si>
    <t>Case 2: Step 1A: Define alternative scenarios</t>
  </si>
  <si>
    <t>Case 2: Step 1B: Consistency with regulations</t>
  </si>
  <si>
    <t>Case 2: Step 1C: Consistency with regulations</t>
  </si>
  <si>
    <t>Case 2: Step 2A: Barrier analysis (Identify)</t>
  </si>
  <si>
    <t>Case 2: Step 2B: Barrier analysis (Eliminate)</t>
  </si>
  <si>
    <t>Case 2: Step 3A: Investment analysis</t>
  </si>
  <si>
    <t>Case 2: Step 3B: No Investment analysis</t>
  </si>
  <si>
    <t>Case 2: Step 4: Emission Level</t>
  </si>
  <si>
    <t>1706867224.098467003</t>
  </si>
  <si>
    <t>Option (a): Manufacturer Info (Tool 10)</t>
  </si>
  <si>
    <t>Option (b): Expert Evaluation (Tool 10)</t>
  </si>
  <si>
    <t>Option (c): Use Default Values (Tool 10)</t>
  </si>
  <si>
    <t>Schema name</t>
  </si>
  <si>
    <t>Field name</t>
  </si>
  <si>
    <t>The CO2 emission coefficient is calculated based on net calorific value and CO2 emission factor of the fuel type</t>
  </si>
  <si>
    <t>Volume</t>
  </si>
  <si>
    <t>Annual</t>
  </si>
  <si>
    <t>Based on the total net electricity generation of all power plants serving the system and the fuel types and total fuel consumption of the project electricity system</t>
  </si>
  <si>
    <t>If hourly fuel consumption data is not available.</t>
  </si>
  <si>
    <t>Lambda (λy) should be determined by applying the step wise procedure provided in appendix 3 of methodology</t>
  </si>
  <si>
    <t>All Other Projects</t>
  </si>
  <si>
    <t>More than or equal</t>
  </si>
  <si>
    <t>Multiple</t>
  </si>
  <si>
    <t>Isolated grid systems with multiple fuel and technology types without combined cycle power plants</t>
  </si>
  <si>
    <t>Isolated grid systems with multiple fuel and technology types with combined cycle power plants</t>
  </si>
  <si>
    <t>Isolated System</t>
  </si>
  <si>
    <t>Neither</t>
  </si>
  <si>
    <t>(b) Obtain an expert evaluation</t>
  </si>
  <si>
    <t>(c) Use default values</t>
  </si>
  <si>
    <t>Gas turbines, upto 50 MW capacity</t>
  </si>
  <si>
    <t>Gas turbines, above 50 MW capacity</t>
  </si>
  <si>
    <t>Wind turbines, onshore</t>
  </si>
  <si>
    <t>Wind turbines, offshore</t>
  </si>
  <si>
    <t>Diesel/oil/gas fired generator sets</t>
  </si>
  <si>
    <t>Heaters, chillers, pumps, etc. used in HVAC systems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</si>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</sst>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color theme="1"/>
      <family val="2"/>
      <scheme val="minor"/>
      <sz val="11"/>
      <name val="Calibri"/>
    </font>
    <font>
      <b/>
      <sz val="14"/>
    </font>
    <font>
      <sz val="11"/>
    </font>
    <font>
      <u/>
      <color rgb="FF0000FF"/>
      <sz val="11"/>
    </font>
    <font>
      <color rgb="FF000000"/>
      <sz val="18"/>
    </font>
  </fonts>
  <fills count="8">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rgb="FFE2E2E2"/>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8">
    <xf numFmtId="0" fontId="0" fillId="0" borderId="0" xfId="0"/>
    <xf numFmtId="0" fontId="1" fillId="2" borderId="1" xfId="0" applyFont="1" applyFill="1" applyBorder="1" applyAlignment="1">
      <alignment horizontal="center"/>
    </xf>
    <xf numFmtId="0" fontId="1" fillId="2" borderId="1" xfId="0" applyFont="1" applyFill="1" applyBorder="1"/>
    <xf numFmtId="0" fontId="2" fillId="3" borderId="1" xfId="0" applyFont="1" applyFill="1" applyBorder="1" applyAlignment="1">
      <alignment wrapText="1"/>
    </xf>
    <xf numFmtId="0" fontId="1" fillId="4" borderId="1" xfId="0" applyFont="1" applyFill="1" applyBorder="1"/>
    <xf numFmtId="0" fontId="2" fillId="5" borderId="2" xfId="0" applyFont="1" applyFill="1" applyBorder="1" applyAlignment="1">
      <alignment wrapText="1"/>
    </xf>
    <xf numFmtId="0" fontId="3" fillId="5" borderId="2" xfId="0" applyFont="1" applyFill="1" applyBorder="1" applyAlignment="1">
      <alignment wrapText="1"/>
    </xf>
    <xf numFmtId="0" fontId="2" fillId="6" borderId="3" xfId="0" applyFont="1" applyFill="1" applyBorder="1" applyAlignment="1">
      <alignment wrapText="1"/>
    </xf>
    <xf numFmtId="0" fontId="2" fillId="7" borderId="3" xfId="0" applyFont="1" applyFill="1" applyBorder="1" applyAlignment="1">
      <alignment wrapText="1"/>
    </xf>
    <xf numFmtId="0" fontId="3" fillId="7" borderId="3" xfId="0" applyFont="1" applyFill="1" applyBorder="1" applyAlignment="1">
      <alignment wrapText="1"/>
    </xf>
    <xf numFmtId="0" fontId="3" fillId="6" borderId="3" xfId="0" applyFont="1" applyFill="1" applyBorder="1" applyAlignment="1">
      <alignment wrapText="1"/>
    </xf>
    <xf numFmtId="0" fontId="2" fillId="6" borderId="3" xfId="0" applyFont="1" applyFill="1" applyBorder="1" applyAlignment="1"/>
    <xf numFmtId="0" fontId="4" fillId="6" borderId="3" xfId="0" applyFont="1" applyFill="1" applyBorder="1" applyAlignment="1">
      <alignment wrapText="1"/>
    </xf>
    <xf numFmtId="0" fontId="2" fillId="5" borderId="2" xfId="0" applyFont="1" applyFill="1" applyBorder="1" applyAlignment="1"/>
    <xf numFmtId="0" fontId="4" fillId="5" borderId="2" xfId="0" applyFont="1" applyFill="1" applyBorder="1" applyAlignment="1">
      <alignment wrapText="1"/>
    </xf>
    <xf numFmtId="0" fontId="1" fillId="0" borderId="1" xfId="0" applyFont="1" applyBorder="1"/>
    <xf numFmtId="0" fontId="2" fillId="0" borderId="4" xfId="0" applyFont="1" applyBorder="1" applyAlignment="1">
      <alignment wrapText="1"/>
    </xf>
    <xf numFmtId="0" fontId="2"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 Id="rId80" Type="http://schemas.openxmlformats.org/officeDocument/2006/relationships/worksheet" Target="worksheets/sheet77.xml"/><Relationship Id="rId81" Type="http://schemas.openxmlformats.org/officeDocument/2006/relationships/worksheet" Target="worksheets/sheet78.xml"/><Relationship Id="rId82" Type="http://schemas.openxmlformats.org/officeDocument/2006/relationships/worksheet" Target="worksheets/sheet79.xml"/><Relationship Id="rId83" Type="http://schemas.openxmlformats.org/officeDocument/2006/relationships/worksheet" Target="worksheets/sheet80.xml"/><Relationship Id="rId84" Type="http://schemas.openxmlformats.org/officeDocument/2006/relationships/worksheet" Target="worksheets/sheet81.xml"/><Relationship Id="rId85" Type="http://schemas.openxmlformats.org/officeDocument/2006/relationships/worksheet" Target="worksheets/sheet82.xml"/><Relationship Id="rId86" Type="http://schemas.openxmlformats.org/officeDocument/2006/relationships/worksheet" Target="worksheets/sheet83.xml"/><Relationship Id="rId87" Type="http://schemas.openxmlformats.org/officeDocument/2006/relationships/worksheet" Target="worksheets/sheet84.xml"/><Relationship Id="rId88" Type="http://schemas.openxmlformats.org/officeDocument/2006/relationships/worksheet" Target="worksheets/sheet85.xml"/><Relationship Id="rId89" Type="http://schemas.openxmlformats.org/officeDocument/2006/relationships/worksheet" Target="worksheets/sheet86.xml"/><Relationship Id="rId90" Type="http://schemas.openxmlformats.org/officeDocument/2006/relationships/worksheet" Target="worksheets/sheet87.xml"/><Relationship Id="rId91" Type="http://schemas.openxmlformats.org/officeDocument/2006/relationships/worksheet" Target="worksheets/sheet88.xml"/><Relationship Id="rId92" Type="http://schemas.openxmlformats.org/officeDocument/2006/relationships/worksheet" Target="worksheets/sheet89.xml"/><Relationship Id="rId93" Type="http://schemas.openxmlformats.org/officeDocument/2006/relationships/worksheet" Target="worksheets/sheet90.xml"/><Relationship Id="rId94" Type="http://schemas.openxmlformats.org/officeDocument/2006/relationships/worksheet" Target="worksheets/sheet91.xml"/><Relationship Id="rId95" Type="http://schemas.openxmlformats.org/officeDocument/2006/relationships/worksheet" Target="worksheets/sheet92.xml"/><Relationship Id="rId96" Type="http://schemas.openxmlformats.org/officeDocument/2006/relationships/worksheet" Target="worksheets/sheet93.xml"/><Relationship Id="rId97" Type="http://schemas.openxmlformats.org/officeDocument/2006/relationships/worksheet" Target="worksheets/sheet94.xml"/><Relationship Id="rId98" Type="http://schemas.openxmlformats.org/officeDocument/2006/relationships/worksheet" Target="worksheets/sheet95.xml"/><Relationship Id="rId99" Type="http://schemas.openxmlformats.org/officeDocument/2006/relationships/worksheet" Target="worksheets/sheet96.xml"/><Relationship Id="rId100" Type="http://schemas.openxmlformats.org/officeDocument/2006/relationships/worksheet" Target="worksheets/sheet97.xml"/><Relationship Id="rId101" Type="http://schemas.openxmlformats.org/officeDocument/2006/relationships/worksheet" Target="worksheets/sheet98.xml"/><Relationship Id="rId102" Type="http://schemas.openxmlformats.org/officeDocument/2006/relationships/worksheet" Target="worksheets/sheet99.xml"/><Relationship Id="rId103" Type="http://schemas.openxmlformats.org/officeDocument/2006/relationships/worksheet" Target="worksheets/sheet100.xml"/><Relationship Id="rId104" Type="http://schemas.openxmlformats.org/officeDocument/2006/relationships/worksheet" Target="worksheets/sheet101.xml"/><Relationship Id="rId105" Type="http://schemas.openxmlformats.org/officeDocument/2006/relationships/worksheet" Target="worksheets/sheet102.xml"/><Relationship Id="rId106" Type="http://schemas.openxmlformats.org/officeDocument/2006/relationships/worksheet" Target="worksheets/sheet103.xml"/><Relationship Id="rId107" Type="http://schemas.openxmlformats.org/officeDocument/2006/relationships/worksheet" Target="worksheets/sheet104.xml"/><Relationship Id="rId108" Type="http://schemas.openxmlformats.org/officeDocument/2006/relationships/worksheet" Target="worksheets/sheet105.xml"/><Relationship Id="rId109" Type="http://schemas.openxmlformats.org/officeDocument/2006/relationships/worksheet" Target="worksheets/sheet106.xml"/><Relationship Id="rId110" Type="http://schemas.openxmlformats.org/officeDocument/2006/relationships/worksheet" Target="worksheets/sheet107.xml"/><Relationship Id="rId111" Type="http://schemas.openxmlformats.org/officeDocument/2006/relationships/worksheet" Target="worksheets/sheet108.xml"/><Relationship Id="rId112" Type="http://schemas.openxmlformats.org/officeDocument/2006/relationships/worksheet" Target="worksheets/sheet109.xml"/><Relationship Id="rId113" Type="http://schemas.openxmlformats.org/officeDocument/2006/relationships/worksheet" Target="worksheets/sheet110.xml"/><Relationship Id="rId114" Type="http://schemas.openxmlformats.org/officeDocument/2006/relationships/worksheet" Target="worksheets/sheet111.xml"/><Relationship Id="rId115" Type="http://schemas.openxmlformats.org/officeDocument/2006/relationships/worksheet" Target="worksheets/sheet112.xml"/><Relationship Id="rId116" Type="http://schemas.openxmlformats.org/officeDocument/2006/relationships/worksheet" Target="worksheets/sheet113.xml"/><Relationship Id="rId117" Type="http://schemas.openxmlformats.org/officeDocument/2006/relationships/worksheet" Target="worksheets/sheet114.xml"/><Relationship Id="rId118" Type="http://schemas.openxmlformats.org/officeDocument/2006/relationships/worksheet" Target="worksheets/sheet115.xml"/><Relationship Id="rId119" Type="http://schemas.openxmlformats.org/officeDocument/2006/relationships/worksheet" Target="worksheets/sheet116.xml"/><Relationship Id="rId120" Type="http://schemas.openxmlformats.org/officeDocument/2006/relationships/worksheet" Target="worksheets/sheet117.xml"/><Relationship Id="rId121" Type="http://schemas.openxmlformats.org/officeDocument/2006/relationships/worksheet" Target="worksheets/sheet118.xml"/><Relationship Id="rId122" Type="http://schemas.openxmlformats.org/officeDocument/2006/relationships/worksheet" Target="worksheets/sheet119.xml"/><Relationship Id="rId123" Type="http://schemas.openxmlformats.org/officeDocument/2006/relationships/worksheet" Target="worksheets/sheet120.xml"/><Relationship Id="rId124" Type="http://schemas.openxmlformats.org/officeDocument/2006/relationships/worksheet" Target="worksheets/sheet121.xml"/><Relationship Id="rId125" Type="http://schemas.openxmlformats.org/officeDocument/2006/relationships/worksheet" Target="worksheets/sheet122.xml"/><Relationship Id="rId126" Type="http://schemas.openxmlformats.org/officeDocument/2006/relationships/worksheet" Target="worksheets/sheet123.xml"/><Relationship Id="rId127" Type="http://schemas.openxmlformats.org/officeDocument/2006/relationships/worksheet" Target="worksheets/sheet124.xml"/><Relationship Id="rId128" Type="http://schemas.openxmlformats.org/officeDocument/2006/relationships/worksheet" Target="worksheets/sheet12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pos;Project Details&apos;!A1" TargetMode="External"/><Relationship Id="rId2" Type="http://schemas.openxmlformats.org/officeDocument/2006/relationships/hyperlink" Target="#&apos;Date Range&apos;!A1" TargetMode="External"/><Relationship Id="rId3" Type="http://schemas.openxmlformats.org/officeDocument/2006/relationships/hyperlink" Target="#&apos;Date Range&apos;!A1" TargetMode="External"/><Relationship Id="rId4" Type="http://schemas.openxmlformats.org/officeDocument/2006/relationships/hyperlink" Target="#&apos;Would you use the lates (enum)&apos;!A3" TargetMode="External"/><Relationship Id="rId5" Type="http://schemas.openxmlformats.org/officeDocument/2006/relationships/hyperlink" Target="#&apos;Tool 02 (tool)&apos;!A1" TargetMode="External"/><Relationship Id="rId6" Type="http://schemas.openxmlformats.org/officeDocument/2006/relationships/hyperlink" Target="#&apos;Is the proposed project (enum)&apos;!A3" TargetMode="External"/><Relationship Id="rId7" Type="http://schemas.openxmlformats.org/officeDocument/2006/relationships/hyperlink" Target="#&apos;Case 1 Step 1A Define a (tool)&apos;!A1" TargetMode="External"/><Relationship Id="rId8" Type="http://schemas.openxmlformats.org/officeDocument/2006/relationships/hyperlink" Target="#&apos;Have realistic and cred (enum)&apos;!A3" TargetMode="External"/><Relationship Id="rId9" Type="http://schemas.openxmlformats.org/officeDocument/2006/relationships/hyperlink" Target="#&apos;Case 1 Step 1B Consiste (tool)&apos;!A1" TargetMode="External"/><Relationship Id="rId10" Type="http://schemas.openxmlformats.org/officeDocument/2006/relationships/hyperlink" Target="#&apos;Are all the alternative (enum)&apos;!A3" TargetMode="External"/><Relationship Id="rId11" Type="http://schemas.openxmlformats.org/officeDocument/2006/relationships/hyperlink" Target="#&apos;Case 1 Step 1C Consiste (tool)&apos;!A1" TargetMode="External"/><Relationship Id="rId12" Type="http://schemas.openxmlformats.org/officeDocument/2006/relationships/hyperlink" Target="#&apos;Is project without CDM  (enum)&apos;!A3" TargetMode="External"/><Relationship Id="rId13" Type="http://schemas.openxmlformats.org/officeDocument/2006/relationships/hyperlink" Target="#&apos;Case 1 Step 2A Barrier  (tool)&apos;!A1" TargetMode="External"/><Relationship Id="rId14" Type="http://schemas.openxmlformats.org/officeDocument/2006/relationships/hyperlink" Target="#&apos;Is there at least one o (enum)&apos;!A3" TargetMode="External"/><Relationship Id="rId15" Type="http://schemas.openxmlformats.org/officeDocument/2006/relationships/hyperlink" Target="#&apos;Case 1 Step 2B Barrier  (tool)&apos;!A1" TargetMode="External"/><Relationship Id="rId16" Type="http://schemas.openxmlformats.org/officeDocument/2006/relationships/hyperlink" Target="#&apos;Is at least one alterna (enum)&apos;!A3" TargetMode="External"/><Relationship Id="rId17" Type="http://schemas.openxmlformats.org/officeDocument/2006/relationships/hyperlink" Target="#&apos;Case 1 Step 3B No Inves (tool)&apos;!A1" TargetMode="External"/><Relationship Id="rId18" Type="http://schemas.openxmlformats.org/officeDocument/2006/relationships/hyperlink" Target="#&apos;Can the service or p 1 (enum)&apos;!A3" TargetMode="External"/><Relationship Id="rId19" Type="http://schemas.openxmlformats.org/officeDocument/2006/relationships/hyperlink" Target="#&apos;Case 1 Step 4A Emission (tool)&apos;!A1" TargetMode="External"/><Relationship Id="rId20" Type="http://schemas.openxmlformats.org/officeDocument/2006/relationships/hyperlink" Target="#&apos;Case 1 Step 4A Emission (tool)&apos;!A1" TargetMode="External"/><Relationship Id="rId21" Type="http://schemas.openxmlformats.org/officeDocument/2006/relationships/hyperlink" Target="#&apos;Case 1 Step 3A Investme (tool)&apos;!A1" TargetMode="External"/><Relationship Id="rId22" Type="http://schemas.openxmlformats.org/officeDocument/2006/relationships/hyperlink" Target="#&apos;Can the service or prod (enum)&apos;!A3" TargetMode="External"/><Relationship Id="rId23" Type="http://schemas.openxmlformats.org/officeDocument/2006/relationships/hyperlink" Target="#&apos;Case 1 Step 3A Question (tool)&apos;!A1" TargetMode="External"/><Relationship Id="rId24" Type="http://schemas.openxmlformats.org/officeDocument/2006/relationships/hyperlink" Target="#&apos;Case 1 Step 3A Inves 1 (tool)&apos;!A1" TargetMode="External"/><Relationship Id="rId25" Type="http://schemas.openxmlformats.org/officeDocument/2006/relationships/hyperlink" Target="#&apos;Case 1 Step 2A Barrier  (tool)&apos;!A1" TargetMode="External"/><Relationship Id="rId26" Type="http://schemas.openxmlformats.org/officeDocument/2006/relationships/hyperlink" Target="#&apos;Is there at least one o (enum)&apos;!A3" TargetMode="External"/><Relationship Id="rId27" Type="http://schemas.openxmlformats.org/officeDocument/2006/relationships/hyperlink" Target="#&apos;Case 1 Step 2B Barrier  (tool)&apos;!A1" TargetMode="External"/><Relationship Id="rId28" Type="http://schemas.openxmlformats.org/officeDocument/2006/relationships/hyperlink" Target="#&apos;Is at least one alterna (enum)&apos;!A3" TargetMode="External"/><Relationship Id="rId29" Type="http://schemas.openxmlformats.org/officeDocument/2006/relationships/hyperlink" Target="#&apos;Case 1 Step 3B No Inves (tool)&apos;!A1" TargetMode="External"/><Relationship Id="rId30" Type="http://schemas.openxmlformats.org/officeDocument/2006/relationships/hyperlink" Target="#&apos;Can the service or p 1 (enum)&apos;!A3" TargetMode="External"/><Relationship Id="rId31" Type="http://schemas.openxmlformats.org/officeDocument/2006/relationships/hyperlink" Target="#&apos;Case 1 Step 4A Emission (tool)&apos;!A1" TargetMode="External"/><Relationship Id="rId32" Type="http://schemas.openxmlformats.org/officeDocument/2006/relationships/hyperlink" Target="#&apos;Is emission level of th (enum)&apos;!A3" TargetMode="External"/><Relationship Id="rId33" Type="http://schemas.openxmlformats.org/officeDocument/2006/relationships/hyperlink" Target="#&apos;Case 1 Step 4B Common p (tool)&apos;!A1" TargetMode="External"/><Relationship Id="rId34" Type="http://schemas.openxmlformats.org/officeDocument/2006/relationships/hyperlink" Target="#&apos;Case 1 Step 4A Emission (tool)&apos;!A1" TargetMode="External"/><Relationship Id="rId35" Type="http://schemas.openxmlformats.org/officeDocument/2006/relationships/hyperlink" Target="#&apos;Is emission level of th (enum)&apos;!A3" TargetMode="External"/><Relationship Id="rId36" Type="http://schemas.openxmlformats.org/officeDocument/2006/relationships/hyperlink" Target="#&apos;Case 1 Step 4B Common p (tool)&apos;!A1" TargetMode="External"/><Relationship Id="rId37" Type="http://schemas.openxmlformats.org/officeDocument/2006/relationships/hyperlink" Target="#&apos;Case 1 Step 3A Investme (tool)&apos;!A1" TargetMode="External"/><Relationship Id="rId38" Type="http://schemas.openxmlformats.org/officeDocument/2006/relationships/hyperlink" Target="#&apos;Can the service or prod (enum)&apos;!A3" TargetMode="External"/><Relationship Id="rId39" Type="http://schemas.openxmlformats.org/officeDocument/2006/relationships/hyperlink" Target="#&apos;Case 1 Step 3A Question (tool)&apos;!A1" TargetMode="External"/><Relationship Id="rId40" Type="http://schemas.openxmlformats.org/officeDocument/2006/relationships/hyperlink" Target="#&apos;Benchmark anlysis must  (enum)&apos;!A3" TargetMode="External"/><Relationship Id="rId41" Type="http://schemas.openxmlformats.org/officeDocument/2006/relationships/hyperlink" Target="#&apos;Case 1 Step 4A Emission (tool)&apos;!A1" TargetMode="External"/><Relationship Id="rId42" Type="http://schemas.openxmlformats.org/officeDocument/2006/relationships/hyperlink" Target="#&apos;Case 1 Step 3A Inves 1 (tool)&apos;!A1" TargetMode="External"/><Relationship Id="rId43" Type="http://schemas.openxmlformats.org/officeDocument/2006/relationships/hyperlink" Target="#&apos;Investment comparison o (enum)&apos;!A3" TargetMode="External"/><Relationship Id="rId44" Type="http://schemas.openxmlformats.org/officeDocument/2006/relationships/hyperlink" Target="#&apos;Case 1 Step 4A Emission (tool)&apos;!A1" TargetMode="External"/><Relationship Id="rId45" Type="http://schemas.openxmlformats.org/officeDocument/2006/relationships/hyperlink" Target="#&apos;Case 1 Step 4A Emission (tool)&apos;!A1" TargetMode="External"/><Relationship Id="rId46" Type="http://schemas.openxmlformats.org/officeDocument/2006/relationships/hyperlink" Target="#&apos;Case 2 Step 1A Define a (tool)&apos;!A1" TargetMode="External"/><Relationship Id="rId47" Type="http://schemas.openxmlformats.org/officeDocument/2006/relationships/hyperlink" Target="#&apos;Have realistic and c 1 (enum)&apos;!A3" TargetMode="External"/><Relationship Id="rId48" Type="http://schemas.openxmlformats.org/officeDocument/2006/relationships/hyperlink" Target="#&apos;Case 2 Step 1B Consiste (tool)&apos;!A1" TargetMode="External"/><Relationship Id="rId49" Type="http://schemas.openxmlformats.org/officeDocument/2006/relationships/hyperlink" Target="#&apos;Are all the alternat 1 (enum)&apos;!A3" TargetMode="External"/><Relationship Id="rId50" Type="http://schemas.openxmlformats.org/officeDocument/2006/relationships/hyperlink" Target="#&apos;Case 2 Step 1C Consiste (tool)&apos;!A1" TargetMode="External"/><Relationship Id="rId51" Type="http://schemas.openxmlformats.org/officeDocument/2006/relationships/hyperlink" Target="#&apos;Is project without C 1 (enum)&apos;!A3" TargetMode="External"/><Relationship Id="rId52" Type="http://schemas.openxmlformats.org/officeDocument/2006/relationships/hyperlink" Target="#&apos;Case 2 Step 2A Barrier  (tool)&apos;!A1" TargetMode="External"/><Relationship Id="rId53" Type="http://schemas.openxmlformats.org/officeDocument/2006/relationships/hyperlink" Target="#&apos;Is there at least on 1 (enum)&apos;!A3" TargetMode="External"/><Relationship Id="rId54" Type="http://schemas.openxmlformats.org/officeDocument/2006/relationships/hyperlink" Target="#&apos;Case 2 Step 2B Barrier  (tool)&apos;!A1" TargetMode="External"/><Relationship Id="rId55" Type="http://schemas.openxmlformats.org/officeDocument/2006/relationships/hyperlink" Target="#&apos;Is at least one alte 1 (enum)&apos;!A3" TargetMode="External"/><Relationship Id="rId56" Type="http://schemas.openxmlformats.org/officeDocument/2006/relationships/hyperlink" Target="#&apos;Case 2 Step 3B No Inves (tool)&apos;!A1" TargetMode="External"/><Relationship Id="rId57" Type="http://schemas.openxmlformats.org/officeDocument/2006/relationships/hyperlink" Target="#&apos;Can the service or p 3 (enum)&apos;!A3" TargetMode="External"/><Relationship Id="rId58" Type="http://schemas.openxmlformats.org/officeDocument/2006/relationships/hyperlink" Target="#&apos;Case 2 Step 4 Emission  (tool)&apos;!A1" TargetMode="External"/><Relationship Id="rId59" Type="http://schemas.openxmlformats.org/officeDocument/2006/relationships/hyperlink" Target="#&apos;Case 2 Step 4 Emission  (tool)&apos;!A1" TargetMode="External"/><Relationship Id="rId60" Type="http://schemas.openxmlformats.org/officeDocument/2006/relationships/hyperlink" Target="#&apos;Case 2 Step 3A Investme (tool)&apos;!A1" TargetMode="External"/><Relationship Id="rId61" Type="http://schemas.openxmlformats.org/officeDocument/2006/relationships/hyperlink" Target="#&apos;Can the service or p 2 (enum)&apos;!A3" TargetMode="External"/><Relationship Id="rId62" Type="http://schemas.openxmlformats.org/officeDocument/2006/relationships/hyperlink" Target="#&apos;Case 2 Step 3A Quest 1 (tool)&apos;!A1" TargetMode="External"/><Relationship Id="rId63" Type="http://schemas.openxmlformats.org/officeDocument/2006/relationships/hyperlink" Target="#&apos;Case 2 Step 3A Question (tool)&apos;!A1" TargetMode="External"/><Relationship Id="rId64" Type="http://schemas.openxmlformats.org/officeDocument/2006/relationships/hyperlink" Target="#&apos;Case 2 Step 2A Barrier  (tool)&apos;!A1" TargetMode="External"/><Relationship Id="rId65" Type="http://schemas.openxmlformats.org/officeDocument/2006/relationships/hyperlink" Target="#&apos;Is there at least on 1 (enum)&apos;!A3" TargetMode="External"/><Relationship Id="rId66" Type="http://schemas.openxmlformats.org/officeDocument/2006/relationships/hyperlink" Target="#&apos;Case 2 Step 2B Barrier  (tool)&apos;!A1" TargetMode="External"/><Relationship Id="rId67" Type="http://schemas.openxmlformats.org/officeDocument/2006/relationships/hyperlink" Target="#&apos;Is at least one alte 1 (enum)&apos;!A3" TargetMode="External"/><Relationship Id="rId68" Type="http://schemas.openxmlformats.org/officeDocument/2006/relationships/hyperlink" Target="#&apos;Case 2 Step 3B No Inves (tool)&apos;!A1" TargetMode="External"/><Relationship Id="rId69" Type="http://schemas.openxmlformats.org/officeDocument/2006/relationships/hyperlink" Target="#&apos;Can the service or p 3 (enum)&apos;!A3" TargetMode="External"/><Relationship Id="rId70" Type="http://schemas.openxmlformats.org/officeDocument/2006/relationships/hyperlink" Target="#&apos;Case 2 Step 4 Emission  (tool)&apos;!A1" TargetMode="External"/><Relationship Id="rId71" Type="http://schemas.openxmlformats.org/officeDocument/2006/relationships/hyperlink" Target="#&apos;Is emission level of 1 (enum)&apos;!A3" TargetMode="External"/><Relationship Id="rId72" Type="http://schemas.openxmlformats.org/officeDocument/2006/relationships/hyperlink" Target="#&apos;Case 2 Step 4 Emission  (tool)&apos;!A1" TargetMode="External"/><Relationship Id="rId73" Type="http://schemas.openxmlformats.org/officeDocument/2006/relationships/hyperlink" Target="#&apos;Is emission level of 1 (enum)&apos;!A3" TargetMode="External"/><Relationship Id="rId74" Type="http://schemas.openxmlformats.org/officeDocument/2006/relationships/hyperlink" Target="#&apos;Case 2 Step 3A Investme (tool)&apos;!A1" TargetMode="External"/><Relationship Id="rId75" Type="http://schemas.openxmlformats.org/officeDocument/2006/relationships/hyperlink" Target="#&apos;Can the service or p 2 (enum)&apos;!A3" TargetMode="External"/><Relationship Id="rId76" Type="http://schemas.openxmlformats.org/officeDocument/2006/relationships/hyperlink" Target="#&apos;Case 2 Step 3A Quest 1 (tool)&apos;!A1" TargetMode="External"/><Relationship Id="rId77" Type="http://schemas.openxmlformats.org/officeDocument/2006/relationships/hyperlink" Target="#&apos;Benchmark anlysis mu 1 (enum)&apos;!A3" TargetMode="External"/><Relationship Id="rId78" Type="http://schemas.openxmlformats.org/officeDocument/2006/relationships/hyperlink" Target="#&apos;Case 2 Step 4 Emission  (tool)&apos;!A1" TargetMode="External"/><Relationship Id="rId79" Type="http://schemas.openxmlformats.org/officeDocument/2006/relationships/hyperlink" Target="#&apos;Case 2 Step 4 Emission  (tool)&apos;!A1" TargetMode="External"/><Relationship Id="rId80" Type="http://schemas.openxmlformats.org/officeDocument/2006/relationships/hyperlink" Target="#&apos;Case 2 Step 3A Question (tool)&apos;!A1" TargetMode="External"/><Relationship Id="rId81" Type="http://schemas.openxmlformats.org/officeDocument/2006/relationships/hyperlink" Target="#&apos;Investment compariso 1 (enum)&apos;!A3" TargetMode="External"/><Relationship Id="rId82" Type="http://schemas.openxmlformats.org/officeDocument/2006/relationships/hyperlink" Target="#&apos;Case 2 Step 4 Emission  (tool)&apos;!A1" TargetMode="External"/><Relationship Id="rId83" Type="http://schemas.openxmlformats.org/officeDocument/2006/relationships/hyperlink" Target="#&apos;Case 2 Step 4 Emission  (tool)&apos;!A1" TargetMode="External"/><Relationship Id="rId84" Type="http://schemas.openxmlformats.org/officeDocument/2006/relationships/hyperlink" Target="#&apos;Would you use the la 1 (enum)&apos;!A3" TargetMode="External"/><Relationship Id="rId85" Type="http://schemas.openxmlformats.org/officeDocument/2006/relationships/hyperlink" Target="#&apos;Tool 10 (tool)&apos;!A1" TargetMode="External"/><Relationship Id="rId86" Type="http://schemas.openxmlformats.org/officeDocument/2006/relationships/hyperlink" Target="#&apos;Choose option to determ (enum)&apos;!A3" TargetMode="External"/><Relationship Id="rId87" Type="http://schemas.openxmlformats.org/officeDocument/2006/relationships/hyperlink" Target="#&apos;Option (c) Use Default  (tool)&apos;!A1" TargetMode="External"/><Relationship Id="rId88" Type="http://schemas.openxmlformats.org/officeDocument/2006/relationships/hyperlink" Target="#&apos;Does the project fal 1 (enum)&apos;!A3" TargetMode="External"/><Relationship Id="rId89" Type="http://schemas.openxmlformats.org/officeDocument/2006/relationships/hyperlink" Target="#&apos;Choose equipment defaul (enum)&apos;!A3" TargetMode="External"/><Relationship Id="rId90" Type="http://schemas.openxmlformats.org/officeDocument/2006/relationships/hyperlink" Target="#&apos;Choose unit to calculat (enum)&apos;!A3" TargetMode="External"/><Relationship Id="rId91" Type="http://schemas.openxmlformats.org/officeDocument/2006/relationships/hyperlink" Target="#&apos;Option (b) Expert Evalu (tool)&apos;!A1" TargetMode="External"/><Relationship Id="rId92" Type="http://schemas.openxmlformats.org/officeDocument/2006/relationships/hyperlink" Target="#&apos;Was an independent expe (enum)&apos;!A3" TargetMode="External"/><Relationship Id="rId93" Type="http://schemas.openxmlformats.org/officeDocument/2006/relationships/hyperlink" Target="#&apos;Option (a) Manufacturer (tool)&apos;!A1" TargetMode="External"/><Relationship Id="rId94" Type="http://schemas.openxmlformats.org/officeDocument/2006/relationships/hyperlink" Target="#&apos;Does the project fall u (enum)&apos;!A3" TargetMode="External"/><Relationship Id="rId95" Type="http://schemas.openxmlformats.org/officeDocument/2006/relationships/hyperlink" Target="#&apos;Baseline Emissions&apos;!A1" TargetMode="External"/><Relationship Id="rId96" Type="http://schemas.openxmlformats.org/officeDocument/2006/relationships/hyperlink" Target="#&apos;Date Range&apos;!A1" TargetMode="External"/><Relationship Id="rId97" Type="http://schemas.openxmlformats.org/officeDocument/2006/relationships/hyperlink" Target="#&apos;Do you use the dispatch (enum)&apos;!A3" TargetMode="External"/><Relationship Id="rId98" Type="http://schemas.openxmlformats.org/officeDocument/2006/relationships/hyperlink" Target="#&apos;Scenario 2 for EFgridy - Use c&apos;!A1" TargetMode="External"/><Relationship Id="rId99" Type="http://schemas.openxmlformats.org/officeDocument/2006/relationships/hyperlink" Target="#&apos;Do all project power un (enum)&apos;!A3" TargetMode="External"/><Relationship Id="rId100" Type="http://schemas.openxmlformats.org/officeDocument/2006/relationships/hyperlink" Target="#&apos;Use combined margin emission f&apos;!A1" TargetMode="External"/><Relationship Id="rId101" Type="http://schemas.openxmlformats.org/officeDocument/2006/relationships/hyperlink" Target="#&apos;Use combined margin emission f&apos;!A1" TargetMode="External"/><Relationship Id="rId102" Type="http://schemas.openxmlformats.org/officeDocument/2006/relationships/hyperlink" Target="#&apos;Use combined margin emission f&apos;!A1" TargetMode="External"/><Relationship Id="rId103" Type="http://schemas.openxmlformats.org/officeDocument/2006/relationships/hyperlink" Target="#&apos;Tool 07 (tool)&apos;!A1" TargetMode="External"/><Relationship Id="rId104" Type="http://schemas.openxmlformats.org/officeDocument/2006/relationships/hyperlink" Target="#&apos;Does you have hourly or (enum)&apos;!A3" TargetMode="External"/><Relationship Id="rId105" Type="http://schemas.openxmlformats.org/officeDocument/2006/relationships/hyperlink" Target="#&apos;Is LCMR share less than (tool)&apos;!A1" TargetMode="External"/><Relationship Id="rId106" Type="http://schemas.openxmlformats.org/officeDocument/2006/relationships/hyperlink" Target="#&apos;Is LCMR share less t 1 (enum)&apos;!A3" TargetMode="External"/><Relationship Id="rId107" Type="http://schemas.openxmlformats.org/officeDocument/2006/relationships/hyperlink" Target="#&apos;Is the average load by  (tool)&apos;!A1" TargetMode="External"/><Relationship Id="rId108" Type="http://schemas.openxmlformats.org/officeDocument/2006/relationships/hyperlink" Target="#&apos;Is the average load  1 (enum)&apos;!A3" TargetMode="External"/><Relationship Id="rId109" Type="http://schemas.openxmlformats.org/officeDocument/2006/relationships/hyperlink" Target="#&apos;Are hourly loads of the (tool)&apos;!A1" TargetMode="External"/><Relationship Id="rId110" Type="http://schemas.openxmlformats.org/officeDocument/2006/relationships/hyperlink" Target="#&apos;Are hourly loads of  1 (enum)&apos;!A3" TargetMode="External"/><Relationship Id="rId111" Type="http://schemas.openxmlformats.org/officeDocument/2006/relationships/hyperlink" Target="#&apos;Is the LASL more than o (tool)&apos;!A1" TargetMode="External"/><Relationship Id="rId112" Type="http://schemas.openxmlformats.org/officeDocument/2006/relationships/hyperlink" Target="#&apos;Is the LASL more tha 1 (enum)&apos;!A3" TargetMode="External"/><Relationship Id="rId113" Type="http://schemas.openxmlformats.org/officeDocument/2006/relationships/hyperlink" Target="#&apos;Do you have annual aggr (tool)&apos;!A1" TargetMode="External"/><Relationship Id="rId114" Type="http://schemas.openxmlformats.org/officeDocument/2006/relationships/hyperlink" Target="#&apos;Do you have annual a 1 (enum)&apos;!A3" TargetMode="External"/><Relationship Id="rId115" Type="http://schemas.openxmlformats.org/officeDocument/2006/relationships/hyperlink" Target="#&apos;Average OM Simple OM (tool)&apos;!A1" TargetMode="External"/><Relationship Id="rId116" Type="http://schemas.openxmlformats.org/officeDocument/2006/relationships/hyperlink" Target="#&apos;Simple Adj OM (tool)&apos;!A1" TargetMode="External"/><Relationship Id="rId117" Type="http://schemas.openxmlformats.org/officeDocument/2006/relationships/hyperlink" Target="#&apos;Select the approach you (enum)&apos;!A3" TargetMode="External"/><Relationship Id="rId118" Type="http://schemas.openxmlformats.org/officeDocument/2006/relationships/hyperlink" Target="#&apos;Lambda Approach 2 (tool)&apos;!A1" TargetMode="External"/><Relationship Id="rId119" Type="http://schemas.openxmlformats.org/officeDocument/2006/relationships/hyperlink" Target="#&apos;Lambda Approach 1 (tool)&apos;!A1" TargetMode="External"/><Relationship Id="rId120" Type="http://schemas.openxmlformats.org/officeDocument/2006/relationships/hyperlink" Target="#&apos;(Average OM Simple Adj  (tool)&apos;!A1" TargetMode="External"/><Relationship Id="rId121" Type="http://schemas.openxmlformats.org/officeDocument/2006/relationships/hyperlink" Target="#&apos;Simple Adj OM (tool)&apos;!A1" TargetMode="External"/><Relationship Id="rId122" Type="http://schemas.openxmlformats.org/officeDocument/2006/relationships/hyperlink" Target="#&apos;Select the approach you (enum)&apos;!A3" TargetMode="External"/><Relationship Id="rId123" Type="http://schemas.openxmlformats.org/officeDocument/2006/relationships/hyperlink" Target="#&apos;Lambda Approach 2 (tool)&apos;!A1" TargetMode="External"/><Relationship Id="rId124" Type="http://schemas.openxmlformats.org/officeDocument/2006/relationships/hyperlink" Target="#&apos;Lambda Approach 1 (tool)&apos;!A1" TargetMode="External"/><Relationship Id="rId125" Type="http://schemas.openxmlformats.org/officeDocument/2006/relationships/hyperlink" Target="#&apos;(Average OM Simple Adj  (tool)&apos;!A1" TargetMode="External"/><Relationship Id="rId126" Type="http://schemas.openxmlformats.org/officeDocument/2006/relationships/hyperlink" Target="#&apos;Select the option that  (enum)&apos;!A3" TargetMode="External"/><Relationship Id="rId127" Type="http://schemas.openxmlformats.org/officeDocument/2006/relationships/hyperlink" Target="#&apos;Average OM (Option A3) (tool)&apos;!A1" TargetMode="External"/><Relationship Id="rId128" Type="http://schemas.openxmlformats.org/officeDocument/2006/relationships/hyperlink" Target="#&apos;Average OM (Option A2) (tool)&apos;!A1" TargetMode="External"/><Relationship Id="rId129" Type="http://schemas.openxmlformats.org/officeDocument/2006/relationships/hyperlink" Target="#&apos;Average OM (Option A1) (tool)&apos;!A1" TargetMode="External"/><Relationship Id="rId130" Type="http://schemas.openxmlformats.org/officeDocument/2006/relationships/hyperlink" Target="#&apos;Average OM Simple OM (tool)&apos;!A1" TargetMode="External"/><Relationship Id="rId131" Type="http://schemas.openxmlformats.org/officeDocument/2006/relationships/hyperlink" Target="#&apos;Select one of the two o (enum)&apos;!A3" TargetMode="External"/><Relationship Id="rId132" Type="http://schemas.openxmlformats.org/officeDocument/2006/relationships/hyperlink" Target="#&apos;Calculation based on to (tool)&apos;!A1" TargetMode="External"/><Relationship Id="rId133" Type="http://schemas.openxmlformats.org/officeDocument/2006/relationships/hyperlink" Target="#&apos;Fuel Type (tool)&apos;!A1" TargetMode="External"/><Relationship Id="rId134" Type="http://schemas.openxmlformats.org/officeDocument/2006/relationships/hyperlink" Target="#&apos;Calculation based on av (tool)&apos;!A1" TargetMode="External"/><Relationship Id="rId135" Type="http://schemas.openxmlformats.org/officeDocument/2006/relationships/hyperlink" Target="#&apos;(Average OM Simple Adj  (tool)&apos;!A1" TargetMode="External"/><Relationship Id="rId136" Type="http://schemas.openxmlformats.org/officeDocument/2006/relationships/hyperlink" Target="#&apos;Select the option that  (enum)&apos;!A3" TargetMode="External"/><Relationship Id="rId137" Type="http://schemas.openxmlformats.org/officeDocument/2006/relationships/hyperlink" Target="#&apos;Average OM (Option A3) (tool)&apos;!A1" TargetMode="External"/><Relationship Id="rId138" Type="http://schemas.openxmlformats.org/officeDocument/2006/relationships/hyperlink" Target="#&apos;Average OM (Option A2) (tool)&apos;!A1" TargetMode="External"/><Relationship Id="rId139" Type="http://schemas.openxmlformats.org/officeDocument/2006/relationships/hyperlink" Target="#&apos;Average OM (Option A1) (tool)&apos;!A1" TargetMode="External"/><Relationship Id="rId140" Type="http://schemas.openxmlformats.org/officeDocument/2006/relationships/hyperlink" Target="#&apos;Average OM Simple OM (tool)&apos;!A1" TargetMode="External"/><Relationship Id="rId141" Type="http://schemas.openxmlformats.org/officeDocument/2006/relationships/hyperlink" Target="#&apos;Select one of the two o (enum)&apos;!A3" TargetMode="External"/><Relationship Id="rId142" Type="http://schemas.openxmlformats.org/officeDocument/2006/relationships/hyperlink" Target="#&apos;Calculation based on to (tool)&apos;!A1" TargetMode="External"/><Relationship Id="rId143" Type="http://schemas.openxmlformats.org/officeDocument/2006/relationships/hyperlink" Target="#&apos;Fuel Type (tool)&apos;!A1" TargetMode="External"/><Relationship Id="rId144" Type="http://schemas.openxmlformats.org/officeDocument/2006/relationships/hyperlink" Target="#&apos;Calculation based on av (tool)&apos;!A1" TargetMode="External"/><Relationship Id="rId145" Type="http://schemas.openxmlformats.org/officeDocument/2006/relationships/hyperlink" Target="#&apos;(Average OM Simple Adj  (tool)&apos;!A1" TargetMode="External"/><Relationship Id="rId146" Type="http://schemas.openxmlformats.org/officeDocument/2006/relationships/hyperlink" Target="#&apos;Select the option that  (enum)&apos;!A3" TargetMode="External"/><Relationship Id="rId147" Type="http://schemas.openxmlformats.org/officeDocument/2006/relationships/hyperlink" Target="#&apos;Average OM (Option A3) (tool)&apos;!A1" TargetMode="External"/><Relationship Id="rId148" Type="http://schemas.openxmlformats.org/officeDocument/2006/relationships/hyperlink" Target="#&apos;Average OM (Option A2) (tool)&apos;!A1" TargetMode="External"/><Relationship Id="rId149" Type="http://schemas.openxmlformats.org/officeDocument/2006/relationships/hyperlink" Target="#&apos;Average OM (Option A1) (tool)&apos;!A1" TargetMode="External"/><Relationship Id="rId150" Type="http://schemas.openxmlformats.org/officeDocument/2006/relationships/hyperlink" Target="#&apos;Fuel Type (tool)&apos;!A1" TargetMode="External"/><Relationship Id="rId151" Type="http://schemas.openxmlformats.org/officeDocument/2006/relationships/hyperlink" Target="#&apos;Dispatch Data OM (tool)&apos;!A1" TargetMode="External"/><Relationship Id="rId152" Type="http://schemas.openxmlformats.org/officeDocument/2006/relationships/hyperlink" Target="#&apos;Select the option th 1 (enum)&apos;!A3" TargetMode="External"/><Relationship Id="rId153" Type="http://schemas.openxmlformats.org/officeDocument/2006/relationships/hyperlink" Target="#&apos;Build Margin (tool)&apos;!A1" TargetMode="External"/><Relationship Id="rId154" Type="http://schemas.openxmlformats.org/officeDocument/2006/relationships/hyperlink" Target="#&apos;Power Unit (tool)&apos;!A1" TargetMode="External"/><Relationship Id="rId155" Type="http://schemas.openxmlformats.org/officeDocument/2006/relationships/hyperlink" Target="#&apos;Combined Margin (tool)&apos;!A1" TargetMode="External"/><Relationship Id="rId156" Type="http://schemas.openxmlformats.org/officeDocument/2006/relationships/hyperlink" Target="#&apos;Is data to determine Bu (enum)&apos;!A3" TargetMode="External"/><Relationship Id="rId157" Type="http://schemas.openxmlformats.org/officeDocument/2006/relationships/hyperlink" Target="#&apos;Combined Margin. Is gri (tool)&apos;!A1" TargetMode="External"/><Relationship Id="rId158" Type="http://schemas.openxmlformats.org/officeDocument/2006/relationships/hyperlink" Target="#&apos;Is grid located in LDCS (enum)&apos;!A3" TargetMode="External"/><Relationship Id="rId159" Type="http://schemas.openxmlformats.org/officeDocument/2006/relationships/hyperlink" Target="#&apos;Simplified CM (tool)&apos;!A1" TargetMode="External"/><Relationship Id="rId160" Type="http://schemas.openxmlformats.org/officeDocument/2006/relationships/hyperlink" Target="#&apos;Is the project activity (enum)&apos;!A3" TargetMode="External"/><Relationship Id="rId161" Type="http://schemas.openxmlformats.org/officeDocument/2006/relationships/hyperlink" Target="#&apos;Is the share of renewab (enum)&apos;!A3" TargetMode="External"/><Relationship Id="rId162" Type="http://schemas.openxmlformats.org/officeDocument/2006/relationships/hyperlink" Target="#&apos;Has natural gas been us (enum)&apos;!A3" TargetMode="External"/><Relationship Id="rId163" Type="http://schemas.openxmlformats.org/officeDocument/2006/relationships/hyperlink" Target="#&apos;Simplified CM for Isola (tool)&apos;!A1" TargetMode="External"/><Relationship Id="rId164" Type="http://schemas.openxmlformats.org/officeDocument/2006/relationships/hyperlink" Target="#&apos;Is there a single diese (enum)&apos;!A3" TargetMode="External"/><Relationship Id="rId165" Type="http://schemas.openxmlformats.org/officeDocument/2006/relationships/hyperlink" Target="#&apos;For multiple power plan (tool)&apos;!A1" TargetMode="External"/><Relationship Id="rId166" Type="http://schemas.openxmlformats.org/officeDocument/2006/relationships/hyperlink" Target="#&apos;For multiple power p 1 (enum)&apos;!A3" TargetMode="External"/><Relationship Id="rId167" Type="http://schemas.openxmlformats.org/officeDocument/2006/relationships/hyperlink" Target="#&apos;Are there gaseous fuel- (enum)&apos;!A3" TargetMode="External"/><Relationship Id="rId168" Type="http://schemas.openxmlformats.org/officeDocument/2006/relationships/hyperlink" Target="#&apos;Are there gaseous fu 1 (enum)&apos;!A3" TargetMode="External"/><Relationship Id="rId169" Type="http://schemas.openxmlformats.org/officeDocument/2006/relationships/hyperlink" Target="#&apos;Simplified CM (tool)&apos;!A1" TargetMode="External"/><Relationship Id="rId170" Type="http://schemas.openxmlformats.org/officeDocument/2006/relationships/hyperlink" Target="#&apos;Is the project activity (enum)&apos;!A3" TargetMode="External"/><Relationship Id="rId171" Type="http://schemas.openxmlformats.org/officeDocument/2006/relationships/hyperlink" Target="#&apos;Is the share of renewab (enum)&apos;!A3" TargetMode="External"/><Relationship Id="rId172" Type="http://schemas.openxmlformats.org/officeDocument/2006/relationships/hyperlink" Target="#&apos;Has natural gas been us (enum)&apos;!A3" TargetMode="External"/><Relationship Id="rId173" Type="http://schemas.openxmlformats.org/officeDocument/2006/relationships/hyperlink" Target="#&apos;Weighted average CM (tool)&apos;!A1" TargetMode="External"/><Relationship Id="rId174" Type="http://schemas.openxmlformats.org/officeDocument/2006/relationships/hyperlink" Target="#&apos;Is this data for the fi (enum)&apos;!A3" TargetMode="External"/><Relationship Id="rId175" Type="http://schemas.openxmlformats.org/officeDocument/2006/relationships/hyperlink" Target="#&apos;Select the option th 2 (enum)&apos;!A3" TargetMode="External"/><Relationship Id="rId176" Type="http://schemas.openxmlformats.org/officeDocument/2006/relationships/hyperlink" Target="#&apos;Leakage Emissions&apos;!A1" TargetMode="External"/><Relationship Id="rId177" Type="http://schemas.openxmlformats.org/officeDocument/2006/relationships/hyperlink" Target="#&apos;Is the fuel consumption (enum)&apos;!A3" TargetMode="External"/><Relationship Id="rId178" Type="http://schemas.openxmlformats.org/officeDocument/2006/relationships/hyperlink" Target="#&apos;Leakage Emissions. Fuel type&apos;!A1" TargetMode="External"/><Relationship Id="rId179" Type="http://schemas.openxmlformats.org/officeDocument/2006/relationships/hyperlink" Target="#&apos;Leakage Emissions. Operational&apos;!A1" TargetMode="External"/><Relationship Id="rId180" Type="http://schemas.openxmlformats.org/officeDocument/2006/relationships/hyperlink" Target="#&apos;Leakage Emissions. Operational&apos;!A1" TargetMode="External"/><Relationship Id="rId181" Type="http://schemas.openxmlformats.org/officeDocument/2006/relationships/hyperlink" Target="#&apos;Leakage Emissions. Operational&apos;!A1" TargetMode="External"/><Relationship Id="rId182" Type="http://schemas.openxmlformats.org/officeDocument/2006/relationships/hyperlink" Target="#&apos;Tool 03 (tool)&apos;!A1" TargetMode="External"/><Relationship Id="rId183" Type="http://schemas.openxmlformats.org/officeDocument/2006/relationships/hyperlink" Target="#&apos;Tool 03 Add Fuel Type (tool)&apos;!A1" TargetMode="External"/><Relationship Id="rId184" Type="http://schemas.openxmlformats.org/officeDocument/2006/relationships/hyperlink" Target="#&apos;What approach would you (enum)&apos;!A3" TargetMode="External"/><Relationship Id="rId185" Type="http://schemas.openxmlformats.org/officeDocument/2006/relationships/hyperlink" Target="#&apos;Tool 03 Is the fuel use (tool)&apos;!A1" TargetMode="External"/><Relationship Id="rId186" Type="http://schemas.openxmlformats.org/officeDocument/2006/relationships/hyperlink" Target="#&apos;Is the fuel used measus (enum)&apos;!A3"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apos;Date Range&apos;!A1" TargetMode="External"/><Relationship Id="rId2" Type="http://schemas.openxmlformats.org/officeDocument/2006/relationships/hyperlink" Target="#&apos;Date Range&apos;!A1"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os;Is the fuel consumption (enum)&apos;!A3" TargetMode="External"/><Relationship Id="rId2" Type="http://schemas.openxmlformats.org/officeDocument/2006/relationships/hyperlink" Target="#&apos;Leakage Emissions. Fuel type&apos;!A1" TargetMode="External"/><Relationship Id="rId3" Type="http://schemas.openxmlformats.org/officeDocument/2006/relationships/hyperlink" Target="#&apos;Leakage Emissions. Operational&apos;!A1" TargetMode="External"/><Relationship Id="rId4" Type="http://schemas.openxmlformats.org/officeDocument/2006/relationships/hyperlink" Target="#&apos;Leakage Emissions. Operational&apos;!A1" TargetMode="External"/><Relationship Id="rId5" Type="http://schemas.openxmlformats.org/officeDocument/2006/relationships/hyperlink" Target="#&apos;Leakage Emissions. Operational&apos;!A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os;Tool 03 Add Fuel Type (tool)&apos;!A1" TargetMode="External"/><Relationship Id="rId2" Type="http://schemas.openxmlformats.org/officeDocument/2006/relationships/hyperlink" Target="#&apos;What approach would you (enum)&apos;!A3" TargetMode="External"/><Relationship Id="rId3" Type="http://schemas.openxmlformats.org/officeDocument/2006/relationships/hyperlink" Target="#&apos;Tool 03 Is the fuel use (tool)&apos;!A1" TargetMode="External"/><Relationship Id="rId4" Type="http://schemas.openxmlformats.org/officeDocument/2006/relationships/hyperlink" Target="#&apos;Is the fuel used measus (enum)&apos;!A3"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apos;What approach would you (enum)&apos;!A3" TargetMode="External"/><Relationship Id="rId2" Type="http://schemas.openxmlformats.org/officeDocument/2006/relationships/hyperlink" Target="#&apos;Tool 03 Is the fuel use (tool)&apos;!A1" TargetMode="External"/><Relationship Id="rId3" Type="http://schemas.openxmlformats.org/officeDocument/2006/relationships/hyperlink" Target="#&apos;Is the fuel used measus (enum)&apos;!A3"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apos;Is the fuel used measus (enum)&apos;!A3"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apos;Does you have hourly or (enum)&apos;!A3" TargetMode="External"/><Relationship Id="rId2" Type="http://schemas.openxmlformats.org/officeDocument/2006/relationships/hyperlink" Target="#&apos;Is LCMR share less than (tool)&apos;!A1" TargetMode="External"/><Relationship Id="rId3" Type="http://schemas.openxmlformats.org/officeDocument/2006/relationships/hyperlink" Target="#&apos;Is LCMR share less t 1 (enum)&apos;!A3" TargetMode="External"/><Relationship Id="rId4" Type="http://schemas.openxmlformats.org/officeDocument/2006/relationships/hyperlink" Target="#&apos;Is the average load by  (tool)&apos;!A1" TargetMode="External"/><Relationship Id="rId5" Type="http://schemas.openxmlformats.org/officeDocument/2006/relationships/hyperlink" Target="#&apos;Is the average load  1 (enum)&apos;!A3" TargetMode="External"/><Relationship Id="rId6" Type="http://schemas.openxmlformats.org/officeDocument/2006/relationships/hyperlink" Target="#&apos;Are hourly loads of the (tool)&apos;!A1" TargetMode="External"/><Relationship Id="rId7" Type="http://schemas.openxmlformats.org/officeDocument/2006/relationships/hyperlink" Target="#&apos;Are hourly loads of  1 (enum)&apos;!A3" TargetMode="External"/><Relationship Id="rId8" Type="http://schemas.openxmlformats.org/officeDocument/2006/relationships/hyperlink" Target="#&apos;Is the LASL more than o (tool)&apos;!A1" TargetMode="External"/><Relationship Id="rId9" Type="http://schemas.openxmlformats.org/officeDocument/2006/relationships/hyperlink" Target="#&apos;Is the LASL more tha 1 (enum)&apos;!A3" TargetMode="External"/><Relationship Id="rId10" Type="http://schemas.openxmlformats.org/officeDocument/2006/relationships/hyperlink" Target="#&apos;Do you have annual aggr (tool)&apos;!A1" TargetMode="External"/><Relationship Id="rId11" Type="http://schemas.openxmlformats.org/officeDocument/2006/relationships/hyperlink" Target="#&apos;Do you have annual a 1 (enum)&apos;!A3" TargetMode="External"/><Relationship Id="rId12" Type="http://schemas.openxmlformats.org/officeDocument/2006/relationships/hyperlink" Target="#&apos;Average OM Simple OM (tool)&apos;!A1" TargetMode="External"/><Relationship Id="rId13" Type="http://schemas.openxmlformats.org/officeDocument/2006/relationships/hyperlink" Target="#&apos;Select one of the two o (enum)&apos;!A3" TargetMode="External"/><Relationship Id="rId14" Type="http://schemas.openxmlformats.org/officeDocument/2006/relationships/hyperlink" Target="#&apos;Calculation based on to (tool)&apos;!A1" TargetMode="External"/><Relationship Id="rId15" Type="http://schemas.openxmlformats.org/officeDocument/2006/relationships/hyperlink" Target="#&apos;Fuel Type (tool)&apos;!A1" TargetMode="External"/><Relationship Id="rId16" Type="http://schemas.openxmlformats.org/officeDocument/2006/relationships/hyperlink" Target="#&apos;Calculation based on av (tool)&apos;!A1" TargetMode="External"/><Relationship Id="rId17" Type="http://schemas.openxmlformats.org/officeDocument/2006/relationships/hyperlink" Target="#&apos;(Average OM Simple Adj  (tool)&apos;!A1" TargetMode="External"/><Relationship Id="rId18" Type="http://schemas.openxmlformats.org/officeDocument/2006/relationships/hyperlink" Target="#&apos;Simple Adj OM (tool)&apos;!A1" TargetMode="External"/><Relationship Id="rId19" Type="http://schemas.openxmlformats.org/officeDocument/2006/relationships/hyperlink" Target="#&apos;Select the approach you (enum)&apos;!A3" TargetMode="External"/><Relationship Id="rId20" Type="http://schemas.openxmlformats.org/officeDocument/2006/relationships/hyperlink" Target="#&apos;Lambda Approach 2 (tool)&apos;!A1" TargetMode="External"/><Relationship Id="rId21" Type="http://schemas.openxmlformats.org/officeDocument/2006/relationships/hyperlink" Target="#&apos;Lambda Approach 1 (tool)&apos;!A1" TargetMode="External"/><Relationship Id="rId22" Type="http://schemas.openxmlformats.org/officeDocument/2006/relationships/hyperlink" Target="#&apos;(Average OM Simple Adj  (tool)&apos;!A1" TargetMode="External"/><Relationship Id="rId23" Type="http://schemas.openxmlformats.org/officeDocument/2006/relationships/hyperlink" Target="#&apos;Select the option that  (enum)&apos;!A3" TargetMode="External"/><Relationship Id="rId24" Type="http://schemas.openxmlformats.org/officeDocument/2006/relationships/hyperlink" Target="#&apos;Average OM (Option A3) (tool)&apos;!A1" TargetMode="External"/><Relationship Id="rId25" Type="http://schemas.openxmlformats.org/officeDocument/2006/relationships/hyperlink" Target="#&apos;Average OM (Option A2) (tool)&apos;!A1" TargetMode="External"/><Relationship Id="rId26" Type="http://schemas.openxmlformats.org/officeDocument/2006/relationships/hyperlink" Target="#&apos;Average OM (Option A1) (tool)&apos;!A1" TargetMode="External"/><Relationship Id="rId27" Type="http://schemas.openxmlformats.org/officeDocument/2006/relationships/hyperlink" Target="#&apos;Fuel Type (tool)&apos;!A1" TargetMode="External"/><Relationship Id="rId28" Type="http://schemas.openxmlformats.org/officeDocument/2006/relationships/hyperlink" Target="#&apos;Simple Adj OM (tool)&apos;!A1" TargetMode="External"/><Relationship Id="rId29" Type="http://schemas.openxmlformats.org/officeDocument/2006/relationships/hyperlink" Target="#&apos;Select the approach you (enum)&apos;!A3" TargetMode="External"/><Relationship Id="rId30" Type="http://schemas.openxmlformats.org/officeDocument/2006/relationships/hyperlink" Target="#&apos;Lambda Approach 2 (tool)&apos;!A1" TargetMode="External"/><Relationship Id="rId31" Type="http://schemas.openxmlformats.org/officeDocument/2006/relationships/hyperlink" Target="#&apos;Lambda Approach 1 (tool)&apos;!A1" TargetMode="External"/><Relationship Id="rId32" Type="http://schemas.openxmlformats.org/officeDocument/2006/relationships/hyperlink" Target="#&apos;(Average OM Simple Adj  (tool)&apos;!A1" TargetMode="External"/><Relationship Id="rId33" Type="http://schemas.openxmlformats.org/officeDocument/2006/relationships/hyperlink" Target="#&apos;Select the option that  (enum)&apos;!A3" TargetMode="External"/><Relationship Id="rId34" Type="http://schemas.openxmlformats.org/officeDocument/2006/relationships/hyperlink" Target="#&apos;Average OM (Option A3) (tool)&apos;!A1" TargetMode="External"/><Relationship Id="rId35" Type="http://schemas.openxmlformats.org/officeDocument/2006/relationships/hyperlink" Target="#&apos;Average OM (Option A2) (tool)&apos;!A1" TargetMode="External"/><Relationship Id="rId36" Type="http://schemas.openxmlformats.org/officeDocument/2006/relationships/hyperlink" Target="#&apos;Average OM (Option A1) (tool)&apos;!A1" TargetMode="External"/><Relationship Id="rId37" Type="http://schemas.openxmlformats.org/officeDocument/2006/relationships/hyperlink" Target="#&apos;Fuel Type (tool)&apos;!A1" TargetMode="External"/><Relationship Id="rId38" Type="http://schemas.openxmlformats.org/officeDocument/2006/relationships/hyperlink" Target="#&apos;Average OM Simple OM (tool)&apos;!A1" TargetMode="External"/><Relationship Id="rId39" Type="http://schemas.openxmlformats.org/officeDocument/2006/relationships/hyperlink" Target="#&apos;Select one of the two o (enum)&apos;!A3" TargetMode="External"/><Relationship Id="rId40" Type="http://schemas.openxmlformats.org/officeDocument/2006/relationships/hyperlink" Target="#&apos;Calculation based on to (tool)&apos;!A1" TargetMode="External"/><Relationship Id="rId41" Type="http://schemas.openxmlformats.org/officeDocument/2006/relationships/hyperlink" Target="#&apos;Fuel Type (tool)&apos;!A1" TargetMode="External"/><Relationship Id="rId42" Type="http://schemas.openxmlformats.org/officeDocument/2006/relationships/hyperlink" Target="#&apos;Calculation based on av (tool)&apos;!A1" TargetMode="External"/><Relationship Id="rId43" Type="http://schemas.openxmlformats.org/officeDocument/2006/relationships/hyperlink" Target="#&apos;(Average OM Simple Adj  (tool)&apos;!A1" TargetMode="External"/><Relationship Id="rId44" Type="http://schemas.openxmlformats.org/officeDocument/2006/relationships/hyperlink" Target="#&apos;Select the option that  (enum)&apos;!A3" TargetMode="External"/><Relationship Id="rId45" Type="http://schemas.openxmlformats.org/officeDocument/2006/relationships/hyperlink" Target="#&apos;Average OM (Option A3) (tool)&apos;!A1" TargetMode="External"/><Relationship Id="rId46" Type="http://schemas.openxmlformats.org/officeDocument/2006/relationships/hyperlink" Target="#&apos;Average OM (Option A2) (tool)&apos;!A1" TargetMode="External"/><Relationship Id="rId47" Type="http://schemas.openxmlformats.org/officeDocument/2006/relationships/hyperlink" Target="#&apos;Average OM (Option A1) (tool)&apos;!A1" TargetMode="External"/><Relationship Id="rId48" Type="http://schemas.openxmlformats.org/officeDocument/2006/relationships/hyperlink" Target="#&apos;Fuel Type (tool)&apos;!A1" TargetMode="External"/><Relationship Id="rId49" Type="http://schemas.openxmlformats.org/officeDocument/2006/relationships/hyperlink" Target="#&apos;Average OM Simple OM (tool)&apos;!A1" TargetMode="External"/><Relationship Id="rId50" Type="http://schemas.openxmlformats.org/officeDocument/2006/relationships/hyperlink" Target="#&apos;Select one of the two o (enum)&apos;!A3" TargetMode="External"/><Relationship Id="rId51" Type="http://schemas.openxmlformats.org/officeDocument/2006/relationships/hyperlink" Target="#&apos;Calculation based on to (tool)&apos;!A1" TargetMode="External"/><Relationship Id="rId52" Type="http://schemas.openxmlformats.org/officeDocument/2006/relationships/hyperlink" Target="#&apos;Fuel Type (tool)&apos;!A1" TargetMode="External"/><Relationship Id="rId53" Type="http://schemas.openxmlformats.org/officeDocument/2006/relationships/hyperlink" Target="#&apos;Calculation based on av (tool)&apos;!A1" TargetMode="External"/><Relationship Id="rId54" Type="http://schemas.openxmlformats.org/officeDocument/2006/relationships/hyperlink" Target="#&apos;(Average OM Simple Adj  (tool)&apos;!A1" TargetMode="External"/><Relationship Id="rId55" Type="http://schemas.openxmlformats.org/officeDocument/2006/relationships/hyperlink" Target="#&apos;Select the option that  (enum)&apos;!A3" TargetMode="External"/><Relationship Id="rId56" Type="http://schemas.openxmlformats.org/officeDocument/2006/relationships/hyperlink" Target="#&apos;Average OM (Option A3) (tool)&apos;!A1" TargetMode="External"/><Relationship Id="rId57" Type="http://schemas.openxmlformats.org/officeDocument/2006/relationships/hyperlink" Target="#&apos;Average OM (Option A2) (tool)&apos;!A1" TargetMode="External"/><Relationship Id="rId58" Type="http://schemas.openxmlformats.org/officeDocument/2006/relationships/hyperlink" Target="#&apos;Average OM (Option A1) (tool)&apos;!A1" TargetMode="External"/><Relationship Id="rId59" Type="http://schemas.openxmlformats.org/officeDocument/2006/relationships/hyperlink" Target="#&apos;Fuel Type (tool)&apos;!A1" TargetMode="External"/><Relationship Id="rId60" Type="http://schemas.openxmlformats.org/officeDocument/2006/relationships/hyperlink" Target="#&apos;Dispatch Data OM (tool)&apos;!A1" TargetMode="External"/><Relationship Id="rId61" Type="http://schemas.openxmlformats.org/officeDocument/2006/relationships/hyperlink" Target="#&apos;Select the option th 1 (enum)&apos;!A3" TargetMode="External"/><Relationship Id="rId62" Type="http://schemas.openxmlformats.org/officeDocument/2006/relationships/hyperlink" Target="#&apos;Build Margin (tool)&apos;!A1" TargetMode="External"/><Relationship Id="rId63" Type="http://schemas.openxmlformats.org/officeDocument/2006/relationships/hyperlink" Target="#&apos;Power Unit (tool)&apos;!A1" TargetMode="External"/><Relationship Id="rId64" Type="http://schemas.openxmlformats.org/officeDocument/2006/relationships/hyperlink" Target="#&apos;Combined Margin (tool)&apos;!A1" TargetMode="External"/><Relationship Id="rId65" Type="http://schemas.openxmlformats.org/officeDocument/2006/relationships/hyperlink" Target="#&apos;Is data to determine Bu (enum)&apos;!A3" TargetMode="External"/><Relationship Id="rId66" Type="http://schemas.openxmlformats.org/officeDocument/2006/relationships/hyperlink" Target="#&apos;Combined Margin. Is gri (tool)&apos;!A1" TargetMode="External"/><Relationship Id="rId67" Type="http://schemas.openxmlformats.org/officeDocument/2006/relationships/hyperlink" Target="#&apos;Is grid located in LDCS (enum)&apos;!A3" TargetMode="External"/><Relationship Id="rId68" Type="http://schemas.openxmlformats.org/officeDocument/2006/relationships/hyperlink" Target="#&apos;Simplified CM (tool)&apos;!A1" TargetMode="External"/><Relationship Id="rId69" Type="http://schemas.openxmlformats.org/officeDocument/2006/relationships/hyperlink" Target="#&apos;Is the project activity (enum)&apos;!A3" TargetMode="External"/><Relationship Id="rId70" Type="http://schemas.openxmlformats.org/officeDocument/2006/relationships/hyperlink" Target="#&apos;Is the share of renewab (enum)&apos;!A3" TargetMode="External"/><Relationship Id="rId71" Type="http://schemas.openxmlformats.org/officeDocument/2006/relationships/hyperlink" Target="#&apos;Has natural gas been us (enum)&apos;!A3" TargetMode="External"/><Relationship Id="rId72" Type="http://schemas.openxmlformats.org/officeDocument/2006/relationships/hyperlink" Target="#&apos;Simplified CM for Isola (tool)&apos;!A1" TargetMode="External"/><Relationship Id="rId73" Type="http://schemas.openxmlformats.org/officeDocument/2006/relationships/hyperlink" Target="#&apos;Is there a single diese (enum)&apos;!A3" TargetMode="External"/><Relationship Id="rId74" Type="http://schemas.openxmlformats.org/officeDocument/2006/relationships/hyperlink" Target="#&apos;For multiple power plan (tool)&apos;!A1" TargetMode="External"/><Relationship Id="rId75" Type="http://schemas.openxmlformats.org/officeDocument/2006/relationships/hyperlink" Target="#&apos;For multiple power p 1 (enum)&apos;!A3" TargetMode="External"/><Relationship Id="rId76" Type="http://schemas.openxmlformats.org/officeDocument/2006/relationships/hyperlink" Target="#&apos;Are there gaseous fuel- (enum)&apos;!A3" TargetMode="External"/><Relationship Id="rId77" Type="http://schemas.openxmlformats.org/officeDocument/2006/relationships/hyperlink" Target="#&apos;Are there gaseous fu 1 (enum)&apos;!A3" TargetMode="External"/><Relationship Id="rId78" Type="http://schemas.openxmlformats.org/officeDocument/2006/relationships/hyperlink" Target="#&apos;Simplified CM (tool)&apos;!A1" TargetMode="External"/><Relationship Id="rId79" Type="http://schemas.openxmlformats.org/officeDocument/2006/relationships/hyperlink" Target="#&apos;Is the project activity (enum)&apos;!A3" TargetMode="External"/><Relationship Id="rId80" Type="http://schemas.openxmlformats.org/officeDocument/2006/relationships/hyperlink" Target="#&apos;Is the share of renewab (enum)&apos;!A3" TargetMode="External"/><Relationship Id="rId81" Type="http://schemas.openxmlformats.org/officeDocument/2006/relationships/hyperlink" Target="#&apos;Has natural gas been us (enum)&apos;!A3" TargetMode="External"/><Relationship Id="rId82" Type="http://schemas.openxmlformats.org/officeDocument/2006/relationships/hyperlink" Target="#&apos;Weighted average CM (tool)&apos;!A1" TargetMode="External"/><Relationship Id="rId83" Type="http://schemas.openxmlformats.org/officeDocument/2006/relationships/hyperlink" Target="#&apos;Is this data for the fi (enum)&apos;!A3" TargetMode="External"/><Relationship Id="rId84" Type="http://schemas.openxmlformats.org/officeDocument/2006/relationships/hyperlink" Target="#&apos;Select the option th 2 (enum)&apos;!A3"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apos;Power Unit (tool)&apos;!A1"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apos;Fuel Type (tool)&apos;!A1"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apos;Select the option that  (enum)&apos;!A3" TargetMode="External"/><Relationship Id="rId2" Type="http://schemas.openxmlformats.org/officeDocument/2006/relationships/hyperlink" Target="#&apos;Average OM (Option A3) (tool)&apos;!A1" TargetMode="External"/><Relationship Id="rId3" Type="http://schemas.openxmlformats.org/officeDocument/2006/relationships/hyperlink" Target="#&apos;Average OM (Option A2) (tool)&apos;!A1" TargetMode="External"/><Relationship Id="rId4" Type="http://schemas.openxmlformats.org/officeDocument/2006/relationships/hyperlink" Target="#&apos;Average OM (Option A1) (tool)&apos;!A1" TargetMode="External"/><Relationship Id="rId5" Type="http://schemas.openxmlformats.org/officeDocument/2006/relationships/hyperlink" Target="#&apos;Fuel Type (tool)&apos;!A1"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apos;(Average OM Simple Adj  (tool)&apos;!A1" TargetMode="External"/><Relationship Id="rId2" Type="http://schemas.openxmlformats.org/officeDocument/2006/relationships/hyperlink" Target="#&apos;Select the option that  (enum)&apos;!A3" TargetMode="External"/><Relationship Id="rId3" Type="http://schemas.openxmlformats.org/officeDocument/2006/relationships/hyperlink" Target="#&apos;Average OM (Option A3) (tool)&apos;!A1" TargetMode="External"/><Relationship Id="rId4" Type="http://schemas.openxmlformats.org/officeDocument/2006/relationships/hyperlink" Target="#&apos;Average OM (Option A2) (tool)&apos;!A1" TargetMode="External"/><Relationship Id="rId5" Type="http://schemas.openxmlformats.org/officeDocument/2006/relationships/hyperlink" Target="#&apos;Average OM (Option A1) (tool)&apos;!A1" TargetMode="External"/><Relationship Id="rId6" Type="http://schemas.openxmlformats.org/officeDocument/2006/relationships/hyperlink" Target="#&apos;Fuel Type (tool)&apos;!A1"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apos;Fuel Type (tool)&apos;!A1"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apos;Select one of the two o (enum)&apos;!A3" TargetMode="External"/><Relationship Id="rId2" Type="http://schemas.openxmlformats.org/officeDocument/2006/relationships/hyperlink" Target="#&apos;Calculation based on to (tool)&apos;!A1" TargetMode="External"/><Relationship Id="rId3" Type="http://schemas.openxmlformats.org/officeDocument/2006/relationships/hyperlink" Target="#&apos;Fuel Type (tool)&apos;!A1" TargetMode="External"/><Relationship Id="rId4" Type="http://schemas.openxmlformats.org/officeDocument/2006/relationships/hyperlink" Target="#&apos;Calculation based on av (tool)&apos;!A1" TargetMode="External"/><Relationship Id="rId5" Type="http://schemas.openxmlformats.org/officeDocument/2006/relationships/hyperlink" Target="#&apos;(Average OM Simple Adj  (tool)&apos;!A1" TargetMode="External"/><Relationship Id="rId6" Type="http://schemas.openxmlformats.org/officeDocument/2006/relationships/hyperlink" Target="#&apos;Select the option that  (enum)&apos;!A3" TargetMode="External"/><Relationship Id="rId7" Type="http://schemas.openxmlformats.org/officeDocument/2006/relationships/hyperlink" Target="#&apos;Average OM (Option A3) (tool)&apos;!A1" TargetMode="External"/><Relationship Id="rId8" Type="http://schemas.openxmlformats.org/officeDocument/2006/relationships/hyperlink" Target="#&apos;Average OM (Option A2) (tool)&apos;!A1" TargetMode="External"/><Relationship Id="rId9" Type="http://schemas.openxmlformats.org/officeDocument/2006/relationships/hyperlink" Target="#&apos;Average OM (Option A1) (tool)&apos;!A1" TargetMode="External"/><Relationship Id="rId10" Type="http://schemas.openxmlformats.org/officeDocument/2006/relationships/hyperlink" Target="#&apos;Fuel Type (tool)&apos;!A1"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apos;Select the option th 1 (enum)&apos;!A3"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apos;Select the approach you (enum)&apos;!A3" TargetMode="External"/><Relationship Id="rId2" Type="http://schemas.openxmlformats.org/officeDocument/2006/relationships/hyperlink" Target="#&apos;Lambda Approach 2 (tool)&apos;!A1" TargetMode="External"/><Relationship Id="rId3" Type="http://schemas.openxmlformats.org/officeDocument/2006/relationships/hyperlink" Target="#&apos;Lambda Approach 1 (tool)&apos;!A1" TargetMode="External"/><Relationship Id="rId4" Type="http://schemas.openxmlformats.org/officeDocument/2006/relationships/hyperlink" Target="#&apos;(Average OM Simple Adj  (tool)&apos;!A1" TargetMode="External"/><Relationship Id="rId5" Type="http://schemas.openxmlformats.org/officeDocument/2006/relationships/hyperlink" Target="#&apos;Select the option that  (enum)&apos;!A3" TargetMode="External"/><Relationship Id="rId6" Type="http://schemas.openxmlformats.org/officeDocument/2006/relationships/hyperlink" Target="#&apos;Average OM (Option A3) (tool)&apos;!A1" TargetMode="External"/><Relationship Id="rId7" Type="http://schemas.openxmlformats.org/officeDocument/2006/relationships/hyperlink" Target="#&apos;Average OM (Option A2) (tool)&apos;!A1" TargetMode="External"/><Relationship Id="rId8" Type="http://schemas.openxmlformats.org/officeDocument/2006/relationships/hyperlink" Target="#&apos;Average OM (Option A1) (tool)&apos;!A1" TargetMode="External"/><Relationship Id="rId9" Type="http://schemas.openxmlformats.org/officeDocument/2006/relationships/hyperlink" Target="#&apos;Fuel Type (tool)&apos;!A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Project Details&apos;!A1" TargetMode="External"/><Relationship Id="rId2" Type="http://schemas.openxmlformats.org/officeDocument/2006/relationships/hyperlink" Target="#&apos;Date Range&apos;!A1" TargetMode="External"/><Relationship Id="rId3" Type="http://schemas.openxmlformats.org/officeDocument/2006/relationships/hyperlink" Target="#&apos;Date Range&apos;!A1" TargetMode="External"/><Relationship Id="rId4" Type="http://schemas.openxmlformats.org/officeDocument/2006/relationships/hyperlink" Target="#&apos;Would you use the la 2 (enum)&apos;!A3" TargetMode="External"/><Relationship Id="rId5" Type="http://schemas.openxmlformats.org/officeDocument/2006/relationships/hyperlink" Target="#&apos;Tool 02 (tool)&apos;!A1" TargetMode="External"/><Relationship Id="rId6" Type="http://schemas.openxmlformats.org/officeDocument/2006/relationships/hyperlink" Target="#&apos;Is the proposed project (enum)&apos;!A3" TargetMode="External"/><Relationship Id="rId7" Type="http://schemas.openxmlformats.org/officeDocument/2006/relationships/hyperlink" Target="#&apos;Case 1 Step 1A Define a (tool)&apos;!A1" TargetMode="External"/><Relationship Id="rId8" Type="http://schemas.openxmlformats.org/officeDocument/2006/relationships/hyperlink" Target="#&apos;Have realistic and cred (enum)&apos;!A3" TargetMode="External"/><Relationship Id="rId9" Type="http://schemas.openxmlformats.org/officeDocument/2006/relationships/hyperlink" Target="#&apos;Case 1 Step 1B Consiste (tool)&apos;!A1" TargetMode="External"/><Relationship Id="rId10" Type="http://schemas.openxmlformats.org/officeDocument/2006/relationships/hyperlink" Target="#&apos;Are all the alternative (enum)&apos;!A3" TargetMode="External"/><Relationship Id="rId11" Type="http://schemas.openxmlformats.org/officeDocument/2006/relationships/hyperlink" Target="#&apos;Case 1 Step 1C Consiste (tool)&apos;!A1" TargetMode="External"/><Relationship Id="rId12" Type="http://schemas.openxmlformats.org/officeDocument/2006/relationships/hyperlink" Target="#&apos;Is project without CDM  (enum)&apos;!A3" TargetMode="External"/><Relationship Id="rId13" Type="http://schemas.openxmlformats.org/officeDocument/2006/relationships/hyperlink" Target="#&apos;Case 1 Step 2A Barrier  (tool)&apos;!A1" TargetMode="External"/><Relationship Id="rId14" Type="http://schemas.openxmlformats.org/officeDocument/2006/relationships/hyperlink" Target="#&apos;Is there at least one o (enum)&apos;!A3" TargetMode="External"/><Relationship Id="rId15" Type="http://schemas.openxmlformats.org/officeDocument/2006/relationships/hyperlink" Target="#&apos;Case 1 Step 2B Barrier  (tool)&apos;!A1" TargetMode="External"/><Relationship Id="rId16" Type="http://schemas.openxmlformats.org/officeDocument/2006/relationships/hyperlink" Target="#&apos;Is at least one alterna (enum)&apos;!A3" TargetMode="External"/><Relationship Id="rId17" Type="http://schemas.openxmlformats.org/officeDocument/2006/relationships/hyperlink" Target="#&apos;Case 1 Step 3B No Inves (tool)&apos;!A1" TargetMode="External"/><Relationship Id="rId18" Type="http://schemas.openxmlformats.org/officeDocument/2006/relationships/hyperlink" Target="#&apos;Can the service or p 1 (enum)&apos;!A3" TargetMode="External"/><Relationship Id="rId19" Type="http://schemas.openxmlformats.org/officeDocument/2006/relationships/hyperlink" Target="#&apos;Case 1 Step 4A Emission (tool)&apos;!A1" TargetMode="External"/><Relationship Id="rId20" Type="http://schemas.openxmlformats.org/officeDocument/2006/relationships/hyperlink" Target="#&apos;Case 1 Step 4A Emission (tool)&apos;!A1" TargetMode="External"/><Relationship Id="rId21" Type="http://schemas.openxmlformats.org/officeDocument/2006/relationships/hyperlink" Target="#&apos;Case 1 Step 3A Investme (tool)&apos;!A1" TargetMode="External"/><Relationship Id="rId22" Type="http://schemas.openxmlformats.org/officeDocument/2006/relationships/hyperlink" Target="#&apos;Can the service or prod (enum)&apos;!A3" TargetMode="External"/><Relationship Id="rId23" Type="http://schemas.openxmlformats.org/officeDocument/2006/relationships/hyperlink" Target="#&apos;Case 1 Step 3A Question (tool)&apos;!A1" TargetMode="External"/><Relationship Id="rId24" Type="http://schemas.openxmlformats.org/officeDocument/2006/relationships/hyperlink" Target="#&apos;Case 1 Step 3A Inves 1 (tool)&apos;!A1" TargetMode="External"/><Relationship Id="rId25" Type="http://schemas.openxmlformats.org/officeDocument/2006/relationships/hyperlink" Target="#&apos;Case 1 Step 2A Barrier  (tool)&apos;!A1" TargetMode="External"/><Relationship Id="rId26" Type="http://schemas.openxmlformats.org/officeDocument/2006/relationships/hyperlink" Target="#&apos;Is there at least one o (enum)&apos;!A3" TargetMode="External"/><Relationship Id="rId27" Type="http://schemas.openxmlformats.org/officeDocument/2006/relationships/hyperlink" Target="#&apos;Case 1 Step 2B Barrier  (tool)&apos;!A1" TargetMode="External"/><Relationship Id="rId28" Type="http://schemas.openxmlformats.org/officeDocument/2006/relationships/hyperlink" Target="#&apos;Is at least one alterna (enum)&apos;!A3" TargetMode="External"/><Relationship Id="rId29" Type="http://schemas.openxmlformats.org/officeDocument/2006/relationships/hyperlink" Target="#&apos;Case 1 Step 3B No Inves (tool)&apos;!A1" TargetMode="External"/><Relationship Id="rId30" Type="http://schemas.openxmlformats.org/officeDocument/2006/relationships/hyperlink" Target="#&apos;Can the service or p 1 (enum)&apos;!A3" TargetMode="External"/><Relationship Id="rId31" Type="http://schemas.openxmlformats.org/officeDocument/2006/relationships/hyperlink" Target="#&apos;Case 1 Step 4A Emission (tool)&apos;!A1" TargetMode="External"/><Relationship Id="rId32" Type="http://schemas.openxmlformats.org/officeDocument/2006/relationships/hyperlink" Target="#&apos;Is emission level of th (enum)&apos;!A3" TargetMode="External"/><Relationship Id="rId33" Type="http://schemas.openxmlformats.org/officeDocument/2006/relationships/hyperlink" Target="#&apos;Case 1 Step 4B Common p (tool)&apos;!A1" TargetMode="External"/><Relationship Id="rId34" Type="http://schemas.openxmlformats.org/officeDocument/2006/relationships/hyperlink" Target="#&apos;Case 1 Step 4A Emission (tool)&apos;!A1" TargetMode="External"/><Relationship Id="rId35" Type="http://schemas.openxmlformats.org/officeDocument/2006/relationships/hyperlink" Target="#&apos;Is emission level of th (enum)&apos;!A3" TargetMode="External"/><Relationship Id="rId36" Type="http://schemas.openxmlformats.org/officeDocument/2006/relationships/hyperlink" Target="#&apos;Case 1 Step 4B Common p (tool)&apos;!A1" TargetMode="External"/><Relationship Id="rId37" Type="http://schemas.openxmlformats.org/officeDocument/2006/relationships/hyperlink" Target="#&apos;Case 1 Step 3A Investme (tool)&apos;!A1" TargetMode="External"/><Relationship Id="rId38" Type="http://schemas.openxmlformats.org/officeDocument/2006/relationships/hyperlink" Target="#&apos;Can the service or prod (enum)&apos;!A3" TargetMode="External"/><Relationship Id="rId39" Type="http://schemas.openxmlformats.org/officeDocument/2006/relationships/hyperlink" Target="#&apos;Case 1 Step 3A Question (tool)&apos;!A1" TargetMode="External"/><Relationship Id="rId40" Type="http://schemas.openxmlformats.org/officeDocument/2006/relationships/hyperlink" Target="#&apos;Benchmark anlysis must  (enum)&apos;!A3" TargetMode="External"/><Relationship Id="rId41" Type="http://schemas.openxmlformats.org/officeDocument/2006/relationships/hyperlink" Target="#&apos;Case 1 Step 4A Emission (tool)&apos;!A1" TargetMode="External"/><Relationship Id="rId42" Type="http://schemas.openxmlformats.org/officeDocument/2006/relationships/hyperlink" Target="#&apos;Case 1 Step 3A Inves 1 (tool)&apos;!A1" TargetMode="External"/><Relationship Id="rId43" Type="http://schemas.openxmlformats.org/officeDocument/2006/relationships/hyperlink" Target="#&apos;Investment comparison o (enum)&apos;!A3" TargetMode="External"/><Relationship Id="rId44" Type="http://schemas.openxmlformats.org/officeDocument/2006/relationships/hyperlink" Target="#&apos;Case 1 Step 4A Emission (tool)&apos;!A1" TargetMode="External"/><Relationship Id="rId45" Type="http://schemas.openxmlformats.org/officeDocument/2006/relationships/hyperlink" Target="#&apos;Case 1 Step 4A Emission (tool)&apos;!A1" TargetMode="External"/><Relationship Id="rId46" Type="http://schemas.openxmlformats.org/officeDocument/2006/relationships/hyperlink" Target="#&apos;Case 2 Step 1A Define a (tool)&apos;!A1" TargetMode="External"/><Relationship Id="rId47" Type="http://schemas.openxmlformats.org/officeDocument/2006/relationships/hyperlink" Target="#&apos;Have realistic and c 1 (enum)&apos;!A3" TargetMode="External"/><Relationship Id="rId48" Type="http://schemas.openxmlformats.org/officeDocument/2006/relationships/hyperlink" Target="#&apos;Case 2 Step 1B Consiste (tool)&apos;!A1" TargetMode="External"/><Relationship Id="rId49" Type="http://schemas.openxmlformats.org/officeDocument/2006/relationships/hyperlink" Target="#&apos;Are all the alternat 1 (enum)&apos;!A3" TargetMode="External"/><Relationship Id="rId50" Type="http://schemas.openxmlformats.org/officeDocument/2006/relationships/hyperlink" Target="#&apos;Case 2 Step 1C Consiste (tool)&apos;!A1" TargetMode="External"/><Relationship Id="rId51" Type="http://schemas.openxmlformats.org/officeDocument/2006/relationships/hyperlink" Target="#&apos;Is project without C 1 (enum)&apos;!A3" TargetMode="External"/><Relationship Id="rId52" Type="http://schemas.openxmlformats.org/officeDocument/2006/relationships/hyperlink" Target="#&apos;Case 2 Step 2A Barrier  (tool)&apos;!A1" TargetMode="External"/><Relationship Id="rId53" Type="http://schemas.openxmlformats.org/officeDocument/2006/relationships/hyperlink" Target="#&apos;Is there at least on 1 (enum)&apos;!A3" TargetMode="External"/><Relationship Id="rId54" Type="http://schemas.openxmlformats.org/officeDocument/2006/relationships/hyperlink" Target="#&apos;Case 2 Step 2B Barrier  (tool)&apos;!A1" TargetMode="External"/><Relationship Id="rId55" Type="http://schemas.openxmlformats.org/officeDocument/2006/relationships/hyperlink" Target="#&apos;Is at least one alte 1 (enum)&apos;!A3" TargetMode="External"/><Relationship Id="rId56" Type="http://schemas.openxmlformats.org/officeDocument/2006/relationships/hyperlink" Target="#&apos;Case 2 Step 3B No Inves (tool)&apos;!A1" TargetMode="External"/><Relationship Id="rId57" Type="http://schemas.openxmlformats.org/officeDocument/2006/relationships/hyperlink" Target="#&apos;Can the service or p 3 (enum)&apos;!A3" TargetMode="External"/><Relationship Id="rId58" Type="http://schemas.openxmlformats.org/officeDocument/2006/relationships/hyperlink" Target="#&apos;Case 2 Step 4 Emission  (tool)&apos;!A1" TargetMode="External"/><Relationship Id="rId59" Type="http://schemas.openxmlformats.org/officeDocument/2006/relationships/hyperlink" Target="#&apos;Case 2 Step 4 Emission  (tool)&apos;!A1" TargetMode="External"/><Relationship Id="rId60" Type="http://schemas.openxmlformats.org/officeDocument/2006/relationships/hyperlink" Target="#&apos;Case 2 Step 3A Investme (tool)&apos;!A1" TargetMode="External"/><Relationship Id="rId61" Type="http://schemas.openxmlformats.org/officeDocument/2006/relationships/hyperlink" Target="#&apos;Can the service or p 2 (enum)&apos;!A3" TargetMode="External"/><Relationship Id="rId62" Type="http://schemas.openxmlformats.org/officeDocument/2006/relationships/hyperlink" Target="#&apos;Case 2 Step 3A Quest 1 (tool)&apos;!A1" TargetMode="External"/><Relationship Id="rId63" Type="http://schemas.openxmlformats.org/officeDocument/2006/relationships/hyperlink" Target="#&apos;Case 2 Step 3A Question (tool)&apos;!A1" TargetMode="External"/><Relationship Id="rId64" Type="http://schemas.openxmlformats.org/officeDocument/2006/relationships/hyperlink" Target="#&apos;Case 2 Step 2A Barrier  (tool)&apos;!A1" TargetMode="External"/><Relationship Id="rId65" Type="http://schemas.openxmlformats.org/officeDocument/2006/relationships/hyperlink" Target="#&apos;Is there at least on 1 (enum)&apos;!A3" TargetMode="External"/><Relationship Id="rId66" Type="http://schemas.openxmlformats.org/officeDocument/2006/relationships/hyperlink" Target="#&apos;Case 2 Step 2B Barrier  (tool)&apos;!A1" TargetMode="External"/><Relationship Id="rId67" Type="http://schemas.openxmlformats.org/officeDocument/2006/relationships/hyperlink" Target="#&apos;Is at least one alte 1 (enum)&apos;!A3" TargetMode="External"/><Relationship Id="rId68" Type="http://schemas.openxmlformats.org/officeDocument/2006/relationships/hyperlink" Target="#&apos;Case 2 Step 3B No Inves (tool)&apos;!A1" TargetMode="External"/><Relationship Id="rId69" Type="http://schemas.openxmlformats.org/officeDocument/2006/relationships/hyperlink" Target="#&apos;Can the service or p 3 (enum)&apos;!A3" TargetMode="External"/><Relationship Id="rId70" Type="http://schemas.openxmlformats.org/officeDocument/2006/relationships/hyperlink" Target="#&apos;Case 2 Step 4 Emission  (tool)&apos;!A1" TargetMode="External"/><Relationship Id="rId71" Type="http://schemas.openxmlformats.org/officeDocument/2006/relationships/hyperlink" Target="#&apos;Is emission level of 1 (enum)&apos;!A3" TargetMode="External"/><Relationship Id="rId72" Type="http://schemas.openxmlformats.org/officeDocument/2006/relationships/hyperlink" Target="#&apos;Case 2 Step 4 Emission  (tool)&apos;!A1" TargetMode="External"/><Relationship Id="rId73" Type="http://schemas.openxmlformats.org/officeDocument/2006/relationships/hyperlink" Target="#&apos;Is emission level of 1 (enum)&apos;!A3" TargetMode="External"/><Relationship Id="rId74" Type="http://schemas.openxmlformats.org/officeDocument/2006/relationships/hyperlink" Target="#&apos;Case 2 Step 3A Investme (tool)&apos;!A1" TargetMode="External"/><Relationship Id="rId75" Type="http://schemas.openxmlformats.org/officeDocument/2006/relationships/hyperlink" Target="#&apos;Can the service or p 2 (enum)&apos;!A3" TargetMode="External"/><Relationship Id="rId76" Type="http://schemas.openxmlformats.org/officeDocument/2006/relationships/hyperlink" Target="#&apos;Case 2 Step 3A Quest 1 (tool)&apos;!A1" TargetMode="External"/><Relationship Id="rId77" Type="http://schemas.openxmlformats.org/officeDocument/2006/relationships/hyperlink" Target="#&apos;Benchmark anlysis mu 1 (enum)&apos;!A3" TargetMode="External"/><Relationship Id="rId78" Type="http://schemas.openxmlformats.org/officeDocument/2006/relationships/hyperlink" Target="#&apos;Case 2 Step 4 Emission  (tool)&apos;!A1" TargetMode="External"/><Relationship Id="rId79" Type="http://schemas.openxmlformats.org/officeDocument/2006/relationships/hyperlink" Target="#&apos;Case 2 Step 4 Emission  (tool)&apos;!A1" TargetMode="External"/><Relationship Id="rId80" Type="http://schemas.openxmlformats.org/officeDocument/2006/relationships/hyperlink" Target="#&apos;Case 2 Step 3A Question (tool)&apos;!A1" TargetMode="External"/><Relationship Id="rId81" Type="http://schemas.openxmlformats.org/officeDocument/2006/relationships/hyperlink" Target="#&apos;Investment compariso 1 (enum)&apos;!A3" TargetMode="External"/><Relationship Id="rId82" Type="http://schemas.openxmlformats.org/officeDocument/2006/relationships/hyperlink" Target="#&apos;Case 2 Step 4 Emission  (tool)&apos;!A1" TargetMode="External"/><Relationship Id="rId83" Type="http://schemas.openxmlformats.org/officeDocument/2006/relationships/hyperlink" Target="#&apos;Case 2 Step 4 Emission  (tool)&apos;!A1" TargetMode="External"/><Relationship Id="rId84" Type="http://schemas.openxmlformats.org/officeDocument/2006/relationships/hyperlink" Target="#&apos;Would you use the la 3 (enum)&apos;!A3" TargetMode="External"/><Relationship Id="rId85" Type="http://schemas.openxmlformats.org/officeDocument/2006/relationships/hyperlink" Target="#&apos;Tool 10 (tool)&apos;!A1" TargetMode="External"/><Relationship Id="rId86" Type="http://schemas.openxmlformats.org/officeDocument/2006/relationships/hyperlink" Target="#&apos;Choose option to determ (enum)&apos;!A3" TargetMode="External"/><Relationship Id="rId87" Type="http://schemas.openxmlformats.org/officeDocument/2006/relationships/hyperlink" Target="#&apos;Option (c) Use Default  (tool)&apos;!A1" TargetMode="External"/><Relationship Id="rId88" Type="http://schemas.openxmlformats.org/officeDocument/2006/relationships/hyperlink" Target="#&apos;Does the project fal 1 (enum)&apos;!A3" TargetMode="External"/><Relationship Id="rId89" Type="http://schemas.openxmlformats.org/officeDocument/2006/relationships/hyperlink" Target="#&apos;Choose equipment defaul (enum)&apos;!A3" TargetMode="External"/><Relationship Id="rId90" Type="http://schemas.openxmlformats.org/officeDocument/2006/relationships/hyperlink" Target="#&apos;Choose unit to calculat (enum)&apos;!A3" TargetMode="External"/><Relationship Id="rId91" Type="http://schemas.openxmlformats.org/officeDocument/2006/relationships/hyperlink" Target="#&apos;Option (b) Expert Evalu (tool)&apos;!A1" TargetMode="External"/><Relationship Id="rId92" Type="http://schemas.openxmlformats.org/officeDocument/2006/relationships/hyperlink" Target="#&apos;Was an independent expe (enum)&apos;!A3" TargetMode="External"/><Relationship Id="rId93" Type="http://schemas.openxmlformats.org/officeDocument/2006/relationships/hyperlink" Target="#&apos;Option (a) Manufacturer (tool)&apos;!A1" TargetMode="External"/><Relationship Id="rId94" Type="http://schemas.openxmlformats.org/officeDocument/2006/relationships/hyperlink" Target="#&apos;Does the project fall u (enum)&apos;!A3" TargetMode="External"/><Relationship Id="rId95" Type="http://schemas.openxmlformats.org/officeDocument/2006/relationships/hyperlink" Target="#&apos;Baseline Emissions&apos;!A1" TargetMode="External"/><Relationship Id="rId96" Type="http://schemas.openxmlformats.org/officeDocument/2006/relationships/hyperlink" Target="#&apos;Date Range&apos;!A1" TargetMode="External"/><Relationship Id="rId97" Type="http://schemas.openxmlformats.org/officeDocument/2006/relationships/hyperlink" Target="#&apos;Do you use the dispatch (enum)&apos;!A3" TargetMode="External"/><Relationship Id="rId98" Type="http://schemas.openxmlformats.org/officeDocument/2006/relationships/hyperlink" Target="#&apos;Scenario 2 for EFgridy - Use c&apos;!A1" TargetMode="External"/><Relationship Id="rId99" Type="http://schemas.openxmlformats.org/officeDocument/2006/relationships/hyperlink" Target="#&apos;Do all project power un (enum)&apos;!A3" TargetMode="External"/><Relationship Id="rId100" Type="http://schemas.openxmlformats.org/officeDocument/2006/relationships/hyperlink" Target="#&apos;Use combined margin emission f&apos;!A1" TargetMode="External"/><Relationship Id="rId101" Type="http://schemas.openxmlformats.org/officeDocument/2006/relationships/hyperlink" Target="#&apos;Use combined margin emission f&apos;!A1" TargetMode="External"/><Relationship Id="rId102" Type="http://schemas.openxmlformats.org/officeDocument/2006/relationships/hyperlink" Target="#&apos;Use combined margin emission f&apos;!A1" TargetMode="External"/><Relationship Id="rId103" Type="http://schemas.openxmlformats.org/officeDocument/2006/relationships/hyperlink" Target="#&apos;Tool 07 (tool)&apos;!A1" TargetMode="External"/><Relationship Id="rId104" Type="http://schemas.openxmlformats.org/officeDocument/2006/relationships/hyperlink" Target="#&apos;Does you have hourly or (enum)&apos;!A3" TargetMode="External"/><Relationship Id="rId105" Type="http://schemas.openxmlformats.org/officeDocument/2006/relationships/hyperlink" Target="#&apos;Is LCMR share less than (tool)&apos;!A1" TargetMode="External"/><Relationship Id="rId106" Type="http://schemas.openxmlformats.org/officeDocument/2006/relationships/hyperlink" Target="#&apos;Is LCMR share less t 1 (enum)&apos;!A3" TargetMode="External"/><Relationship Id="rId107" Type="http://schemas.openxmlformats.org/officeDocument/2006/relationships/hyperlink" Target="#&apos;Is the average load by  (tool)&apos;!A1" TargetMode="External"/><Relationship Id="rId108" Type="http://schemas.openxmlformats.org/officeDocument/2006/relationships/hyperlink" Target="#&apos;Is the average load  1 (enum)&apos;!A3" TargetMode="External"/><Relationship Id="rId109" Type="http://schemas.openxmlformats.org/officeDocument/2006/relationships/hyperlink" Target="#&apos;Are hourly loads of the (tool)&apos;!A1" TargetMode="External"/><Relationship Id="rId110" Type="http://schemas.openxmlformats.org/officeDocument/2006/relationships/hyperlink" Target="#&apos;Are hourly loads of  1 (enum)&apos;!A3" TargetMode="External"/><Relationship Id="rId111" Type="http://schemas.openxmlformats.org/officeDocument/2006/relationships/hyperlink" Target="#&apos;Is the LASL more than o (tool)&apos;!A1" TargetMode="External"/><Relationship Id="rId112" Type="http://schemas.openxmlformats.org/officeDocument/2006/relationships/hyperlink" Target="#&apos;Is the LASL more tha 1 (enum)&apos;!A3" TargetMode="External"/><Relationship Id="rId113" Type="http://schemas.openxmlformats.org/officeDocument/2006/relationships/hyperlink" Target="#&apos;Do you have annual aggr (tool)&apos;!A1" TargetMode="External"/><Relationship Id="rId114" Type="http://schemas.openxmlformats.org/officeDocument/2006/relationships/hyperlink" Target="#&apos;Do you have annual a 1 (enum)&apos;!A3" TargetMode="External"/><Relationship Id="rId115" Type="http://schemas.openxmlformats.org/officeDocument/2006/relationships/hyperlink" Target="#&apos;Average OM Simple OM (tool)&apos;!A1" TargetMode="External"/><Relationship Id="rId116" Type="http://schemas.openxmlformats.org/officeDocument/2006/relationships/hyperlink" Target="#&apos;Simple Adj OM (tool)&apos;!A1" TargetMode="External"/><Relationship Id="rId117" Type="http://schemas.openxmlformats.org/officeDocument/2006/relationships/hyperlink" Target="#&apos;Select the approach you (enum)&apos;!A3" TargetMode="External"/><Relationship Id="rId118" Type="http://schemas.openxmlformats.org/officeDocument/2006/relationships/hyperlink" Target="#&apos;Lambda Approach 2 (tool)&apos;!A1" TargetMode="External"/><Relationship Id="rId119" Type="http://schemas.openxmlformats.org/officeDocument/2006/relationships/hyperlink" Target="#&apos;Lambda Approach 1 (tool)&apos;!A1" TargetMode="External"/><Relationship Id="rId120" Type="http://schemas.openxmlformats.org/officeDocument/2006/relationships/hyperlink" Target="#&apos;(Average OM Simple Adj  (tool)&apos;!A1" TargetMode="External"/><Relationship Id="rId121" Type="http://schemas.openxmlformats.org/officeDocument/2006/relationships/hyperlink" Target="#&apos;Simple Adj OM (tool)&apos;!A1" TargetMode="External"/><Relationship Id="rId122" Type="http://schemas.openxmlformats.org/officeDocument/2006/relationships/hyperlink" Target="#&apos;Select the approach you (enum)&apos;!A3" TargetMode="External"/><Relationship Id="rId123" Type="http://schemas.openxmlformats.org/officeDocument/2006/relationships/hyperlink" Target="#&apos;Lambda Approach 2 (tool)&apos;!A1" TargetMode="External"/><Relationship Id="rId124" Type="http://schemas.openxmlformats.org/officeDocument/2006/relationships/hyperlink" Target="#&apos;Lambda Approach 1 (tool)&apos;!A1" TargetMode="External"/><Relationship Id="rId125" Type="http://schemas.openxmlformats.org/officeDocument/2006/relationships/hyperlink" Target="#&apos;(Average OM Simple Adj  (tool)&apos;!A1" TargetMode="External"/><Relationship Id="rId126" Type="http://schemas.openxmlformats.org/officeDocument/2006/relationships/hyperlink" Target="#&apos;Select the option that  (enum)&apos;!A3" TargetMode="External"/><Relationship Id="rId127" Type="http://schemas.openxmlformats.org/officeDocument/2006/relationships/hyperlink" Target="#&apos;Average OM (Option A3) (tool)&apos;!A1" TargetMode="External"/><Relationship Id="rId128" Type="http://schemas.openxmlformats.org/officeDocument/2006/relationships/hyperlink" Target="#&apos;Average OM (Option A2) (tool)&apos;!A1" TargetMode="External"/><Relationship Id="rId129" Type="http://schemas.openxmlformats.org/officeDocument/2006/relationships/hyperlink" Target="#&apos;Average OM (Option A1) (tool)&apos;!A1" TargetMode="External"/><Relationship Id="rId130" Type="http://schemas.openxmlformats.org/officeDocument/2006/relationships/hyperlink" Target="#&apos;Average OM Simple OM (tool)&apos;!A1" TargetMode="External"/><Relationship Id="rId131" Type="http://schemas.openxmlformats.org/officeDocument/2006/relationships/hyperlink" Target="#&apos;Select one of the two o (enum)&apos;!A3" TargetMode="External"/><Relationship Id="rId132" Type="http://schemas.openxmlformats.org/officeDocument/2006/relationships/hyperlink" Target="#&apos;Calculation based on to (tool)&apos;!A1" TargetMode="External"/><Relationship Id="rId133" Type="http://schemas.openxmlformats.org/officeDocument/2006/relationships/hyperlink" Target="#&apos;Fuel Type (tool)&apos;!A1" TargetMode="External"/><Relationship Id="rId134" Type="http://schemas.openxmlformats.org/officeDocument/2006/relationships/hyperlink" Target="#&apos;Calculation based on av (tool)&apos;!A1" TargetMode="External"/><Relationship Id="rId135" Type="http://schemas.openxmlformats.org/officeDocument/2006/relationships/hyperlink" Target="#&apos;(Average OM Simple Adj  (tool)&apos;!A1" TargetMode="External"/><Relationship Id="rId136" Type="http://schemas.openxmlformats.org/officeDocument/2006/relationships/hyperlink" Target="#&apos;Select the option that  (enum)&apos;!A3" TargetMode="External"/><Relationship Id="rId137" Type="http://schemas.openxmlformats.org/officeDocument/2006/relationships/hyperlink" Target="#&apos;Average OM (Option A3) (tool)&apos;!A1" TargetMode="External"/><Relationship Id="rId138" Type="http://schemas.openxmlformats.org/officeDocument/2006/relationships/hyperlink" Target="#&apos;Average OM (Option A2) (tool)&apos;!A1" TargetMode="External"/><Relationship Id="rId139" Type="http://schemas.openxmlformats.org/officeDocument/2006/relationships/hyperlink" Target="#&apos;Average OM (Option A1) (tool)&apos;!A1" TargetMode="External"/><Relationship Id="rId140" Type="http://schemas.openxmlformats.org/officeDocument/2006/relationships/hyperlink" Target="#&apos;Average OM Simple OM (tool)&apos;!A1" TargetMode="External"/><Relationship Id="rId141" Type="http://schemas.openxmlformats.org/officeDocument/2006/relationships/hyperlink" Target="#&apos;Select one of the two o (enum)&apos;!A3" TargetMode="External"/><Relationship Id="rId142" Type="http://schemas.openxmlformats.org/officeDocument/2006/relationships/hyperlink" Target="#&apos;Calculation based on to (tool)&apos;!A1" TargetMode="External"/><Relationship Id="rId143" Type="http://schemas.openxmlformats.org/officeDocument/2006/relationships/hyperlink" Target="#&apos;Fuel Type (tool)&apos;!A1" TargetMode="External"/><Relationship Id="rId144" Type="http://schemas.openxmlformats.org/officeDocument/2006/relationships/hyperlink" Target="#&apos;Calculation based on av (tool)&apos;!A1" TargetMode="External"/><Relationship Id="rId145" Type="http://schemas.openxmlformats.org/officeDocument/2006/relationships/hyperlink" Target="#&apos;(Average OM Simple Adj  (tool)&apos;!A1" TargetMode="External"/><Relationship Id="rId146" Type="http://schemas.openxmlformats.org/officeDocument/2006/relationships/hyperlink" Target="#&apos;Select the option that  (enum)&apos;!A3" TargetMode="External"/><Relationship Id="rId147" Type="http://schemas.openxmlformats.org/officeDocument/2006/relationships/hyperlink" Target="#&apos;Average OM (Option A3) (tool)&apos;!A1" TargetMode="External"/><Relationship Id="rId148" Type="http://schemas.openxmlformats.org/officeDocument/2006/relationships/hyperlink" Target="#&apos;Average OM (Option A2) (tool)&apos;!A1" TargetMode="External"/><Relationship Id="rId149" Type="http://schemas.openxmlformats.org/officeDocument/2006/relationships/hyperlink" Target="#&apos;Average OM (Option A1) (tool)&apos;!A1" TargetMode="External"/><Relationship Id="rId150" Type="http://schemas.openxmlformats.org/officeDocument/2006/relationships/hyperlink" Target="#&apos;Fuel Type (tool)&apos;!A1" TargetMode="External"/><Relationship Id="rId151" Type="http://schemas.openxmlformats.org/officeDocument/2006/relationships/hyperlink" Target="#&apos;Dispatch Data OM (tool)&apos;!A1" TargetMode="External"/><Relationship Id="rId152" Type="http://schemas.openxmlformats.org/officeDocument/2006/relationships/hyperlink" Target="#&apos;Select the option th 1 (enum)&apos;!A3" TargetMode="External"/><Relationship Id="rId153" Type="http://schemas.openxmlformats.org/officeDocument/2006/relationships/hyperlink" Target="#&apos;Build Margin (tool)&apos;!A1" TargetMode="External"/><Relationship Id="rId154" Type="http://schemas.openxmlformats.org/officeDocument/2006/relationships/hyperlink" Target="#&apos;Power Unit (tool)&apos;!A1" TargetMode="External"/><Relationship Id="rId155" Type="http://schemas.openxmlformats.org/officeDocument/2006/relationships/hyperlink" Target="#&apos;Combined Margin (tool)&apos;!A1" TargetMode="External"/><Relationship Id="rId156" Type="http://schemas.openxmlformats.org/officeDocument/2006/relationships/hyperlink" Target="#&apos;Is data to determine Bu (enum)&apos;!A3" TargetMode="External"/><Relationship Id="rId157" Type="http://schemas.openxmlformats.org/officeDocument/2006/relationships/hyperlink" Target="#&apos;Combined Margin. Is gri (tool)&apos;!A1" TargetMode="External"/><Relationship Id="rId158" Type="http://schemas.openxmlformats.org/officeDocument/2006/relationships/hyperlink" Target="#&apos;Is grid located in LDCS (enum)&apos;!A3" TargetMode="External"/><Relationship Id="rId159" Type="http://schemas.openxmlformats.org/officeDocument/2006/relationships/hyperlink" Target="#&apos;Simplified CM (tool)&apos;!A1" TargetMode="External"/><Relationship Id="rId160" Type="http://schemas.openxmlformats.org/officeDocument/2006/relationships/hyperlink" Target="#&apos;Is the project activity (enum)&apos;!A3" TargetMode="External"/><Relationship Id="rId161" Type="http://schemas.openxmlformats.org/officeDocument/2006/relationships/hyperlink" Target="#&apos;Is the share of renewab (enum)&apos;!A3" TargetMode="External"/><Relationship Id="rId162" Type="http://schemas.openxmlformats.org/officeDocument/2006/relationships/hyperlink" Target="#&apos;Has natural gas been us (enum)&apos;!A3" TargetMode="External"/><Relationship Id="rId163" Type="http://schemas.openxmlformats.org/officeDocument/2006/relationships/hyperlink" Target="#&apos;Simplified CM for Isola (tool)&apos;!A1" TargetMode="External"/><Relationship Id="rId164" Type="http://schemas.openxmlformats.org/officeDocument/2006/relationships/hyperlink" Target="#&apos;Is there a single diese (enum)&apos;!A3" TargetMode="External"/><Relationship Id="rId165" Type="http://schemas.openxmlformats.org/officeDocument/2006/relationships/hyperlink" Target="#&apos;For multiple power plan (tool)&apos;!A1" TargetMode="External"/><Relationship Id="rId166" Type="http://schemas.openxmlformats.org/officeDocument/2006/relationships/hyperlink" Target="#&apos;For multiple power p 1 (enum)&apos;!A3" TargetMode="External"/><Relationship Id="rId167" Type="http://schemas.openxmlformats.org/officeDocument/2006/relationships/hyperlink" Target="#&apos;Are there gaseous fuel- (enum)&apos;!A3" TargetMode="External"/><Relationship Id="rId168" Type="http://schemas.openxmlformats.org/officeDocument/2006/relationships/hyperlink" Target="#&apos;Are there gaseous fu 1 (enum)&apos;!A3" TargetMode="External"/><Relationship Id="rId169" Type="http://schemas.openxmlformats.org/officeDocument/2006/relationships/hyperlink" Target="#&apos;Simplified CM (tool)&apos;!A1" TargetMode="External"/><Relationship Id="rId170" Type="http://schemas.openxmlformats.org/officeDocument/2006/relationships/hyperlink" Target="#&apos;Is the project activity (enum)&apos;!A3" TargetMode="External"/><Relationship Id="rId171" Type="http://schemas.openxmlformats.org/officeDocument/2006/relationships/hyperlink" Target="#&apos;Is the share of renewab (enum)&apos;!A3" TargetMode="External"/><Relationship Id="rId172" Type="http://schemas.openxmlformats.org/officeDocument/2006/relationships/hyperlink" Target="#&apos;Has natural gas been us (enum)&apos;!A3" TargetMode="External"/><Relationship Id="rId173" Type="http://schemas.openxmlformats.org/officeDocument/2006/relationships/hyperlink" Target="#&apos;Weighted average CM (tool)&apos;!A1" TargetMode="External"/><Relationship Id="rId174" Type="http://schemas.openxmlformats.org/officeDocument/2006/relationships/hyperlink" Target="#&apos;Is this data for the fi (enum)&apos;!A3" TargetMode="External"/><Relationship Id="rId175" Type="http://schemas.openxmlformats.org/officeDocument/2006/relationships/hyperlink" Target="#&apos;Select the option th 2 (enum)&apos;!A3" TargetMode="External"/><Relationship Id="rId176" Type="http://schemas.openxmlformats.org/officeDocument/2006/relationships/hyperlink" Target="#&apos;Leakage Emissions&apos;!A1" TargetMode="External"/><Relationship Id="rId177" Type="http://schemas.openxmlformats.org/officeDocument/2006/relationships/hyperlink" Target="#&apos;Is the fuel consumption (enum)&apos;!A3" TargetMode="External"/><Relationship Id="rId178" Type="http://schemas.openxmlformats.org/officeDocument/2006/relationships/hyperlink" Target="#&apos;Leakage Emissions. Fuel type&apos;!A1" TargetMode="External"/><Relationship Id="rId179" Type="http://schemas.openxmlformats.org/officeDocument/2006/relationships/hyperlink" Target="#&apos;Leakage Emissions. Operational&apos;!A1" TargetMode="External"/><Relationship Id="rId180" Type="http://schemas.openxmlformats.org/officeDocument/2006/relationships/hyperlink" Target="#&apos;Leakage Emissions. Operational&apos;!A1" TargetMode="External"/><Relationship Id="rId181" Type="http://schemas.openxmlformats.org/officeDocument/2006/relationships/hyperlink" Target="#&apos;Leakage Emissions. Operational&apos;!A1" TargetMode="External"/><Relationship Id="rId182" Type="http://schemas.openxmlformats.org/officeDocument/2006/relationships/hyperlink" Target="#&apos;Tool 03 (tool)&apos;!A1" TargetMode="External"/><Relationship Id="rId183" Type="http://schemas.openxmlformats.org/officeDocument/2006/relationships/hyperlink" Target="#&apos;Tool 03 Add Fuel Type (tool)&apos;!A1" TargetMode="External"/><Relationship Id="rId184" Type="http://schemas.openxmlformats.org/officeDocument/2006/relationships/hyperlink" Target="#&apos;What approach would you (enum)&apos;!A3" TargetMode="External"/><Relationship Id="rId185" Type="http://schemas.openxmlformats.org/officeDocument/2006/relationships/hyperlink" Target="#&apos;Tool 03 Is the fuel use (tool)&apos;!A1" TargetMode="External"/><Relationship Id="rId186" Type="http://schemas.openxmlformats.org/officeDocument/2006/relationships/hyperlink" Target="#&apos;Is the fuel used measus (enum)&apos;!A3"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apos;Do you have annual a 1 (enum)&apos;!A3" TargetMode="External"/><Relationship Id="rId2" Type="http://schemas.openxmlformats.org/officeDocument/2006/relationships/hyperlink" Target="#&apos;Average OM Simple OM (tool)&apos;!A1" TargetMode="External"/><Relationship Id="rId3" Type="http://schemas.openxmlformats.org/officeDocument/2006/relationships/hyperlink" Target="#&apos;Select one of the two o (enum)&apos;!A3" TargetMode="External"/><Relationship Id="rId4" Type="http://schemas.openxmlformats.org/officeDocument/2006/relationships/hyperlink" Target="#&apos;Calculation based on to (tool)&apos;!A1" TargetMode="External"/><Relationship Id="rId5" Type="http://schemas.openxmlformats.org/officeDocument/2006/relationships/hyperlink" Target="#&apos;Fuel Type (tool)&apos;!A1" TargetMode="External"/><Relationship Id="rId6" Type="http://schemas.openxmlformats.org/officeDocument/2006/relationships/hyperlink" Target="#&apos;Calculation based on av (tool)&apos;!A1" TargetMode="External"/><Relationship Id="rId7" Type="http://schemas.openxmlformats.org/officeDocument/2006/relationships/hyperlink" Target="#&apos;(Average OM Simple Adj  (tool)&apos;!A1" TargetMode="External"/><Relationship Id="rId8" Type="http://schemas.openxmlformats.org/officeDocument/2006/relationships/hyperlink" Target="#&apos;Select the option that  (enum)&apos;!A3" TargetMode="External"/><Relationship Id="rId9" Type="http://schemas.openxmlformats.org/officeDocument/2006/relationships/hyperlink" Target="#&apos;Average OM (Option A3) (tool)&apos;!A1" TargetMode="External"/><Relationship Id="rId10" Type="http://schemas.openxmlformats.org/officeDocument/2006/relationships/hyperlink" Target="#&apos;Average OM (Option A2) (tool)&apos;!A1" TargetMode="External"/><Relationship Id="rId11" Type="http://schemas.openxmlformats.org/officeDocument/2006/relationships/hyperlink" Target="#&apos;Average OM (Option A1) (tool)&apos;!A1" TargetMode="External"/><Relationship Id="rId12" Type="http://schemas.openxmlformats.org/officeDocument/2006/relationships/hyperlink" Target="#&apos;Fuel Type (tool)&apos;!A1"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apos;Is the LASL more tha 1 (enum)&apos;!A3" TargetMode="External"/><Relationship Id="rId2" Type="http://schemas.openxmlformats.org/officeDocument/2006/relationships/hyperlink" Target="#&apos;Do you have annual aggr (tool)&apos;!A1" TargetMode="External"/><Relationship Id="rId3" Type="http://schemas.openxmlformats.org/officeDocument/2006/relationships/hyperlink" Target="#&apos;Do you have annual a 1 (enum)&apos;!A3" TargetMode="External"/><Relationship Id="rId4" Type="http://schemas.openxmlformats.org/officeDocument/2006/relationships/hyperlink" Target="#&apos;Average OM Simple OM (tool)&apos;!A1" TargetMode="External"/><Relationship Id="rId5" Type="http://schemas.openxmlformats.org/officeDocument/2006/relationships/hyperlink" Target="#&apos;Select one of the two o (enum)&apos;!A3" TargetMode="External"/><Relationship Id="rId6" Type="http://schemas.openxmlformats.org/officeDocument/2006/relationships/hyperlink" Target="#&apos;Calculation based on to (tool)&apos;!A1" TargetMode="External"/><Relationship Id="rId7" Type="http://schemas.openxmlformats.org/officeDocument/2006/relationships/hyperlink" Target="#&apos;Fuel Type (tool)&apos;!A1" TargetMode="External"/><Relationship Id="rId8" Type="http://schemas.openxmlformats.org/officeDocument/2006/relationships/hyperlink" Target="#&apos;Calculation based on av (tool)&apos;!A1" TargetMode="External"/><Relationship Id="rId9" Type="http://schemas.openxmlformats.org/officeDocument/2006/relationships/hyperlink" Target="#&apos;(Average OM Simple Adj  (tool)&apos;!A1" TargetMode="External"/><Relationship Id="rId10" Type="http://schemas.openxmlformats.org/officeDocument/2006/relationships/hyperlink" Target="#&apos;Select the option that  (enum)&apos;!A3" TargetMode="External"/><Relationship Id="rId11" Type="http://schemas.openxmlformats.org/officeDocument/2006/relationships/hyperlink" Target="#&apos;Average OM (Option A3) (tool)&apos;!A1" TargetMode="External"/><Relationship Id="rId12" Type="http://schemas.openxmlformats.org/officeDocument/2006/relationships/hyperlink" Target="#&apos;Average OM (Option A2) (tool)&apos;!A1" TargetMode="External"/><Relationship Id="rId13" Type="http://schemas.openxmlformats.org/officeDocument/2006/relationships/hyperlink" Target="#&apos;Average OM (Option A1) (tool)&apos;!A1" TargetMode="External"/><Relationship Id="rId14" Type="http://schemas.openxmlformats.org/officeDocument/2006/relationships/hyperlink" Target="#&apos;Fuel Type (tool)&apos;!A1" TargetMode="External"/><Relationship Id="rId15" Type="http://schemas.openxmlformats.org/officeDocument/2006/relationships/hyperlink" Target="#&apos;Simple Adj OM (tool)&apos;!A1" TargetMode="External"/><Relationship Id="rId16" Type="http://schemas.openxmlformats.org/officeDocument/2006/relationships/hyperlink" Target="#&apos;Select the approach you (enum)&apos;!A3" TargetMode="External"/><Relationship Id="rId17" Type="http://schemas.openxmlformats.org/officeDocument/2006/relationships/hyperlink" Target="#&apos;Lambda Approach 2 (tool)&apos;!A1" TargetMode="External"/><Relationship Id="rId18" Type="http://schemas.openxmlformats.org/officeDocument/2006/relationships/hyperlink" Target="#&apos;Lambda Approach 1 (tool)&apos;!A1" TargetMode="External"/><Relationship Id="rId19" Type="http://schemas.openxmlformats.org/officeDocument/2006/relationships/hyperlink" Target="#&apos;(Average OM Simple Adj  (tool)&apos;!A1" TargetMode="External"/><Relationship Id="rId20" Type="http://schemas.openxmlformats.org/officeDocument/2006/relationships/hyperlink" Target="#&apos;Select the option that  (enum)&apos;!A3" TargetMode="External"/><Relationship Id="rId21" Type="http://schemas.openxmlformats.org/officeDocument/2006/relationships/hyperlink" Target="#&apos;Average OM (Option A3) (tool)&apos;!A1" TargetMode="External"/><Relationship Id="rId22" Type="http://schemas.openxmlformats.org/officeDocument/2006/relationships/hyperlink" Target="#&apos;Average OM (Option A2) (tool)&apos;!A1" TargetMode="External"/><Relationship Id="rId23" Type="http://schemas.openxmlformats.org/officeDocument/2006/relationships/hyperlink" Target="#&apos;Average OM (Option A1) (tool)&apos;!A1" TargetMode="External"/><Relationship Id="rId24" Type="http://schemas.openxmlformats.org/officeDocument/2006/relationships/hyperlink" Target="#&apos;Fuel Type (tool)&apos;!A1"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apos;Are hourly loads of  1 (enum)&apos;!A3" TargetMode="External"/><Relationship Id="rId2" Type="http://schemas.openxmlformats.org/officeDocument/2006/relationships/hyperlink" Target="#&apos;Is the LASL more than o (tool)&apos;!A1" TargetMode="External"/><Relationship Id="rId3" Type="http://schemas.openxmlformats.org/officeDocument/2006/relationships/hyperlink" Target="#&apos;Is the LASL more tha 1 (enum)&apos;!A3" TargetMode="External"/><Relationship Id="rId4" Type="http://schemas.openxmlformats.org/officeDocument/2006/relationships/hyperlink" Target="#&apos;Do you have annual aggr (tool)&apos;!A1" TargetMode="External"/><Relationship Id="rId5" Type="http://schemas.openxmlformats.org/officeDocument/2006/relationships/hyperlink" Target="#&apos;Do you have annual a 1 (enum)&apos;!A3" TargetMode="External"/><Relationship Id="rId6" Type="http://schemas.openxmlformats.org/officeDocument/2006/relationships/hyperlink" Target="#&apos;Average OM Simple OM (tool)&apos;!A1" TargetMode="External"/><Relationship Id="rId7" Type="http://schemas.openxmlformats.org/officeDocument/2006/relationships/hyperlink" Target="#&apos;Select one of the two o (enum)&apos;!A3" TargetMode="External"/><Relationship Id="rId8" Type="http://schemas.openxmlformats.org/officeDocument/2006/relationships/hyperlink" Target="#&apos;Calculation based on to (tool)&apos;!A1" TargetMode="External"/><Relationship Id="rId9" Type="http://schemas.openxmlformats.org/officeDocument/2006/relationships/hyperlink" Target="#&apos;Fuel Type (tool)&apos;!A1" TargetMode="External"/><Relationship Id="rId10" Type="http://schemas.openxmlformats.org/officeDocument/2006/relationships/hyperlink" Target="#&apos;Calculation based on av (tool)&apos;!A1" TargetMode="External"/><Relationship Id="rId11" Type="http://schemas.openxmlformats.org/officeDocument/2006/relationships/hyperlink" Target="#&apos;(Average OM Simple Adj  (tool)&apos;!A1" TargetMode="External"/><Relationship Id="rId12" Type="http://schemas.openxmlformats.org/officeDocument/2006/relationships/hyperlink" Target="#&apos;Select the option that  (enum)&apos;!A3" TargetMode="External"/><Relationship Id="rId13" Type="http://schemas.openxmlformats.org/officeDocument/2006/relationships/hyperlink" Target="#&apos;Average OM (Option A3) (tool)&apos;!A1" TargetMode="External"/><Relationship Id="rId14" Type="http://schemas.openxmlformats.org/officeDocument/2006/relationships/hyperlink" Target="#&apos;Average OM (Option A2) (tool)&apos;!A1" TargetMode="External"/><Relationship Id="rId15" Type="http://schemas.openxmlformats.org/officeDocument/2006/relationships/hyperlink" Target="#&apos;Average OM (Option A1) (tool)&apos;!A1" TargetMode="External"/><Relationship Id="rId16" Type="http://schemas.openxmlformats.org/officeDocument/2006/relationships/hyperlink" Target="#&apos;Fuel Type (tool)&apos;!A1" TargetMode="External"/><Relationship Id="rId17" Type="http://schemas.openxmlformats.org/officeDocument/2006/relationships/hyperlink" Target="#&apos;Simple Adj OM (tool)&apos;!A1" TargetMode="External"/><Relationship Id="rId18" Type="http://schemas.openxmlformats.org/officeDocument/2006/relationships/hyperlink" Target="#&apos;Select the approach you (enum)&apos;!A3" TargetMode="External"/><Relationship Id="rId19" Type="http://schemas.openxmlformats.org/officeDocument/2006/relationships/hyperlink" Target="#&apos;Lambda Approach 2 (tool)&apos;!A1" TargetMode="External"/><Relationship Id="rId20" Type="http://schemas.openxmlformats.org/officeDocument/2006/relationships/hyperlink" Target="#&apos;Lambda Approach 1 (tool)&apos;!A1" TargetMode="External"/><Relationship Id="rId21" Type="http://schemas.openxmlformats.org/officeDocument/2006/relationships/hyperlink" Target="#&apos;(Average OM Simple Adj  (tool)&apos;!A1" TargetMode="External"/><Relationship Id="rId22" Type="http://schemas.openxmlformats.org/officeDocument/2006/relationships/hyperlink" Target="#&apos;Select the option that  (enum)&apos;!A3" TargetMode="External"/><Relationship Id="rId23" Type="http://schemas.openxmlformats.org/officeDocument/2006/relationships/hyperlink" Target="#&apos;Average OM (Option A3) (tool)&apos;!A1" TargetMode="External"/><Relationship Id="rId24" Type="http://schemas.openxmlformats.org/officeDocument/2006/relationships/hyperlink" Target="#&apos;Average OM (Option A2) (tool)&apos;!A1" TargetMode="External"/><Relationship Id="rId25" Type="http://schemas.openxmlformats.org/officeDocument/2006/relationships/hyperlink" Target="#&apos;Average OM (Option A1) (tool)&apos;!A1" TargetMode="External"/><Relationship Id="rId26" Type="http://schemas.openxmlformats.org/officeDocument/2006/relationships/hyperlink" Target="#&apos;Fuel Type (tool)&apos;!A1" TargetMode="External"/><Relationship Id="rId27" Type="http://schemas.openxmlformats.org/officeDocument/2006/relationships/hyperlink" Target="#&apos;Simple Adj OM (tool)&apos;!A1" TargetMode="External"/><Relationship Id="rId28" Type="http://schemas.openxmlformats.org/officeDocument/2006/relationships/hyperlink" Target="#&apos;Select the approach you (enum)&apos;!A3" TargetMode="External"/><Relationship Id="rId29" Type="http://schemas.openxmlformats.org/officeDocument/2006/relationships/hyperlink" Target="#&apos;Lambda Approach 2 (tool)&apos;!A1" TargetMode="External"/><Relationship Id="rId30" Type="http://schemas.openxmlformats.org/officeDocument/2006/relationships/hyperlink" Target="#&apos;Lambda Approach 1 (tool)&apos;!A1" TargetMode="External"/><Relationship Id="rId31" Type="http://schemas.openxmlformats.org/officeDocument/2006/relationships/hyperlink" Target="#&apos;(Average OM Simple Adj  (tool)&apos;!A1" TargetMode="External"/><Relationship Id="rId32" Type="http://schemas.openxmlformats.org/officeDocument/2006/relationships/hyperlink" Target="#&apos;Select the option that  (enum)&apos;!A3" TargetMode="External"/><Relationship Id="rId33" Type="http://schemas.openxmlformats.org/officeDocument/2006/relationships/hyperlink" Target="#&apos;Average OM (Option A3) (tool)&apos;!A1" TargetMode="External"/><Relationship Id="rId34" Type="http://schemas.openxmlformats.org/officeDocument/2006/relationships/hyperlink" Target="#&apos;Average OM (Option A2) (tool)&apos;!A1" TargetMode="External"/><Relationship Id="rId35" Type="http://schemas.openxmlformats.org/officeDocument/2006/relationships/hyperlink" Target="#&apos;Average OM (Option A1) (tool)&apos;!A1" TargetMode="External"/><Relationship Id="rId36" Type="http://schemas.openxmlformats.org/officeDocument/2006/relationships/hyperlink" Target="#&apos;Fuel Type (tool)&apos;!A1"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apos;Is the average load  1 (enum)&apos;!A3" TargetMode="External"/><Relationship Id="rId2" Type="http://schemas.openxmlformats.org/officeDocument/2006/relationships/hyperlink" Target="#&apos;Are hourly loads of the (tool)&apos;!A1" TargetMode="External"/><Relationship Id="rId3" Type="http://schemas.openxmlformats.org/officeDocument/2006/relationships/hyperlink" Target="#&apos;Are hourly loads of  1 (enum)&apos;!A3" TargetMode="External"/><Relationship Id="rId4" Type="http://schemas.openxmlformats.org/officeDocument/2006/relationships/hyperlink" Target="#&apos;Is the LASL more than o (tool)&apos;!A1" TargetMode="External"/><Relationship Id="rId5" Type="http://schemas.openxmlformats.org/officeDocument/2006/relationships/hyperlink" Target="#&apos;Is the LASL more tha 1 (enum)&apos;!A3" TargetMode="External"/><Relationship Id="rId6" Type="http://schemas.openxmlformats.org/officeDocument/2006/relationships/hyperlink" Target="#&apos;Do you have annual aggr (tool)&apos;!A1" TargetMode="External"/><Relationship Id="rId7" Type="http://schemas.openxmlformats.org/officeDocument/2006/relationships/hyperlink" Target="#&apos;Do you have annual a 1 (enum)&apos;!A3" TargetMode="External"/><Relationship Id="rId8" Type="http://schemas.openxmlformats.org/officeDocument/2006/relationships/hyperlink" Target="#&apos;Average OM Simple OM (tool)&apos;!A1" TargetMode="External"/><Relationship Id="rId9" Type="http://schemas.openxmlformats.org/officeDocument/2006/relationships/hyperlink" Target="#&apos;Select one of the two o (enum)&apos;!A3" TargetMode="External"/><Relationship Id="rId10" Type="http://schemas.openxmlformats.org/officeDocument/2006/relationships/hyperlink" Target="#&apos;Calculation based on to (tool)&apos;!A1" TargetMode="External"/><Relationship Id="rId11" Type="http://schemas.openxmlformats.org/officeDocument/2006/relationships/hyperlink" Target="#&apos;Fuel Type (tool)&apos;!A1" TargetMode="External"/><Relationship Id="rId12" Type="http://schemas.openxmlformats.org/officeDocument/2006/relationships/hyperlink" Target="#&apos;Calculation based on av (tool)&apos;!A1" TargetMode="External"/><Relationship Id="rId13" Type="http://schemas.openxmlformats.org/officeDocument/2006/relationships/hyperlink" Target="#&apos;(Average OM Simple Adj  (tool)&apos;!A1" TargetMode="External"/><Relationship Id="rId14" Type="http://schemas.openxmlformats.org/officeDocument/2006/relationships/hyperlink" Target="#&apos;Select the option that  (enum)&apos;!A3" TargetMode="External"/><Relationship Id="rId15" Type="http://schemas.openxmlformats.org/officeDocument/2006/relationships/hyperlink" Target="#&apos;Average OM (Option A3) (tool)&apos;!A1" TargetMode="External"/><Relationship Id="rId16" Type="http://schemas.openxmlformats.org/officeDocument/2006/relationships/hyperlink" Target="#&apos;Average OM (Option A2) (tool)&apos;!A1" TargetMode="External"/><Relationship Id="rId17" Type="http://schemas.openxmlformats.org/officeDocument/2006/relationships/hyperlink" Target="#&apos;Average OM (Option A1) (tool)&apos;!A1" TargetMode="External"/><Relationship Id="rId18" Type="http://schemas.openxmlformats.org/officeDocument/2006/relationships/hyperlink" Target="#&apos;Fuel Type (tool)&apos;!A1" TargetMode="External"/><Relationship Id="rId19" Type="http://schemas.openxmlformats.org/officeDocument/2006/relationships/hyperlink" Target="#&apos;Simple Adj OM (tool)&apos;!A1" TargetMode="External"/><Relationship Id="rId20" Type="http://schemas.openxmlformats.org/officeDocument/2006/relationships/hyperlink" Target="#&apos;Select the approach you (enum)&apos;!A3" TargetMode="External"/><Relationship Id="rId21" Type="http://schemas.openxmlformats.org/officeDocument/2006/relationships/hyperlink" Target="#&apos;Lambda Approach 2 (tool)&apos;!A1" TargetMode="External"/><Relationship Id="rId22" Type="http://schemas.openxmlformats.org/officeDocument/2006/relationships/hyperlink" Target="#&apos;Lambda Approach 1 (tool)&apos;!A1" TargetMode="External"/><Relationship Id="rId23" Type="http://schemas.openxmlformats.org/officeDocument/2006/relationships/hyperlink" Target="#&apos;(Average OM Simple Adj  (tool)&apos;!A1" TargetMode="External"/><Relationship Id="rId24" Type="http://schemas.openxmlformats.org/officeDocument/2006/relationships/hyperlink" Target="#&apos;Select the option that  (enum)&apos;!A3" TargetMode="External"/><Relationship Id="rId25" Type="http://schemas.openxmlformats.org/officeDocument/2006/relationships/hyperlink" Target="#&apos;Average OM (Option A3) (tool)&apos;!A1" TargetMode="External"/><Relationship Id="rId26" Type="http://schemas.openxmlformats.org/officeDocument/2006/relationships/hyperlink" Target="#&apos;Average OM (Option A2) (tool)&apos;!A1" TargetMode="External"/><Relationship Id="rId27" Type="http://schemas.openxmlformats.org/officeDocument/2006/relationships/hyperlink" Target="#&apos;Average OM (Option A1) (tool)&apos;!A1" TargetMode="External"/><Relationship Id="rId28" Type="http://schemas.openxmlformats.org/officeDocument/2006/relationships/hyperlink" Target="#&apos;Fuel Type (tool)&apos;!A1" TargetMode="External"/><Relationship Id="rId29" Type="http://schemas.openxmlformats.org/officeDocument/2006/relationships/hyperlink" Target="#&apos;Simple Adj OM (tool)&apos;!A1" TargetMode="External"/><Relationship Id="rId30" Type="http://schemas.openxmlformats.org/officeDocument/2006/relationships/hyperlink" Target="#&apos;Select the approach you (enum)&apos;!A3" TargetMode="External"/><Relationship Id="rId31" Type="http://schemas.openxmlformats.org/officeDocument/2006/relationships/hyperlink" Target="#&apos;Lambda Approach 2 (tool)&apos;!A1" TargetMode="External"/><Relationship Id="rId32" Type="http://schemas.openxmlformats.org/officeDocument/2006/relationships/hyperlink" Target="#&apos;Lambda Approach 1 (tool)&apos;!A1" TargetMode="External"/><Relationship Id="rId33" Type="http://schemas.openxmlformats.org/officeDocument/2006/relationships/hyperlink" Target="#&apos;(Average OM Simple Adj  (tool)&apos;!A1" TargetMode="External"/><Relationship Id="rId34" Type="http://schemas.openxmlformats.org/officeDocument/2006/relationships/hyperlink" Target="#&apos;Select the option that  (enum)&apos;!A3" TargetMode="External"/><Relationship Id="rId35" Type="http://schemas.openxmlformats.org/officeDocument/2006/relationships/hyperlink" Target="#&apos;Average OM (Option A3) (tool)&apos;!A1" TargetMode="External"/><Relationship Id="rId36" Type="http://schemas.openxmlformats.org/officeDocument/2006/relationships/hyperlink" Target="#&apos;Average OM (Option A2) (tool)&apos;!A1" TargetMode="External"/><Relationship Id="rId37" Type="http://schemas.openxmlformats.org/officeDocument/2006/relationships/hyperlink" Target="#&apos;Average OM (Option A1) (tool)&apos;!A1" TargetMode="External"/><Relationship Id="rId38" Type="http://schemas.openxmlformats.org/officeDocument/2006/relationships/hyperlink" Target="#&apos;Fuel Type (tool)&apos;!A1" TargetMode="External"/><Relationship Id="rId39" Type="http://schemas.openxmlformats.org/officeDocument/2006/relationships/hyperlink" Target="#&apos;Average OM Simple OM (tool)&apos;!A1" TargetMode="External"/><Relationship Id="rId40" Type="http://schemas.openxmlformats.org/officeDocument/2006/relationships/hyperlink" Target="#&apos;Select one of the two o (enum)&apos;!A3" TargetMode="External"/><Relationship Id="rId41" Type="http://schemas.openxmlformats.org/officeDocument/2006/relationships/hyperlink" Target="#&apos;Calculation based on to (tool)&apos;!A1" TargetMode="External"/><Relationship Id="rId42" Type="http://schemas.openxmlformats.org/officeDocument/2006/relationships/hyperlink" Target="#&apos;Fuel Type (tool)&apos;!A1" TargetMode="External"/><Relationship Id="rId43" Type="http://schemas.openxmlformats.org/officeDocument/2006/relationships/hyperlink" Target="#&apos;Calculation based on av (tool)&apos;!A1" TargetMode="External"/><Relationship Id="rId44" Type="http://schemas.openxmlformats.org/officeDocument/2006/relationships/hyperlink" Target="#&apos;(Average OM Simple Adj  (tool)&apos;!A1" TargetMode="External"/><Relationship Id="rId45" Type="http://schemas.openxmlformats.org/officeDocument/2006/relationships/hyperlink" Target="#&apos;Select the option that  (enum)&apos;!A3" TargetMode="External"/><Relationship Id="rId46" Type="http://schemas.openxmlformats.org/officeDocument/2006/relationships/hyperlink" Target="#&apos;Average OM (Option A3) (tool)&apos;!A1" TargetMode="External"/><Relationship Id="rId47" Type="http://schemas.openxmlformats.org/officeDocument/2006/relationships/hyperlink" Target="#&apos;Average OM (Option A2) (tool)&apos;!A1" TargetMode="External"/><Relationship Id="rId48" Type="http://schemas.openxmlformats.org/officeDocument/2006/relationships/hyperlink" Target="#&apos;Average OM (Option A1) (tool)&apos;!A1" TargetMode="External"/><Relationship Id="rId49" Type="http://schemas.openxmlformats.org/officeDocument/2006/relationships/hyperlink" Target="#&apos;Fuel Type (tool)&apos;!A1"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apos;Is LCMR share less t 1 (enum)&apos;!A3" TargetMode="External"/><Relationship Id="rId2" Type="http://schemas.openxmlformats.org/officeDocument/2006/relationships/hyperlink" Target="#&apos;Is the average load by  (tool)&apos;!A1" TargetMode="External"/><Relationship Id="rId3" Type="http://schemas.openxmlformats.org/officeDocument/2006/relationships/hyperlink" Target="#&apos;Is the average load  1 (enum)&apos;!A3" TargetMode="External"/><Relationship Id="rId4" Type="http://schemas.openxmlformats.org/officeDocument/2006/relationships/hyperlink" Target="#&apos;Are hourly loads of the (tool)&apos;!A1" TargetMode="External"/><Relationship Id="rId5" Type="http://schemas.openxmlformats.org/officeDocument/2006/relationships/hyperlink" Target="#&apos;Are hourly loads of  1 (enum)&apos;!A3" TargetMode="External"/><Relationship Id="rId6" Type="http://schemas.openxmlformats.org/officeDocument/2006/relationships/hyperlink" Target="#&apos;Is the LASL more than o (tool)&apos;!A1" TargetMode="External"/><Relationship Id="rId7" Type="http://schemas.openxmlformats.org/officeDocument/2006/relationships/hyperlink" Target="#&apos;Is the LASL more tha 1 (enum)&apos;!A3" TargetMode="External"/><Relationship Id="rId8" Type="http://schemas.openxmlformats.org/officeDocument/2006/relationships/hyperlink" Target="#&apos;Do you have annual aggr (tool)&apos;!A1" TargetMode="External"/><Relationship Id="rId9" Type="http://schemas.openxmlformats.org/officeDocument/2006/relationships/hyperlink" Target="#&apos;Do you have annual a 1 (enum)&apos;!A3" TargetMode="External"/><Relationship Id="rId10" Type="http://schemas.openxmlformats.org/officeDocument/2006/relationships/hyperlink" Target="#&apos;Average OM Simple OM (tool)&apos;!A1" TargetMode="External"/><Relationship Id="rId11" Type="http://schemas.openxmlformats.org/officeDocument/2006/relationships/hyperlink" Target="#&apos;Select one of the two o (enum)&apos;!A3" TargetMode="External"/><Relationship Id="rId12" Type="http://schemas.openxmlformats.org/officeDocument/2006/relationships/hyperlink" Target="#&apos;Calculation based on to (tool)&apos;!A1" TargetMode="External"/><Relationship Id="rId13" Type="http://schemas.openxmlformats.org/officeDocument/2006/relationships/hyperlink" Target="#&apos;Fuel Type (tool)&apos;!A1" TargetMode="External"/><Relationship Id="rId14" Type="http://schemas.openxmlformats.org/officeDocument/2006/relationships/hyperlink" Target="#&apos;Calculation based on av (tool)&apos;!A1" TargetMode="External"/><Relationship Id="rId15" Type="http://schemas.openxmlformats.org/officeDocument/2006/relationships/hyperlink" Target="#&apos;(Average OM Simple Adj  (tool)&apos;!A1" TargetMode="External"/><Relationship Id="rId16" Type="http://schemas.openxmlformats.org/officeDocument/2006/relationships/hyperlink" Target="#&apos;Select the option that  (enum)&apos;!A3" TargetMode="External"/><Relationship Id="rId17" Type="http://schemas.openxmlformats.org/officeDocument/2006/relationships/hyperlink" Target="#&apos;Average OM (Option A3) (tool)&apos;!A1" TargetMode="External"/><Relationship Id="rId18" Type="http://schemas.openxmlformats.org/officeDocument/2006/relationships/hyperlink" Target="#&apos;Average OM (Option A2) (tool)&apos;!A1" TargetMode="External"/><Relationship Id="rId19" Type="http://schemas.openxmlformats.org/officeDocument/2006/relationships/hyperlink" Target="#&apos;Average OM (Option A1) (tool)&apos;!A1" TargetMode="External"/><Relationship Id="rId20" Type="http://schemas.openxmlformats.org/officeDocument/2006/relationships/hyperlink" Target="#&apos;Simple Adj OM (tool)&apos;!A1" TargetMode="External"/><Relationship Id="rId21" Type="http://schemas.openxmlformats.org/officeDocument/2006/relationships/hyperlink" Target="#&apos;Select the approach you (enum)&apos;!A3" TargetMode="External"/><Relationship Id="rId22" Type="http://schemas.openxmlformats.org/officeDocument/2006/relationships/hyperlink" Target="#&apos;Lambda Approach 2 (tool)&apos;!A1" TargetMode="External"/><Relationship Id="rId23" Type="http://schemas.openxmlformats.org/officeDocument/2006/relationships/hyperlink" Target="#&apos;Lambda Approach 1 (tool)&apos;!A1" TargetMode="External"/><Relationship Id="rId24" Type="http://schemas.openxmlformats.org/officeDocument/2006/relationships/hyperlink" Target="#&apos;(Average OM Simple Adj  (tool)&apos;!A1" TargetMode="External"/><Relationship Id="rId25" Type="http://schemas.openxmlformats.org/officeDocument/2006/relationships/hyperlink" Target="#&apos;Select the option that  (enum)&apos;!A3" TargetMode="External"/><Relationship Id="rId26" Type="http://schemas.openxmlformats.org/officeDocument/2006/relationships/hyperlink" Target="#&apos;Average OM (Option A3) (tool)&apos;!A1" TargetMode="External"/><Relationship Id="rId27" Type="http://schemas.openxmlformats.org/officeDocument/2006/relationships/hyperlink" Target="#&apos;Average OM (Option A2) (tool)&apos;!A1" TargetMode="External"/><Relationship Id="rId28" Type="http://schemas.openxmlformats.org/officeDocument/2006/relationships/hyperlink" Target="#&apos;Average OM (Option A1) (tool)&apos;!A1" TargetMode="External"/><Relationship Id="rId29" Type="http://schemas.openxmlformats.org/officeDocument/2006/relationships/hyperlink" Target="#&apos;Fuel Type (tool)&apos;!A1" TargetMode="External"/><Relationship Id="rId30" Type="http://schemas.openxmlformats.org/officeDocument/2006/relationships/hyperlink" Target="#&apos;Simple Adj OM (tool)&apos;!A1" TargetMode="External"/><Relationship Id="rId31" Type="http://schemas.openxmlformats.org/officeDocument/2006/relationships/hyperlink" Target="#&apos;Select the approach you (enum)&apos;!A3" TargetMode="External"/><Relationship Id="rId32" Type="http://schemas.openxmlformats.org/officeDocument/2006/relationships/hyperlink" Target="#&apos;Lambda Approach 2 (tool)&apos;!A1" TargetMode="External"/><Relationship Id="rId33" Type="http://schemas.openxmlformats.org/officeDocument/2006/relationships/hyperlink" Target="#&apos;Lambda Approach 1 (tool)&apos;!A1" TargetMode="External"/><Relationship Id="rId34" Type="http://schemas.openxmlformats.org/officeDocument/2006/relationships/hyperlink" Target="#&apos;(Average OM Simple Adj  (tool)&apos;!A1" TargetMode="External"/><Relationship Id="rId35" Type="http://schemas.openxmlformats.org/officeDocument/2006/relationships/hyperlink" Target="#&apos;Select the option that  (enum)&apos;!A3" TargetMode="External"/><Relationship Id="rId36" Type="http://schemas.openxmlformats.org/officeDocument/2006/relationships/hyperlink" Target="#&apos;Average OM (Option A3) (tool)&apos;!A1" TargetMode="External"/><Relationship Id="rId37" Type="http://schemas.openxmlformats.org/officeDocument/2006/relationships/hyperlink" Target="#&apos;Average OM (Option A2) (tool)&apos;!A1" TargetMode="External"/><Relationship Id="rId38" Type="http://schemas.openxmlformats.org/officeDocument/2006/relationships/hyperlink" Target="#&apos;Average OM (Option A1) (tool)&apos;!A1" TargetMode="External"/><Relationship Id="rId39" Type="http://schemas.openxmlformats.org/officeDocument/2006/relationships/hyperlink" Target="#&apos;Fuel Type (tool)&apos;!A1" TargetMode="External"/><Relationship Id="rId40" Type="http://schemas.openxmlformats.org/officeDocument/2006/relationships/hyperlink" Target="#&apos;Average OM Simple OM (tool)&apos;!A1" TargetMode="External"/><Relationship Id="rId41" Type="http://schemas.openxmlformats.org/officeDocument/2006/relationships/hyperlink" Target="#&apos;Select one of the two o (enum)&apos;!A3" TargetMode="External"/><Relationship Id="rId42" Type="http://schemas.openxmlformats.org/officeDocument/2006/relationships/hyperlink" Target="#&apos;Calculation based on to (tool)&apos;!A1" TargetMode="External"/><Relationship Id="rId43" Type="http://schemas.openxmlformats.org/officeDocument/2006/relationships/hyperlink" Target="#&apos;Fuel Type (tool)&apos;!A1" TargetMode="External"/><Relationship Id="rId44" Type="http://schemas.openxmlformats.org/officeDocument/2006/relationships/hyperlink" Target="#&apos;Calculation based on av (tool)&apos;!A1" TargetMode="External"/><Relationship Id="rId45" Type="http://schemas.openxmlformats.org/officeDocument/2006/relationships/hyperlink" Target="#&apos;(Average OM Simple Adj  (tool)&apos;!A1" TargetMode="External"/><Relationship Id="rId46" Type="http://schemas.openxmlformats.org/officeDocument/2006/relationships/hyperlink" Target="#&apos;Select the option that  (enum)&apos;!A3" TargetMode="External"/><Relationship Id="rId47" Type="http://schemas.openxmlformats.org/officeDocument/2006/relationships/hyperlink" Target="#&apos;Average OM (Option A3) (tool)&apos;!A1" TargetMode="External"/><Relationship Id="rId48" Type="http://schemas.openxmlformats.org/officeDocument/2006/relationships/hyperlink" Target="#&apos;Average OM (Option A2) (tool)&apos;!A1" TargetMode="External"/><Relationship Id="rId49" Type="http://schemas.openxmlformats.org/officeDocument/2006/relationships/hyperlink" Target="#&apos;Average OM (Option A1) (tool)&apos;!A1" TargetMode="External"/><Relationship Id="rId50" Type="http://schemas.openxmlformats.org/officeDocument/2006/relationships/hyperlink" Target="#&apos;Fuel Type (tool)&apos;!A1" TargetMode="External"/><Relationship Id="rId51" Type="http://schemas.openxmlformats.org/officeDocument/2006/relationships/hyperlink" Target="#&apos;Average OM Simple OM (tool)&apos;!A1" TargetMode="External"/><Relationship Id="rId52" Type="http://schemas.openxmlformats.org/officeDocument/2006/relationships/hyperlink" Target="#&apos;Select one of the two o (enum)&apos;!A3" TargetMode="External"/><Relationship Id="rId53" Type="http://schemas.openxmlformats.org/officeDocument/2006/relationships/hyperlink" Target="#&apos;Calculation based on to (tool)&apos;!A1" TargetMode="External"/><Relationship Id="rId54" Type="http://schemas.openxmlformats.org/officeDocument/2006/relationships/hyperlink" Target="#&apos;Fuel Type (tool)&apos;!A1" TargetMode="External"/><Relationship Id="rId55" Type="http://schemas.openxmlformats.org/officeDocument/2006/relationships/hyperlink" Target="#&apos;Calculation based on av (tool)&apos;!A1" TargetMode="External"/><Relationship Id="rId56" Type="http://schemas.openxmlformats.org/officeDocument/2006/relationships/hyperlink" Target="#&apos;(Average OM Simple Adj  (tool)&apos;!A1" TargetMode="External"/><Relationship Id="rId57" Type="http://schemas.openxmlformats.org/officeDocument/2006/relationships/hyperlink" Target="#&apos;Select the option that  (enum)&apos;!A3" TargetMode="External"/><Relationship Id="rId58" Type="http://schemas.openxmlformats.org/officeDocument/2006/relationships/hyperlink" Target="#&apos;Average OM (Option A3) (tool)&apos;!A1" TargetMode="External"/><Relationship Id="rId59" Type="http://schemas.openxmlformats.org/officeDocument/2006/relationships/hyperlink" Target="#&apos;Average OM (Option A2) (tool)&apos;!A1" TargetMode="External"/><Relationship Id="rId60" Type="http://schemas.openxmlformats.org/officeDocument/2006/relationships/hyperlink" Target="#&apos;Average OM (Option A1) (tool)&apos;!A1" TargetMode="External"/><Relationship Id="rId61" Type="http://schemas.openxmlformats.org/officeDocument/2006/relationships/hyperlink" Target="#&apos;Fuel Type (tool)&apos;!A1"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apos;Is data to determine Bu (enum)&apos;!A3" TargetMode="External"/><Relationship Id="rId2" Type="http://schemas.openxmlformats.org/officeDocument/2006/relationships/hyperlink" Target="#&apos;Combined Margin. Is gri (tool)&apos;!A1" TargetMode="External"/><Relationship Id="rId3" Type="http://schemas.openxmlformats.org/officeDocument/2006/relationships/hyperlink" Target="#&apos;Is grid located in LDCS (enum)&apos;!A3" TargetMode="External"/><Relationship Id="rId4" Type="http://schemas.openxmlformats.org/officeDocument/2006/relationships/hyperlink" Target="#&apos;Simplified CM (tool)&apos;!A1" TargetMode="External"/><Relationship Id="rId5" Type="http://schemas.openxmlformats.org/officeDocument/2006/relationships/hyperlink" Target="#&apos;Is the project activity (enum)&apos;!A3" TargetMode="External"/><Relationship Id="rId6" Type="http://schemas.openxmlformats.org/officeDocument/2006/relationships/hyperlink" Target="#&apos;Is the share of renewab (enum)&apos;!A3" TargetMode="External"/><Relationship Id="rId7" Type="http://schemas.openxmlformats.org/officeDocument/2006/relationships/hyperlink" Target="#&apos;Has natural gas been us (enum)&apos;!A3" TargetMode="External"/><Relationship Id="rId8" Type="http://schemas.openxmlformats.org/officeDocument/2006/relationships/hyperlink" Target="#&apos;Simplified CM for Isola (tool)&apos;!A1" TargetMode="External"/><Relationship Id="rId9" Type="http://schemas.openxmlformats.org/officeDocument/2006/relationships/hyperlink" Target="#&apos;Is there a single diese (enum)&apos;!A3" TargetMode="External"/><Relationship Id="rId10" Type="http://schemas.openxmlformats.org/officeDocument/2006/relationships/hyperlink" Target="#&apos;For multiple power plan (tool)&apos;!A1" TargetMode="External"/><Relationship Id="rId11" Type="http://schemas.openxmlformats.org/officeDocument/2006/relationships/hyperlink" Target="#&apos;For multiple power p 1 (enum)&apos;!A3" TargetMode="External"/><Relationship Id="rId12" Type="http://schemas.openxmlformats.org/officeDocument/2006/relationships/hyperlink" Target="#&apos;Are there gaseous fuel- (enum)&apos;!A3" TargetMode="External"/><Relationship Id="rId13" Type="http://schemas.openxmlformats.org/officeDocument/2006/relationships/hyperlink" Target="#&apos;Are there gaseous fu 1 (enum)&apos;!A3" TargetMode="External"/><Relationship Id="rId14" Type="http://schemas.openxmlformats.org/officeDocument/2006/relationships/hyperlink" Target="#&apos;Simplified CM (tool)&apos;!A1" TargetMode="External"/><Relationship Id="rId15" Type="http://schemas.openxmlformats.org/officeDocument/2006/relationships/hyperlink" Target="#&apos;Is the project activity (enum)&apos;!A3" TargetMode="External"/><Relationship Id="rId16" Type="http://schemas.openxmlformats.org/officeDocument/2006/relationships/hyperlink" Target="#&apos;Is the share of renewab (enum)&apos;!A3" TargetMode="External"/><Relationship Id="rId17" Type="http://schemas.openxmlformats.org/officeDocument/2006/relationships/hyperlink" Target="#&apos;Has natural gas been us (enum)&apos;!A3" TargetMode="External"/><Relationship Id="rId18" Type="http://schemas.openxmlformats.org/officeDocument/2006/relationships/hyperlink" Target="#&apos;Weighted average CM (tool)&apos;!A1" TargetMode="External"/><Relationship Id="rId19" Type="http://schemas.openxmlformats.org/officeDocument/2006/relationships/hyperlink" Target="#&apos;Is this data for the fi (enum)&apos;!A3" TargetMode="External"/><Relationship Id="rId20" Type="http://schemas.openxmlformats.org/officeDocument/2006/relationships/hyperlink" Target="#&apos;Select the option th 2 (enum)&apos;!A3"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apos;Is the project activity (enum)&apos;!A3" TargetMode="External"/><Relationship Id="rId2" Type="http://schemas.openxmlformats.org/officeDocument/2006/relationships/hyperlink" Target="#&apos;Is the share of renewab (enum)&apos;!A3" TargetMode="External"/><Relationship Id="rId3" Type="http://schemas.openxmlformats.org/officeDocument/2006/relationships/hyperlink" Target="#&apos;Has natural gas been us (enum)&apos;!A3"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apos;Is there a single diese (enum)&apos;!A3" TargetMode="External"/><Relationship Id="rId2" Type="http://schemas.openxmlformats.org/officeDocument/2006/relationships/hyperlink" Target="#&apos;For multiple power plan (tool)&apos;!A1" TargetMode="External"/><Relationship Id="rId3" Type="http://schemas.openxmlformats.org/officeDocument/2006/relationships/hyperlink" Target="#&apos;For multiple power p 1 (enum)&apos;!A3" TargetMode="External"/><Relationship Id="rId4" Type="http://schemas.openxmlformats.org/officeDocument/2006/relationships/hyperlink" Target="#&apos;Are there gaseous fuel- (enum)&apos;!A3" TargetMode="External"/><Relationship Id="rId5" Type="http://schemas.openxmlformats.org/officeDocument/2006/relationships/hyperlink" Target="#&apos;Are there gaseous fu 1 (enum)&apos;!A3"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apos;For multiple power p 1 (enum)&apos;!A3" TargetMode="External"/><Relationship Id="rId2" Type="http://schemas.openxmlformats.org/officeDocument/2006/relationships/hyperlink" Target="#&apos;Are there gaseous fuel- (enum)&apos;!A3" TargetMode="External"/><Relationship Id="rId3" Type="http://schemas.openxmlformats.org/officeDocument/2006/relationships/hyperlink" Target="#&apos;Are there gaseous fu 1 (enum)&apos;!A3"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apos;Is grid located in LDCS (enum)&apos;!A3" TargetMode="External"/><Relationship Id="rId2" Type="http://schemas.openxmlformats.org/officeDocument/2006/relationships/hyperlink" Target="#&apos;Simplified CM (tool)&apos;!A1" TargetMode="External"/><Relationship Id="rId3" Type="http://schemas.openxmlformats.org/officeDocument/2006/relationships/hyperlink" Target="#&apos;Is the project activity (enum)&apos;!A3" TargetMode="External"/><Relationship Id="rId4" Type="http://schemas.openxmlformats.org/officeDocument/2006/relationships/hyperlink" Target="#&apos;Is the share of renewab (enum)&apos;!A3" TargetMode="External"/><Relationship Id="rId5" Type="http://schemas.openxmlformats.org/officeDocument/2006/relationships/hyperlink" Target="#&apos;Has natural gas been us (enum)&apos;!A3" TargetMode="External"/><Relationship Id="rId6" Type="http://schemas.openxmlformats.org/officeDocument/2006/relationships/hyperlink" Target="#&apos;Simplified CM for Isola (tool)&apos;!A1" TargetMode="External"/><Relationship Id="rId7" Type="http://schemas.openxmlformats.org/officeDocument/2006/relationships/hyperlink" Target="#&apos;Is there a single diese (enum)&apos;!A3" TargetMode="External"/><Relationship Id="rId8" Type="http://schemas.openxmlformats.org/officeDocument/2006/relationships/hyperlink" Target="#&apos;For multiple power plan (tool)&apos;!A1" TargetMode="External"/><Relationship Id="rId9" Type="http://schemas.openxmlformats.org/officeDocument/2006/relationships/hyperlink" Target="#&apos;For multiple power p 1 (enum)&apos;!A3" TargetMode="External"/><Relationship Id="rId10" Type="http://schemas.openxmlformats.org/officeDocument/2006/relationships/hyperlink" Target="#&apos;Are there gaseous fuel- (enum)&apos;!A3" TargetMode="External"/><Relationship Id="rId11" Type="http://schemas.openxmlformats.org/officeDocument/2006/relationships/hyperlink" Target="#&apos;Are there gaseous fu 1 (enum)&apos;!A3" TargetMode="External"/><Relationship Id="rId12" Type="http://schemas.openxmlformats.org/officeDocument/2006/relationships/hyperlink" Target="#&apos;Simplified CM (tool)&apos;!A1" TargetMode="External"/><Relationship Id="rId13" Type="http://schemas.openxmlformats.org/officeDocument/2006/relationships/hyperlink" Target="#&apos;Is the project activity (enum)&apos;!A3" TargetMode="External"/><Relationship Id="rId14" Type="http://schemas.openxmlformats.org/officeDocument/2006/relationships/hyperlink" Target="#&apos;Is the share of renewab (enum)&apos;!A3" TargetMode="External"/><Relationship Id="rId15" Type="http://schemas.openxmlformats.org/officeDocument/2006/relationships/hyperlink" Target="#&apos;Has natural gas been us (enum)&apos;!A3"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apos;Is the proposed project (enum)&apos;!A3" TargetMode="External"/><Relationship Id="rId2" Type="http://schemas.openxmlformats.org/officeDocument/2006/relationships/hyperlink" Target="#&apos;Case 1 Step 1A Define a (tool)&apos;!A1" TargetMode="External"/><Relationship Id="rId3" Type="http://schemas.openxmlformats.org/officeDocument/2006/relationships/hyperlink" Target="#&apos;Have realistic and cred (enum)&apos;!A3" TargetMode="External"/><Relationship Id="rId4" Type="http://schemas.openxmlformats.org/officeDocument/2006/relationships/hyperlink" Target="#&apos;Case 1 Step 1B Consiste (tool)&apos;!A1" TargetMode="External"/><Relationship Id="rId5" Type="http://schemas.openxmlformats.org/officeDocument/2006/relationships/hyperlink" Target="#&apos;Are all the alternative (enum)&apos;!A3" TargetMode="External"/><Relationship Id="rId6" Type="http://schemas.openxmlformats.org/officeDocument/2006/relationships/hyperlink" Target="#&apos;Case 1 Step 1C Consiste (tool)&apos;!A1" TargetMode="External"/><Relationship Id="rId7" Type="http://schemas.openxmlformats.org/officeDocument/2006/relationships/hyperlink" Target="#&apos;Is project without CDM  (enum)&apos;!A3" TargetMode="External"/><Relationship Id="rId8" Type="http://schemas.openxmlformats.org/officeDocument/2006/relationships/hyperlink" Target="#&apos;Case 1 Step 2A Barrier  (tool)&apos;!A1" TargetMode="External"/><Relationship Id="rId9" Type="http://schemas.openxmlformats.org/officeDocument/2006/relationships/hyperlink" Target="#&apos;Is there at least one o (enum)&apos;!A3" TargetMode="External"/><Relationship Id="rId10" Type="http://schemas.openxmlformats.org/officeDocument/2006/relationships/hyperlink" Target="#&apos;Case 1 Step 2B Barrier  (tool)&apos;!A1" TargetMode="External"/><Relationship Id="rId11" Type="http://schemas.openxmlformats.org/officeDocument/2006/relationships/hyperlink" Target="#&apos;Is at least one alterna (enum)&apos;!A3" TargetMode="External"/><Relationship Id="rId12" Type="http://schemas.openxmlformats.org/officeDocument/2006/relationships/hyperlink" Target="#&apos;Case 1 Step 3B No Inves (tool)&apos;!A1" TargetMode="External"/><Relationship Id="rId13" Type="http://schemas.openxmlformats.org/officeDocument/2006/relationships/hyperlink" Target="#&apos;Can the service or p 1 (enum)&apos;!A3" TargetMode="External"/><Relationship Id="rId14" Type="http://schemas.openxmlformats.org/officeDocument/2006/relationships/hyperlink" Target="#&apos;Case 1 Step 4A Emission (tool)&apos;!A1" TargetMode="External"/><Relationship Id="rId15" Type="http://schemas.openxmlformats.org/officeDocument/2006/relationships/hyperlink" Target="#&apos;Is emission level of th (enum)&apos;!A3" TargetMode="External"/><Relationship Id="rId16" Type="http://schemas.openxmlformats.org/officeDocument/2006/relationships/hyperlink" Target="#&apos;Case 1 Step 4B Common p (tool)&apos;!A1" TargetMode="External"/><Relationship Id="rId17" Type="http://schemas.openxmlformats.org/officeDocument/2006/relationships/hyperlink" Target="#&apos;Case 1 Step 4A Emission (tool)&apos;!A1" TargetMode="External"/><Relationship Id="rId18" Type="http://schemas.openxmlformats.org/officeDocument/2006/relationships/hyperlink" Target="#&apos;Is emission level of th (enum)&apos;!A3" TargetMode="External"/><Relationship Id="rId19" Type="http://schemas.openxmlformats.org/officeDocument/2006/relationships/hyperlink" Target="#&apos;Case 1 Step 4B Common p (tool)&apos;!A1" TargetMode="External"/><Relationship Id="rId20" Type="http://schemas.openxmlformats.org/officeDocument/2006/relationships/hyperlink" Target="#&apos;Case 1 Step 3A Investme (tool)&apos;!A1" TargetMode="External"/><Relationship Id="rId21" Type="http://schemas.openxmlformats.org/officeDocument/2006/relationships/hyperlink" Target="#&apos;Can the service or prod (enum)&apos;!A3" TargetMode="External"/><Relationship Id="rId22" Type="http://schemas.openxmlformats.org/officeDocument/2006/relationships/hyperlink" Target="#&apos;Case 1 Step 3A Question (tool)&apos;!A1" TargetMode="External"/><Relationship Id="rId23" Type="http://schemas.openxmlformats.org/officeDocument/2006/relationships/hyperlink" Target="#&apos;Benchmark anlysis must  (enum)&apos;!A3" TargetMode="External"/><Relationship Id="rId24" Type="http://schemas.openxmlformats.org/officeDocument/2006/relationships/hyperlink" Target="#&apos;Case 1 Step 4A Emission (tool)&apos;!A1" TargetMode="External"/><Relationship Id="rId25" Type="http://schemas.openxmlformats.org/officeDocument/2006/relationships/hyperlink" Target="#&apos;Case 1 Step 3A Inves 1 (tool)&apos;!A1" TargetMode="External"/><Relationship Id="rId26" Type="http://schemas.openxmlformats.org/officeDocument/2006/relationships/hyperlink" Target="#&apos;Investment comparison o (enum)&apos;!A3" TargetMode="External"/><Relationship Id="rId27" Type="http://schemas.openxmlformats.org/officeDocument/2006/relationships/hyperlink" Target="#&apos;Case 1 Step 4A Emission (tool)&apos;!A1" TargetMode="External"/><Relationship Id="rId28" Type="http://schemas.openxmlformats.org/officeDocument/2006/relationships/hyperlink" Target="#&apos;Case 1 Step 4A Emission (tool)&apos;!A1" TargetMode="External"/><Relationship Id="rId29" Type="http://schemas.openxmlformats.org/officeDocument/2006/relationships/hyperlink" Target="#&apos;Case 1 Step 2A Barrier  (tool)&apos;!A1" TargetMode="External"/><Relationship Id="rId30" Type="http://schemas.openxmlformats.org/officeDocument/2006/relationships/hyperlink" Target="#&apos;Is there at least one o (enum)&apos;!A3" TargetMode="External"/><Relationship Id="rId31" Type="http://schemas.openxmlformats.org/officeDocument/2006/relationships/hyperlink" Target="#&apos;Case 1 Step 2B Barrier  (tool)&apos;!A1" TargetMode="External"/><Relationship Id="rId32" Type="http://schemas.openxmlformats.org/officeDocument/2006/relationships/hyperlink" Target="#&apos;Is at least one alterna (enum)&apos;!A3" TargetMode="External"/><Relationship Id="rId33" Type="http://schemas.openxmlformats.org/officeDocument/2006/relationships/hyperlink" Target="#&apos;Case 1 Step 3B No Inves (tool)&apos;!A1" TargetMode="External"/><Relationship Id="rId34" Type="http://schemas.openxmlformats.org/officeDocument/2006/relationships/hyperlink" Target="#&apos;Can the service or p 1 (enum)&apos;!A3" TargetMode="External"/><Relationship Id="rId35" Type="http://schemas.openxmlformats.org/officeDocument/2006/relationships/hyperlink" Target="#&apos;Case 1 Step 4A Emission (tool)&apos;!A1" TargetMode="External"/><Relationship Id="rId36" Type="http://schemas.openxmlformats.org/officeDocument/2006/relationships/hyperlink" Target="#&apos;Is emission level of th (enum)&apos;!A3" TargetMode="External"/><Relationship Id="rId37" Type="http://schemas.openxmlformats.org/officeDocument/2006/relationships/hyperlink" Target="#&apos;Case 1 Step 4B Common p (tool)&apos;!A1" TargetMode="External"/><Relationship Id="rId38" Type="http://schemas.openxmlformats.org/officeDocument/2006/relationships/hyperlink" Target="#&apos;Is the project common p (enum)&apos;!A3" TargetMode="External"/><Relationship Id="rId39" Type="http://schemas.openxmlformats.org/officeDocument/2006/relationships/hyperlink" Target="#&apos;Case 1 Step 4A Emission (tool)&apos;!A1" TargetMode="External"/><Relationship Id="rId40" Type="http://schemas.openxmlformats.org/officeDocument/2006/relationships/hyperlink" Target="#&apos;Is emission level of th (enum)&apos;!A3" TargetMode="External"/><Relationship Id="rId41" Type="http://schemas.openxmlformats.org/officeDocument/2006/relationships/hyperlink" Target="#&apos;Case 1 Step 4B Common p (tool)&apos;!A1" TargetMode="External"/><Relationship Id="rId42" Type="http://schemas.openxmlformats.org/officeDocument/2006/relationships/hyperlink" Target="#&apos;Is the project common p (enum)&apos;!A3" TargetMode="External"/><Relationship Id="rId43" Type="http://schemas.openxmlformats.org/officeDocument/2006/relationships/hyperlink" Target="#&apos;Case 1 Step 3A Investme (tool)&apos;!A1" TargetMode="External"/><Relationship Id="rId44" Type="http://schemas.openxmlformats.org/officeDocument/2006/relationships/hyperlink" Target="#&apos;Can the service or prod (enum)&apos;!A3" TargetMode="External"/><Relationship Id="rId45" Type="http://schemas.openxmlformats.org/officeDocument/2006/relationships/hyperlink" Target="#&apos;Case 1 Step 3A Question (tool)&apos;!A1" TargetMode="External"/><Relationship Id="rId46" Type="http://schemas.openxmlformats.org/officeDocument/2006/relationships/hyperlink" Target="#&apos;Benchmark anlysis must  (enum)&apos;!A3" TargetMode="External"/><Relationship Id="rId47" Type="http://schemas.openxmlformats.org/officeDocument/2006/relationships/hyperlink" Target="#&apos;Case 1 Step 4A Emission (tool)&apos;!A1" TargetMode="External"/><Relationship Id="rId48" Type="http://schemas.openxmlformats.org/officeDocument/2006/relationships/hyperlink" Target="#&apos;Is emission level of th (enum)&apos;!A3" TargetMode="External"/><Relationship Id="rId49" Type="http://schemas.openxmlformats.org/officeDocument/2006/relationships/hyperlink" Target="#&apos;Case 1 Step 4B Common p (tool)&apos;!A1" TargetMode="External"/><Relationship Id="rId50" Type="http://schemas.openxmlformats.org/officeDocument/2006/relationships/hyperlink" Target="#&apos;Case 1 Step 3A Inves 1 (tool)&apos;!A1" TargetMode="External"/><Relationship Id="rId51" Type="http://schemas.openxmlformats.org/officeDocument/2006/relationships/hyperlink" Target="#&apos;Investment comparison o (enum)&apos;!A3" TargetMode="External"/><Relationship Id="rId52" Type="http://schemas.openxmlformats.org/officeDocument/2006/relationships/hyperlink" Target="#&apos;Case 1 Step 4A Emission (tool)&apos;!A1" TargetMode="External"/><Relationship Id="rId53" Type="http://schemas.openxmlformats.org/officeDocument/2006/relationships/hyperlink" Target="#&apos;Is emission level of th (enum)&apos;!A3" TargetMode="External"/><Relationship Id="rId54" Type="http://schemas.openxmlformats.org/officeDocument/2006/relationships/hyperlink" Target="#&apos;Case 1 Step 4B Common p (tool)&apos;!A1" TargetMode="External"/><Relationship Id="rId55" Type="http://schemas.openxmlformats.org/officeDocument/2006/relationships/hyperlink" Target="#&apos;Case 1 Step 4A Emission (tool)&apos;!A1" TargetMode="External"/><Relationship Id="rId56" Type="http://schemas.openxmlformats.org/officeDocument/2006/relationships/hyperlink" Target="#&apos;Is emission level of th (enum)&apos;!A3" TargetMode="External"/><Relationship Id="rId57" Type="http://schemas.openxmlformats.org/officeDocument/2006/relationships/hyperlink" Target="#&apos;Case 1 Step 4B Common p (tool)&apos;!A1" TargetMode="External"/><Relationship Id="rId58" Type="http://schemas.openxmlformats.org/officeDocument/2006/relationships/hyperlink" Target="#&apos;Case 2 Step 1A Define a (tool)&apos;!A1" TargetMode="External"/><Relationship Id="rId59" Type="http://schemas.openxmlformats.org/officeDocument/2006/relationships/hyperlink" Target="#&apos;Have realistic and c 1 (enum)&apos;!A3" TargetMode="External"/><Relationship Id="rId60" Type="http://schemas.openxmlformats.org/officeDocument/2006/relationships/hyperlink" Target="#&apos;Case 2 Step 1B Consiste (tool)&apos;!A1" TargetMode="External"/><Relationship Id="rId61" Type="http://schemas.openxmlformats.org/officeDocument/2006/relationships/hyperlink" Target="#&apos;Are all the alternat 1 (enum)&apos;!A3" TargetMode="External"/><Relationship Id="rId62" Type="http://schemas.openxmlformats.org/officeDocument/2006/relationships/hyperlink" Target="#&apos;Case 2 Step 1C Consiste (tool)&apos;!A1" TargetMode="External"/><Relationship Id="rId63" Type="http://schemas.openxmlformats.org/officeDocument/2006/relationships/hyperlink" Target="#&apos;Is project without C 1 (enum)&apos;!A3" TargetMode="External"/><Relationship Id="rId64" Type="http://schemas.openxmlformats.org/officeDocument/2006/relationships/hyperlink" Target="#&apos;Case 2 Step 2A Barrier  (tool)&apos;!A1" TargetMode="External"/><Relationship Id="rId65" Type="http://schemas.openxmlformats.org/officeDocument/2006/relationships/hyperlink" Target="#&apos;Is there at least on 1 (enum)&apos;!A3" TargetMode="External"/><Relationship Id="rId66" Type="http://schemas.openxmlformats.org/officeDocument/2006/relationships/hyperlink" Target="#&apos;Case 2 Step 2B Barrier  (tool)&apos;!A1" TargetMode="External"/><Relationship Id="rId67" Type="http://schemas.openxmlformats.org/officeDocument/2006/relationships/hyperlink" Target="#&apos;Is at least one alte 1 (enum)&apos;!A3" TargetMode="External"/><Relationship Id="rId68" Type="http://schemas.openxmlformats.org/officeDocument/2006/relationships/hyperlink" Target="#&apos;Case 2 Step 3B No Inves (tool)&apos;!A1" TargetMode="External"/><Relationship Id="rId69" Type="http://schemas.openxmlformats.org/officeDocument/2006/relationships/hyperlink" Target="#&apos;Can the service or p 3 (enum)&apos;!A3" TargetMode="External"/><Relationship Id="rId70" Type="http://schemas.openxmlformats.org/officeDocument/2006/relationships/hyperlink" Target="#&apos;Case 2 Step 4 Emission  (tool)&apos;!A1" TargetMode="External"/><Relationship Id="rId71" Type="http://schemas.openxmlformats.org/officeDocument/2006/relationships/hyperlink" Target="#&apos;Is emission level of 1 (enum)&apos;!A3" TargetMode="External"/><Relationship Id="rId72" Type="http://schemas.openxmlformats.org/officeDocument/2006/relationships/hyperlink" Target="#&apos;Case 2 Step 4 Emission  (tool)&apos;!A1" TargetMode="External"/><Relationship Id="rId73" Type="http://schemas.openxmlformats.org/officeDocument/2006/relationships/hyperlink" Target="#&apos;Is emission level of 1 (enum)&apos;!A3" TargetMode="External"/><Relationship Id="rId74" Type="http://schemas.openxmlformats.org/officeDocument/2006/relationships/hyperlink" Target="#&apos;Case 2 Step 3A Investme (tool)&apos;!A1" TargetMode="External"/><Relationship Id="rId75" Type="http://schemas.openxmlformats.org/officeDocument/2006/relationships/hyperlink" Target="#&apos;Can the service or p 2 (enum)&apos;!A3" TargetMode="External"/><Relationship Id="rId76" Type="http://schemas.openxmlformats.org/officeDocument/2006/relationships/hyperlink" Target="#&apos;Case 2 Step 3A Quest 1 (tool)&apos;!A1" TargetMode="External"/><Relationship Id="rId77" Type="http://schemas.openxmlformats.org/officeDocument/2006/relationships/hyperlink" Target="#&apos;Benchmark anlysis mu 1 (enum)&apos;!A3" TargetMode="External"/><Relationship Id="rId78" Type="http://schemas.openxmlformats.org/officeDocument/2006/relationships/hyperlink" Target="#&apos;Case 2 Step 4 Emission  (tool)&apos;!A1" TargetMode="External"/><Relationship Id="rId79" Type="http://schemas.openxmlformats.org/officeDocument/2006/relationships/hyperlink" Target="#&apos;Case 2 Step 4 Emission  (tool)&apos;!A1" TargetMode="External"/><Relationship Id="rId80" Type="http://schemas.openxmlformats.org/officeDocument/2006/relationships/hyperlink" Target="#&apos;Case 2 Step 3A Question (tool)&apos;!A1" TargetMode="External"/><Relationship Id="rId81" Type="http://schemas.openxmlformats.org/officeDocument/2006/relationships/hyperlink" Target="#&apos;Investment compariso 1 (enum)&apos;!A3" TargetMode="External"/><Relationship Id="rId82" Type="http://schemas.openxmlformats.org/officeDocument/2006/relationships/hyperlink" Target="#&apos;Case 2 Step 4 Emission  (tool)&apos;!A1" TargetMode="External"/><Relationship Id="rId83" Type="http://schemas.openxmlformats.org/officeDocument/2006/relationships/hyperlink" Target="#&apos;Case 2 Step 4 Emission  (tool)&apos;!A1" TargetMode="External"/><Relationship Id="rId84" Type="http://schemas.openxmlformats.org/officeDocument/2006/relationships/hyperlink" Target="#&apos;Case 2 Step 2A Barrier  (tool)&apos;!A1" TargetMode="External"/><Relationship Id="rId85" Type="http://schemas.openxmlformats.org/officeDocument/2006/relationships/hyperlink" Target="#&apos;Is there at least on 1 (enum)&apos;!A3" TargetMode="External"/><Relationship Id="rId86" Type="http://schemas.openxmlformats.org/officeDocument/2006/relationships/hyperlink" Target="#&apos;Case 2 Step 2B Barrier  (tool)&apos;!A1" TargetMode="External"/><Relationship Id="rId87" Type="http://schemas.openxmlformats.org/officeDocument/2006/relationships/hyperlink" Target="#&apos;Is at least one alte 1 (enum)&apos;!A3" TargetMode="External"/><Relationship Id="rId88" Type="http://schemas.openxmlformats.org/officeDocument/2006/relationships/hyperlink" Target="#&apos;Case 2 Step 3B No Inves (tool)&apos;!A1" TargetMode="External"/><Relationship Id="rId89" Type="http://schemas.openxmlformats.org/officeDocument/2006/relationships/hyperlink" Target="#&apos;Can the service or p 3 (enum)&apos;!A3" TargetMode="External"/><Relationship Id="rId90" Type="http://schemas.openxmlformats.org/officeDocument/2006/relationships/hyperlink" Target="#&apos;Case 2 Step 4 Emission  (tool)&apos;!A1" TargetMode="External"/><Relationship Id="rId91" Type="http://schemas.openxmlformats.org/officeDocument/2006/relationships/hyperlink" Target="#&apos;Is emission level of 1 (enum)&apos;!A3" TargetMode="External"/><Relationship Id="rId92" Type="http://schemas.openxmlformats.org/officeDocument/2006/relationships/hyperlink" Target="#&apos;Case 2 Step 4 Emission  (tool)&apos;!A1" TargetMode="External"/><Relationship Id="rId93" Type="http://schemas.openxmlformats.org/officeDocument/2006/relationships/hyperlink" Target="#&apos;Is emission level of 1 (enum)&apos;!A3" TargetMode="External"/><Relationship Id="rId94" Type="http://schemas.openxmlformats.org/officeDocument/2006/relationships/hyperlink" Target="#&apos;Case 2 Step 3A Investme (tool)&apos;!A1" TargetMode="External"/><Relationship Id="rId95" Type="http://schemas.openxmlformats.org/officeDocument/2006/relationships/hyperlink" Target="#&apos;Can the service or p 2 (enum)&apos;!A3" TargetMode="External"/><Relationship Id="rId96" Type="http://schemas.openxmlformats.org/officeDocument/2006/relationships/hyperlink" Target="#&apos;Case 2 Step 3A Quest 1 (tool)&apos;!A1" TargetMode="External"/><Relationship Id="rId97" Type="http://schemas.openxmlformats.org/officeDocument/2006/relationships/hyperlink" Target="#&apos;Benchmark anlysis mu 1 (enum)&apos;!A3" TargetMode="External"/><Relationship Id="rId98" Type="http://schemas.openxmlformats.org/officeDocument/2006/relationships/hyperlink" Target="#&apos;Case 2 Step 4 Emission  (tool)&apos;!A1" TargetMode="External"/><Relationship Id="rId99" Type="http://schemas.openxmlformats.org/officeDocument/2006/relationships/hyperlink" Target="#&apos;Is emission level of 1 (enum)&apos;!A3" TargetMode="External"/><Relationship Id="rId100" Type="http://schemas.openxmlformats.org/officeDocument/2006/relationships/hyperlink" Target="#&apos;Case 2 Step 4 Emission  (tool)&apos;!A1" TargetMode="External"/><Relationship Id="rId101" Type="http://schemas.openxmlformats.org/officeDocument/2006/relationships/hyperlink" Target="#&apos;Is emission level of 1 (enum)&apos;!A3" TargetMode="External"/><Relationship Id="rId102" Type="http://schemas.openxmlformats.org/officeDocument/2006/relationships/hyperlink" Target="#&apos;Case 2 Step 3A Question (tool)&apos;!A1" TargetMode="External"/><Relationship Id="rId103" Type="http://schemas.openxmlformats.org/officeDocument/2006/relationships/hyperlink" Target="#&apos;Investment compariso 1 (enum)&apos;!A3" TargetMode="External"/><Relationship Id="rId104" Type="http://schemas.openxmlformats.org/officeDocument/2006/relationships/hyperlink" Target="#&apos;Case 2 Step 4 Emission  (tool)&apos;!A1" TargetMode="External"/><Relationship Id="rId105" Type="http://schemas.openxmlformats.org/officeDocument/2006/relationships/hyperlink" Target="#&apos;Is emission level of 1 (enum)&apos;!A3" TargetMode="External"/><Relationship Id="rId106" Type="http://schemas.openxmlformats.org/officeDocument/2006/relationships/hyperlink" Target="#&apos;Case 2 Step 4 Emission  (tool)&apos;!A1" TargetMode="External"/><Relationship Id="rId107" Type="http://schemas.openxmlformats.org/officeDocument/2006/relationships/hyperlink" Target="#&apos;Is emission level of 1 (enum)&apos;!A3"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apos;Have realistic and cred (enum)&apos;!A3" TargetMode="External"/><Relationship Id="rId2" Type="http://schemas.openxmlformats.org/officeDocument/2006/relationships/hyperlink" Target="#&apos;Case 1 Step 1B Consiste (tool)&apos;!A1" TargetMode="External"/><Relationship Id="rId3" Type="http://schemas.openxmlformats.org/officeDocument/2006/relationships/hyperlink" Target="#&apos;Are all the alternative (enum)&apos;!A3" TargetMode="External"/><Relationship Id="rId4" Type="http://schemas.openxmlformats.org/officeDocument/2006/relationships/hyperlink" Target="#&apos;Case 1 Step 1C Consiste (tool)&apos;!A1" TargetMode="External"/><Relationship Id="rId5" Type="http://schemas.openxmlformats.org/officeDocument/2006/relationships/hyperlink" Target="#&apos;Is project without CDM  (enum)&apos;!A3" TargetMode="External"/><Relationship Id="rId6" Type="http://schemas.openxmlformats.org/officeDocument/2006/relationships/hyperlink" Target="#&apos;Case 1 Step 2A Barrier  (tool)&apos;!A1" TargetMode="External"/><Relationship Id="rId7" Type="http://schemas.openxmlformats.org/officeDocument/2006/relationships/hyperlink" Target="#&apos;Is there at least one o (enum)&apos;!A3" TargetMode="External"/><Relationship Id="rId8" Type="http://schemas.openxmlformats.org/officeDocument/2006/relationships/hyperlink" Target="#&apos;Case 1 Step 2B Barrier  (tool)&apos;!A1" TargetMode="External"/><Relationship Id="rId9" Type="http://schemas.openxmlformats.org/officeDocument/2006/relationships/hyperlink" Target="#&apos;Is at least one alterna (enum)&apos;!A3" TargetMode="External"/><Relationship Id="rId10" Type="http://schemas.openxmlformats.org/officeDocument/2006/relationships/hyperlink" Target="#&apos;Case 1 Step 3B No Inves (tool)&apos;!A1" TargetMode="External"/><Relationship Id="rId11" Type="http://schemas.openxmlformats.org/officeDocument/2006/relationships/hyperlink" Target="#&apos;Can the service or p 1 (enum)&apos;!A3" TargetMode="External"/><Relationship Id="rId12" Type="http://schemas.openxmlformats.org/officeDocument/2006/relationships/hyperlink" Target="#&apos;Case 1 Step 4A Emission (tool)&apos;!A1" TargetMode="External"/><Relationship Id="rId13" Type="http://schemas.openxmlformats.org/officeDocument/2006/relationships/hyperlink" Target="#&apos;Is emission level of th (enum)&apos;!A3" TargetMode="External"/><Relationship Id="rId14" Type="http://schemas.openxmlformats.org/officeDocument/2006/relationships/hyperlink" Target="#&apos;Case 1 Step 4B Common p (tool)&apos;!A1" TargetMode="External"/><Relationship Id="rId15" Type="http://schemas.openxmlformats.org/officeDocument/2006/relationships/hyperlink" Target="#&apos;Is the project common p (enum)&apos;!A3" TargetMode="External"/><Relationship Id="rId16" Type="http://schemas.openxmlformats.org/officeDocument/2006/relationships/hyperlink" Target="#&apos;Case 1 Step 4A Emission (tool)&apos;!A1" TargetMode="External"/><Relationship Id="rId17" Type="http://schemas.openxmlformats.org/officeDocument/2006/relationships/hyperlink" Target="#&apos;Is emission level of th (enum)&apos;!A3" TargetMode="External"/><Relationship Id="rId18" Type="http://schemas.openxmlformats.org/officeDocument/2006/relationships/hyperlink" Target="#&apos;Case 1 Step 4B Common p (tool)&apos;!A1" TargetMode="External"/><Relationship Id="rId19" Type="http://schemas.openxmlformats.org/officeDocument/2006/relationships/hyperlink" Target="#&apos;Is the project common p (enum)&apos;!A3" TargetMode="External"/><Relationship Id="rId20" Type="http://schemas.openxmlformats.org/officeDocument/2006/relationships/hyperlink" Target="#&apos;Case 1 Step 3A Investme (tool)&apos;!A1" TargetMode="External"/><Relationship Id="rId21" Type="http://schemas.openxmlformats.org/officeDocument/2006/relationships/hyperlink" Target="#&apos;Can the service or prod (enum)&apos;!A3" TargetMode="External"/><Relationship Id="rId22" Type="http://schemas.openxmlformats.org/officeDocument/2006/relationships/hyperlink" Target="#&apos;Case 1 Step 3A Question (tool)&apos;!A1" TargetMode="External"/><Relationship Id="rId23" Type="http://schemas.openxmlformats.org/officeDocument/2006/relationships/hyperlink" Target="#&apos;Benchmark anlysis must  (enum)&apos;!A3" TargetMode="External"/><Relationship Id="rId24" Type="http://schemas.openxmlformats.org/officeDocument/2006/relationships/hyperlink" Target="#&apos;Case 1 Step 4A Emission (tool)&apos;!A1" TargetMode="External"/><Relationship Id="rId25" Type="http://schemas.openxmlformats.org/officeDocument/2006/relationships/hyperlink" Target="#&apos;Is emission level of th (enum)&apos;!A3" TargetMode="External"/><Relationship Id="rId26" Type="http://schemas.openxmlformats.org/officeDocument/2006/relationships/hyperlink" Target="#&apos;Case 1 Step 4B Common p (tool)&apos;!A1" TargetMode="External"/><Relationship Id="rId27" Type="http://schemas.openxmlformats.org/officeDocument/2006/relationships/hyperlink" Target="#&apos;Case 1 Step 3A Inves 1 (tool)&apos;!A1" TargetMode="External"/><Relationship Id="rId28" Type="http://schemas.openxmlformats.org/officeDocument/2006/relationships/hyperlink" Target="#&apos;Investment comparison o (enum)&apos;!A3" TargetMode="External"/><Relationship Id="rId29" Type="http://schemas.openxmlformats.org/officeDocument/2006/relationships/hyperlink" Target="#&apos;Case 1 Step 4A Emission (tool)&apos;!A1" TargetMode="External"/><Relationship Id="rId30" Type="http://schemas.openxmlformats.org/officeDocument/2006/relationships/hyperlink" Target="#&apos;Is emission level of th (enum)&apos;!A3" TargetMode="External"/><Relationship Id="rId31" Type="http://schemas.openxmlformats.org/officeDocument/2006/relationships/hyperlink" Target="#&apos;Case 1 Step 4B Common p (tool)&apos;!A1" TargetMode="External"/><Relationship Id="rId32" Type="http://schemas.openxmlformats.org/officeDocument/2006/relationships/hyperlink" Target="#&apos;Case 1 Step 4A Emission (tool)&apos;!A1" TargetMode="External"/><Relationship Id="rId33" Type="http://schemas.openxmlformats.org/officeDocument/2006/relationships/hyperlink" Target="#&apos;Is emission level of th (enum)&apos;!A3" TargetMode="External"/><Relationship Id="rId34" Type="http://schemas.openxmlformats.org/officeDocument/2006/relationships/hyperlink" Target="#&apos;Case 1 Step 4B Common p (tool)&apos;!A1" TargetMode="External"/><Relationship Id="rId35" Type="http://schemas.openxmlformats.org/officeDocument/2006/relationships/hyperlink" Target="#&apos;Case 1 Step 2A Barrier  (tool)&apos;!A1" TargetMode="External"/><Relationship Id="rId36" Type="http://schemas.openxmlformats.org/officeDocument/2006/relationships/hyperlink" Target="#&apos;Is there at least one o (enum)&apos;!A3" TargetMode="External"/><Relationship Id="rId37" Type="http://schemas.openxmlformats.org/officeDocument/2006/relationships/hyperlink" Target="#&apos;Case 1 Step 2B Barrier  (tool)&apos;!A1" TargetMode="External"/><Relationship Id="rId38" Type="http://schemas.openxmlformats.org/officeDocument/2006/relationships/hyperlink" Target="#&apos;Is at least one alterna (enum)&apos;!A3" TargetMode="External"/><Relationship Id="rId39" Type="http://schemas.openxmlformats.org/officeDocument/2006/relationships/hyperlink" Target="#&apos;Case 1 Step 3B No Inves (tool)&apos;!A1" TargetMode="External"/><Relationship Id="rId40" Type="http://schemas.openxmlformats.org/officeDocument/2006/relationships/hyperlink" Target="#&apos;Can the service or p 1 (enum)&apos;!A3" TargetMode="External"/><Relationship Id="rId41" Type="http://schemas.openxmlformats.org/officeDocument/2006/relationships/hyperlink" Target="#&apos;Case 1 Step 4A Emission (tool)&apos;!A1" TargetMode="External"/><Relationship Id="rId42" Type="http://schemas.openxmlformats.org/officeDocument/2006/relationships/hyperlink" Target="#&apos;Is emission level of th (enum)&apos;!A3" TargetMode="External"/><Relationship Id="rId43" Type="http://schemas.openxmlformats.org/officeDocument/2006/relationships/hyperlink" Target="#&apos;Case 1 Step 4B Common p (tool)&apos;!A1" TargetMode="External"/><Relationship Id="rId44" Type="http://schemas.openxmlformats.org/officeDocument/2006/relationships/hyperlink" Target="#&apos;Is the project common p (enum)&apos;!A3" TargetMode="External"/><Relationship Id="rId45" Type="http://schemas.openxmlformats.org/officeDocument/2006/relationships/hyperlink" Target="#&apos;Case 1 Step 4A Emission (tool)&apos;!A1" TargetMode="External"/><Relationship Id="rId46" Type="http://schemas.openxmlformats.org/officeDocument/2006/relationships/hyperlink" Target="#&apos;Is emission level of th (enum)&apos;!A3" TargetMode="External"/><Relationship Id="rId47" Type="http://schemas.openxmlformats.org/officeDocument/2006/relationships/hyperlink" Target="#&apos;Case 1 Step 4B Common p (tool)&apos;!A1" TargetMode="External"/><Relationship Id="rId48" Type="http://schemas.openxmlformats.org/officeDocument/2006/relationships/hyperlink" Target="#&apos;Is the project common p (enum)&apos;!A3" TargetMode="External"/><Relationship Id="rId49" Type="http://schemas.openxmlformats.org/officeDocument/2006/relationships/hyperlink" Target="#&apos;Case 1 Step 3A Investme (tool)&apos;!A1" TargetMode="External"/><Relationship Id="rId50" Type="http://schemas.openxmlformats.org/officeDocument/2006/relationships/hyperlink" Target="#&apos;Can the service or prod (enum)&apos;!A3" TargetMode="External"/><Relationship Id="rId51" Type="http://schemas.openxmlformats.org/officeDocument/2006/relationships/hyperlink" Target="#&apos;Case 1 Step 3A Question (tool)&apos;!A1" TargetMode="External"/><Relationship Id="rId52" Type="http://schemas.openxmlformats.org/officeDocument/2006/relationships/hyperlink" Target="#&apos;Benchmark anlysis must  (enum)&apos;!A3" TargetMode="External"/><Relationship Id="rId53" Type="http://schemas.openxmlformats.org/officeDocument/2006/relationships/hyperlink" Target="#&apos;Case 1 Step 4A Emission (tool)&apos;!A1" TargetMode="External"/><Relationship Id="rId54" Type="http://schemas.openxmlformats.org/officeDocument/2006/relationships/hyperlink" Target="#&apos;Is emission level of th (enum)&apos;!A3" TargetMode="External"/><Relationship Id="rId55" Type="http://schemas.openxmlformats.org/officeDocument/2006/relationships/hyperlink" Target="#&apos;Case 1 Step 4B Common p (tool)&apos;!A1" TargetMode="External"/><Relationship Id="rId56" Type="http://schemas.openxmlformats.org/officeDocument/2006/relationships/hyperlink" Target="#&apos;Is the project common p (enum)&apos;!A3" TargetMode="External"/><Relationship Id="rId57" Type="http://schemas.openxmlformats.org/officeDocument/2006/relationships/hyperlink" Target="#&apos;Case 1 Step 3A Inves 1 (tool)&apos;!A1" TargetMode="External"/><Relationship Id="rId58" Type="http://schemas.openxmlformats.org/officeDocument/2006/relationships/hyperlink" Target="#&apos;Investment comparison o (enum)&apos;!A3" TargetMode="External"/><Relationship Id="rId59" Type="http://schemas.openxmlformats.org/officeDocument/2006/relationships/hyperlink" Target="#&apos;Case 1 Step 4A Emission (tool)&apos;!A1" TargetMode="External"/><Relationship Id="rId60" Type="http://schemas.openxmlformats.org/officeDocument/2006/relationships/hyperlink" Target="#&apos;Is emission level of th (enum)&apos;!A3" TargetMode="External"/><Relationship Id="rId61" Type="http://schemas.openxmlformats.org/officeDocument/2006/relationships/hyperlink" Target="#&apos;Case 1 Step 4B Common p (tool)&apos;!A1" TargetMode="External"/><Relationship Id="rId62" Type="http://schemas.openxmlformats.org/officeDocument/2006/relationships/hyperlink" Target="#&apos;Is the project common p (enum)&apos;!A3" TargetMode="External"/><Relationship Id="rId63" Type="http://schemas.openxmlformats.org/officeDocument/2006/relationships/hyperlink" Target="#&apos;Case 1 Step 4A Emission (tool)&apos;!A1" TargetMode="External"/><Relationship Id="rId64" Type="http://schemas.openxmlformats.org/officeDocument/2006/relationships/hyperlink" Target="#&apos;Is emission level of th (enum)&apos;!A3" TargetMode="External"/><Relationship Id="rId65" Type="http://schemas.openxmlformats.org/officeDocument/2006/relationships/hyperlink" Target="#&apos;Case 1 Step 4B Common p (tool)&apos;!A1" TargetMode="External"/><Relationship Id="rId66" Type="http://schemas.openxmlformats.org/officeDocument/2006/relationships/hyperlink" Target="#&apos;Is the project common p (enum)&apos;!A3"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apos;Are all the alternative (enum)&apos;!A3" TargetMode="External"/><Relationship Id="rId2" Type="http://schemas.openxmlformats.org/officeDocument/2006/relationships/hyperlink" Target="#&apos;Case 1 Step 1C Consiste (tool)&apos;!A1" TargetMode="External"/><Relationship Id="rId3" Type="http://schemas.openxmlformats.org/officeDocument/2006/relationships/hyperlink" Target="#&apos;Is project without CDM  (enum)&apos;!A3" TargetMode="External"/><Relationship Id="rId4" Type="http://schemas.openxmlformats.org/officeDocument/2006/relationships/hyperlink" Target="#&apos;Case 1 Step 2A Barrier  (tool)&apos;!A1" TargetMode="External"/><Relationship Id="rId5" Type="http://schemas.openxmlformats.org/officeDocument/2006/relationships/hyperlink" Target="#&apos;Is there at least one o (enum)&apos;!A3" TargetMode="External"/><Relationship Id="rId6" Type="http://schemas.openxmlformats.org/officeDocument/2006/relationships/hyperlink" Target="#&apos;Case 1 Step 2B Barrier  (tool)&apos;!A1" TargetMode="External"/><Relationship Id="rId7" Type="http://schemas.openxmlformats.org/officeDocument/2006/relationships/hyperlink" Target="#&apos;Is at least one alterna (enum)&apos;!A3" TargetMode="External"/><Relationship Id="rId8" Type="http://schemas.openxmlformats.org/officeDocument/2006/relationships/hyperlink" Target="#&apos;Case 1 Step 3B No Inves (tool)&apos;!A1" TargetMode="External"/><Relationship Id="rId9" Type="http://schemas.openxmlformats.org/officeDocument/2006/relationships/hyperlink" Target="#&apos;Can the service or p 1 (enum)&apos;!A3" TargetMode="External"/><Relationship Id="rId10" Type="http://schemas.openxmlformats.org/officeDocument/2006/relationships/hyperlink" Target="#&apos;Case 1 Step 4A Emission (tool)&apos;!A1" TargetMode="External"/><Relationship Id="rId11" Type="http://schemas.openxmlformats.org/officeDocument/2006/relationships/hyperlink" Target="#&apos;Is emission level of th (enum)&apos;!A3" TargetMode="External"/><Relationship Id="rId12" Type="http://schemas.openxmlformats.org/officeDocument/2006/relationships/hyperlink" Target="#&apos;Case 1 Step 4B Common p (tool)&apos;!A1" TargetMode="External"/><Relationship Id="rId13" Type="http://schemas.openxmlformats.org/officeDocument/2006/relationships/hyperlink" Target="#&apos;Is the project common p (enum)&apos;!A3" TargetMode="External"/><Relationship Id="rId14" Type="http://schemas.openxmlformats.org/officeDocument/2006/relationships/hyperlink" Target="#&apos;Case 1 Step 4A Emission (tool)&apos;!A1" TargetMode="External"/><Relationship Id="rId15" Type="http://schemas.openxmlformats.org/officeDocument/2006/relationships/hyperlink" Target="#&apos;Is emission level of th (enum)&apos;!A3" TargetMode="External"/><Relationship Id="rId16" Type="http://schemas.openxmlformats.org/officeDocument/2006/relationships/hyperlink" Target="#&apos;Case 1 Step 4B Common p (tool)&apos;!A1" TargetMode="External"/><Relationship Id="rId17" Type="http://schemas.openxmlformats.org/officeDocument/2006/relationships/hyperlink" Target="#&apos;Is the project common p (enum)&apos;!A3" TargetMode="External"/><Relationship Id="rId18" Type="http://schemas.openxmlformats.org/officeDocument/2006/relationships/hyperlink" Target="#&apos;Case 1 Step 3A Investme (tool)&apos;!A1" TargetMode="External"/><Relationship Id="rId19" Type="http://schemas.openxmlformats.org/officeDocument/2006/relationships/hyperlink" Target="#&apos;Can the service or prod (enum)&apos;!A3" TargetMode="External"/><Relationship Id="rId20" Type="http://schemas.openxmlformats.org/officeDocument/2006/relationships/hyperlink" Target="#&apos;Case 1 Step 3A Question (tool)&apos;!A1" TargetMode="External"/><Relationship Id="rId21" Type="http://schemas.openxmlformats.org/officeDocument/2006/relationships/hyperlink" Target="#&apos;Benchmark anlysis must  (enum)&apos;!A3" TargetMode="External"/><Relationship Id="rId22" Type="http://schemas.openxmlformats.org/officeDocument/2006/relationships/hyperlink" Target="#&apos;Case 1 Step 4A Emission (tool)&apos;!A1" TargetMode="External"/><Relationship Id="rId23" Type="http://schemas.openxmlformats.org/officeDocument/2006/relationships/hyperlink" Target="#&apos;Is emission level of th (enum)&apos;!A3" TargetMode="External"/><Relationship Id="rId24" Type="http://schemas.openxmlformats.org/officeDocument/2006/relationships/hyperlink" Target="#&apos;Case 1 Step 4B Common p (tool)&apos;!A1" TargetMode="External"/><Relationship Id="rId25" Type="http://schemas.openxmlformats.org/officeDocument/2006/relationships/hyperlink" Target="#&apos;Is the project common p (enum)&apos;!A3" TargetMode="External"/><Relationship Id="rId26" Type="http://schemas.openxmlformats.org/officeDocument/2006/relationships/hyperlink" Target="#&apos;Case 1 Step 3A Inves 1 (tool)&apos;!A1" TargetMode="External"/><Relationship Id="rId27" Type="http://schemas.openxmlformats.org/officeDocument/2006/relationships/hyperlink" Target="#&apos;Investment comparison o (enum)&apos;!A3" TargetMode="External"/><Relationship Id="rId28" Type="http://schemas.openxmlformats.org/officeDocument/2006/relationships/hyperlink" Target="#&apos;Case 1 Step 4A Emission (tool)&apos;!A1" TargetMode="External"/><Relationship Id="rId29" Type="http://schemas.openxmlformats.org/officeDocument/2006/relationships/hyperlink" Target="#&apos;Is emission level of th (enum)&apos;!A3" TargetMode="External"/><Relationship Id="rId30" Type="http://schemas.openxmlformats.org/officeDocument/2006/relationships/hyperlink" Target="#&apos;Case 1 Step 4B Common p (tool)&apos;!A1" TargetMode="External"/><Relationship Id="rId31" Type="http://schemas.openxmlformats.org/officeDocument/2006/relationships/hyperlink" Target="#&apos;Is the project common p (enum)&apos;!A3" TargetMode="External"/><Relationship Id="rId32" Type="http://schemas.openxmlformats.org/officeDocument/2006/relationships/hyperlink" Target="#&apos;Case 1 Step 4A Emission (tool)&apos;!A1" TargetMode="External"/><Relationship Id="rId33" Type="http://schemas.openxmlformats.org/officeDocument/2006/relationships/hyperlink" Target="#&apos;Is emission level of th (enum)&apos;!A3" TargetMode="External"/><Relationship Id="rId34" Type="http://schemas.openxmlformats.org/officeDocument/2006/relationships/hyperlink" Target="#&apos;Case 1 Step 4B Common p (tool)&apos;!A1" TargetMode="External"/><Relationship Id="rId35" Type="http://schemas.openxmlformats.org/officeDocument/2006/relationships/hyperlink" Target="#&apos;Is the project common p (enum)&apos;!A3" TargetMode="External"/><Relationship Id="rId36" Type="http://schemas.openxmlformats.org/officeDocument/2006/relationships/hyperlink" Target="#&apos;Case 1 Step 2A Barrier  (tool)&apos;!A1" TargetMode="External"/><Relationship Id="rId37" Type="http://schemas.openxmlformats.org/officeDocument/2006/relationships/hyperlink" Target="#&apos;Is there at least one o (enum)&apos;!A3" TargetMode="External"/><Relationship Id="rId38" Type="http://schemas.openxmlformats.org/officeDocument/2006/relationships/hyperlink" Target="#&apos;Case 1 Step 2B Barrier  (tool)&apos;!A1" TargetMode="External"/><Relationship Id="rId39" Type="http://schemas.openxmlformats.org/officeDocument/2006/relationships/hyperlink" Target="#&apos;Is at least one alterna (enum)&apos;!A3" TargetMode="External"/><Relationship Id="rId40" Type="http://schemas.openxmlformats.org/officeDocument/2006/relationships/hyperlink" Target="#&apos;Case 1 Step 3B No Inves (tool)&apos;!A1" TargetMode="External"/><Relationship Id="rId41" Type="http://schemas.openxmlformats.org/officeDocument/2006/relationships/hyperlink" Target="#&apos;Can the service or p 1 (enum)&apos;!A3" TargetMode="External"/><Relationship Id="rId42" Type="http://schemas.openxmlformats.org/officeDocument/2006/relationships/hyperlink" Target="#&apos;Case 1 Step 4A Emission (tool)&apos;!A1" TargetMode="External"/><Relationship Id="rId43" Type="http://schemas.openxmlformats.org/officeDocument/2006/relationships/hyperlink" Target="#&apos;Is emission level of th (enum)&apos;!A3" TargetMode="External"/><Relationship Id="rId44" Type="http://schemas.openxmlformats.org/officeDocument/2006/relationships/hyperlink" Target="#&apos;Case 1 Step 4B Common p (tool)&apos;!A1" TargetMode="External"/><Relationship Id="rId45" Type="http://schemas.openxmlformats.org/officeDocument/2006/relationships/hyperlink" Target="#&apos;Is the project common p (enum)&apos;!A3" TargetMode="External"/><Relationship Id="rId46" Type="http://schemas.openxmlformats.org/officeDocument/2006/relationships/hyperlink" Target="#&apos;Case 1 Step 4A Emission (tool)&apos;!A1" TargetMode="External"/><Relationship Id="rId47" Type="http://schemas.openxmlformats.org/officeDocument/2006/relationships/hyperlink" Target="#&apos;Is emission level of th (enum)&apos;!A3" TargetMode="External"/><Relationship Id="rId48" Type="http://schemas.openxmlformats.org/officeDocument/2006/relationships/hyperlink" Target="#&apos;Case 1 Step 4B Common p (tool)&apos;!A1" TargetMode="External"/><Relationship Id="rId49" Type="http://schemas.openxmlformats.org/officeDocument/2006/relationships/hyperlink" Target="#&apos;Is the project common p (enum)&apos;!A3" TargetMode="External"/><Relationship Id="rId50" Type="http://schemas.openxmlformats.org/officeDocument/2006/relationships/hyperlink" Target="#&apos;Case 1 Step 3A Investme (tool)&apos;!A1" TargetMode="External"/><Relationship Id="rId51" Type="http://schemas.openxmlformats.org/officeDocument/2006/relationships/hyperlink" Target="#&apos;Can the service or prod (enum)&apos;!A3" TargetMode="External"/><Relationship Id="rId52" Type="http://schemas.openxmlformats.org/officeDocument/2006/relationships/hyperlink" Target="#&apos;Case 1 Step 3A Question (tool)&apos;!A1" TargetMode="External"/><Relationship Id="rId53" Type="http://schemas.openxmlformats.org/officeDocument/2006/relationships/hyperlink" Target="#&apos;Benchmark anlysis must  (enum)&apos;!A3" TargetMode="External"/><Relationship Id="rId54" Type="http://schemas.openxmlformats.org/officeDocument/2006/relationships/hyperlink" Target="#&apos;Case 1 Step 4A Emission (tool)&apos;!A1" TargetMode="External"/><Relationship Id="rId55" Type="http://schemas.openxmlformats.org/officeDocument/2006/relationships/hyperlink" Target="#&apos;Is emission level of th (enum)&apos;!A3" TargetMode="External"/><Relationship Id="rId56" Type="http://schemas.openxmlformats.org/officeDocument/2006/relationships/hyperlink" Target="#&apos;Case 1 Step 4B Common p (tool)&apos;!A1" TargetMode="External"/><Relationship Id="rId57" Type="http://schemas.openxmlformats.org/officeDocument/2006/relationships/hyperlink" Target="#&apos;Is the project common p (enum)&apos;!A3" TargetMode="External"/><Relationship Id="rId58" Type="http://schemas.openxmlformats.org/officeDocument/2006/relationships/hyperlink" Target="#&apos;Case 1 Step 3A Inves 1 (tool)&apos;!A1" TargetMode="External"/><Relationship Id="rId59" Type="http://schemas.openxmlformats.org/officeDocument/2006/relationships/hyperlink" Target="#&apos;Investment comparison o (enum)&apos;!A3" TargetMode="External"/><Relationship Id="rId60" Type="http://schemas.openxmlformats.org/officeDocument/2006/relationships/hyperlink" Target="#&apos;Case 1 Step 4A Emission (tool)&apos;!A1" TargetMode="External"/><Relationship Id="rId61" Type="http://schemas.openxmlformats.org/officeDocument/2006/relationships/hyperlink" Target="#&apos;Is emission level of th (enum)&apos;!A3" TargetMode="External"/><Relationship Id="rId62" Type="http://schemas.openxmlformats.org/officeDocument/2006/relationships/hyperlink" Target="#&apos;Case 1 Step 4B Common p (tool)&apos;!A1" TargetMode="External"/><Relationship Id="rId63" Type="http://schemas.openxmlformats.org/officeDocument/2006/relationships/hyperlink" Target="#&apos;Is the project common p (enum)&apos;!A3" TargetMode="External"/><Relationship Id="rId64" Type="http://schemas.openxmlformats.org/officeDocument/2006/relationships/hyperlink" Target="#&apos;Case 1 Step 4A Emission (tool)&apos;!A1" TargetMode="External"/><Relationship Id="rId65" Type="http://schemas.openxmlformats.org/officeDocument/2006/relationships/hyperlink" Target="#&apos;Is emission level of th (enum)&apos;!A3" TargetMode="External"/><Relationship Id="rId66" Type="http://schemas.openxmlformats.org/officeDocument/2006/relationships/hyperlink" Target="#&apos;Case 1 Step 4B Common p (tool)&apos;!A1" TargetMode="External"/><Relationship Id="rId67" Type="http://schemas.openxmlformats.org/officeDocument/2006/relationships/hyperlink" Target="#&apos;Is the project common p (enum)&apos;!A3"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apos;Is project without CDM  (enum)&apos;!A3" TargetMode="External"/><Relationship Id="rId2" Type="http://schemas.openxmlformats.org/officeDocument/2006/relationships/hyperlink" Target="#&apos;Case 1 Step 2A Barrier  (tool)&apos;!A1" TargetMode="External"/><Relationship Id="rId3" Type="http://schemas.openxmlformats.org/officeDocument/2006/relationships/hyperlink" Target="#&apos;Is there at least one o (enum)&apos;!A3" TargetMode="External"/><Relationship Id="rId4" Type="http://schemas.openxmlformats.org/officeDocument/2006/relationships/hyperlink" Target="#&apos;Case 1 Step 2B Barrier  (tool)&apos;!A1" TargetMode="External"/><Relationship Id="rId5" Type="http://schemas.openxmlformats.org/officeDocument/2006/relationships/hyperlink" Target="#&apos;Is at least one alterna (enum)&apos;!A3" TargetMode="External"/><Relationship Id="rId6" Type="http://schemas.openxmlformats.org/officeDocument/2006/relationships/hyperlink" Target="#&apos;Case 1 Step 3B No Inves (tool)&apos;!A1" TargetMode="External"/><Relationship Id="rId7" Type="http://schemas.openxmlformats.org/officeDocument/2006/relationships/hyperlink" Target="#&apos;Can the service or p 1 (enum)&apos;!A3" TargetMode="External"/><Relationship Id="rId8" Type="http://schemas.openxmlformats.org/officeDocument/2006/relationships/hyperlink" Target="#&apos;Case 1 Step 4A Emission (tool)&apos;!A1" TargetMode="External"/><Relationship Id="rId9" Type="http://schemas.openxmlformats.org/officeDocument/2006/relationships/hyperlink" Target="#&apos;Is emission level of th (enum)&apos;!A3" TargetMode="External"/><Relationship Id="rId10" Type="http://schemas.openxmlformats.org/officeDocument/2006/relationships/hyperlink" Target="#&apos;Case 1 Step 4B Common p (tool)&apos;!A1" TargetMode="External"/><Relationship Id="rId11" Type="http://schemas.openxmlformats.org/officeDocument/2006/relationships/hyperlink" Target="#&apos;Is the project common p (enum)&apos;!A3" TargetMode="External"/><Relationship Id="rId12" Type="http://schemas.openxmlformats.org/officeDocument/2006/relationships/hyperlink" Target="#&apos;Case 1 Step 4A Emission (tool)&apos;!A1" TargetMode="External"/><Relationship Id="rId13" Type="http://schemas.openxmlformats.org/officeDocument/2006/relationships/hyperlink" Target="#&apos;Is emission level of th (enum)&apos;!A3" TargetMode="External"/><Relationship Id="rId14" Type="http://schemas.openxmlformats.org/officeDocument/2006/relationships/hyperlink" Target="#&apos;Case 1 Step 4B Common p (tool)&apos;!A1" TargetMode="External"/><Relationship Id="rId15" Type="http://schemas.openxmlformats.org/officeDocument/2006/relationships/hyperlink" Target="#&apos;Is the project common p (enum)&apos;!A3" TargetMode="External"/><Relationship Id="rId16" Type="http://schemas.openxmlformats.org/officeDocument/2006/relationships/hyperlink" Target="#&apos;Case 1 Step 3A Investme (tool)&apos;!A1" TargetMode="External"/><Relationship Id="rId17" Type="http://schemas.openxmlformats.org/officeDocument/2006/relationships/hyperlink" Target="#&apos;Can the service or prod (enum)&apos;!A3" TargetMode="External"/><Relationship Id="rId18" Type="http://schemas.openxmlformats.org/officeDocument/2006/relationships/hyperlink" Target="#&apos;Case 1 Step 3A Question (tool)&apos;!A1" TargetMode="External"/><Relationship Id="rId19" Type="http://schemas.openxmlformats.org/officeDocument/2006/relationships/hyperlink" Target="#&apos;Benchmark anlysis must  (enum)&apos;!A3" TargetMode="External"/><Relationship Id="rId20" Type="http://schemas.openxmlformats.org/officeDocument/2006/relationships/hyperlink" Target="#&apos;Case 1 Step 4A Emission (tool)&apos;!A1" TargetMode="External"/><Relationship Id="rId21" Type="http://schemas.openxmlformats.org/officeDocument/2006/relationships/hyperlink" Target="#&apos;Is emission level of th (enum)&apos;!A3" TargetMode="External"/><Relationship Id="rId22" Type="http://schemas.openxmlformats.org/officeDocument/2006/relationships/hyperlink" Target="#&apos;Case 1 Step 4B Common p (tool)&apos;!A1" TargetMode="External"/><Relationship Id="rId23" Type="http://schemas.openxmlformats.org/officeDocument/2006/relationships/hyperlink" Target="#&apos;Is the project common p (enum)&apos;!A3" TargetMode="External"/><Relationship Id="rId24" Type="http://schemas.openxmlformats.org/officeDocument/2006/relationships/hyperlink" Target="#&apos;Case 1 Step 3A Inves 1 (tool)&apos;!A1" TargetMode="External"/><Relationship Id="rId25" Type="http://schemas.openxmlformats.org/officeDocument/2006/relationships/hyperlink" Target="#&apos;Investment comparison o (enum)&apos;!A3" TargetMode="External"/><Relationship Id="rId26" Type="http://schemas.openxmlformats.org/officeDocument/2006/relationships/hyperlink" Target="#&apos;Case 1 Step 4A Emission (tool)&apos;!A1" TargetMode="External"/><Relationship Id="rId27" Type="http://schemas.openxmlformats.org/officeDocument/2006/relationships/hyperlink" Target="#&apos;Is emission level of th (enum)&apos;!A3" TargetMode="External"/><Relationship Id="rId28" Type="http://schemas.openxmlformats.org/officeDocument/2006/relationships/hyperlink" Target="#&apos;Case 1 Step 4B Common p (tool)&apos;!A1" TargetMode="External"/><Relationship Id="rId29" Type="http://schemas.openxmlformats.org/officeDocument/2006/relationships/hyperlink" Target="#&apos;Is the project common p (enum)&apos;!A3" TargetMode="External"/><Relationship Id="rId30" Type="http://schemas.openxmlformats.org/officeDocument/2006/relationships/hyperlink" Target="#&apos;Case 1 Step 4A Emission (tool)&apos;!A1" TargetMode="External"/><Relationship Id="rId31" Type="http://schemas.openxmlformats.org/officeDocument/2006/relationships/hyperlink" Target="#&apos;Is emission level of th (enum)&apos;!A3" TargetMode="External"/><Relationship Id="rId32" Type="http://schemas.openxmlformats.org/officeDocument/2006/relationships/hyperlink" Target="#&apos;Case 1 Step 4B Common p (tool)&apos;!A1" TargetMode="External"/><Relationship Id="rId33" Type="http://schemas.openxmlformats.org/officeDocument/2006/relationships/hyperlink" Target="#&apos;Is the project common p (enum)&apos;!A3"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apos;Is there at least one o (enum)&apos;!A3" TargetMode="External"/><Relationship Id="rId2" Type="http://schemas.openxmlformats.org/officeDocument/2006/relationships/hyperlink" Target="#&apos;Case 1 Step 2B Barrier  (tool)&apos;!A1" TargetMode="External"/><Relationship Id="rId3" Type="http://schemas.openxmlformats.org/officeDocument/2006/relationships/hyperlink" Target="#&apos;Is at least one alterna (enum)&apos;!A3" TargetMode="External"/><Relationship Id="rId4" Type="http://schemas.openxmlformats.org/officeDocument/2006/relationships/hyperlink" Target="#&apos;Case 1 Step 3B No Inves (tool)&apos;!A1" TargetMode="External"/><Relationship Id="rId5" Type="http://schemas.openxmlformats.org/officeDocument/2006/relationships/hyperlink" Target="#&apos;Can the service or p 1 (enum)&apos;!A3" TargetMode="External"/><Relationship Id="rId6" Type="http://schemas.openxmlformats.org/officeDocument/2006/relationships/hyperlink" Target="#&apos;Case 1 Step 4A Emission (tool)&apos;!A1" TargetMode="External"/><Relationship Id="rId7" Type="http://schemas.openxmlformats.org/officeDocument/2006/relationships/hyperlink" Target="#&apos;Is emission level of th (enum)&apos;!A3" TargetMode="External"/><Relationship Id="rId8" Type="http://schemas.openxmlformats.org/officeDocument/2006/relationships/hyperlink" Target="#&apos;Case 1 Step 4B Common p (tool)&apos;!A1" TargetMode="External"/><Relationship Id="rId9" Type="http://schemas.openxmlformats.org/officeDocument/2006/relationships/hyperlink" Target="#&apos;Is the project common p (enum)&apos;!A3" TargetMode="External"/><Relationship Id="rId10" Type="http://schemas.openxmlformats.org/officeDocument/2006/relationships/hyperlink" Target="#&apos;Case 1 Step 4A Emission (tool)&apos;!A1" TargetMode="External"/><Relationship Id="rId11" Type="http://schemas.openxmlformats.org/officeDocument/2006/relationships/hyperlink" Target="#&apos;Is emission level of th (enum)&apos;!A3" TargetMode="External"/><Relationship Id="rId12" Type="http://schemas.openxmlformats.org/officeDocument/2006/relationships/hyperlink" Target="#&apos;Case 1 Step 4B Common p (tool)&apos;!A1" TargetMode="External"/><Relationship Id="rId13" Type="http://schemas.openxmlformats.org/officeDocument/2006/relationships/hyperlink" Target="#&apos;Is the project common p (enum)&apos;!A3" TargetMode="External"/><Relationship Id="rId14" Type="http://schemas.openxmlformats.org/officeDocument/2006/relationships/hyperlink" Target="#&apos;Case 1 Step 3A Investme (tool)&apos;!A1" TargetMode="External"/><Relationship Id="rId15" Type="http://schemas.openxmlformats.org/officeDocument/2006/relationships/hyperlink" Target="#&apos;Can the service or prod (enum)&apos;!A3" TargetMode="External"/><Relationship Id="rId16" Type="http://schemas.openxmlformats.org/officeDocument/2006/relationships/hyperlink" Target="#&apos;Case 1 Step 3A Question (tool)&apos;!A1" TargetMode="External"/><Relationship Id="rId17" Type="http://schemas.openxmlformats.org/officeDocument/2006/relationships/hyperlink" Target="#&apos;Benchmark anlysis must  (enum)&apos;!A3" TargetMode="External"/><Relationship Id="rId18" Type="http://schemas.openxmlformats.org/officeDocument/2006/relationships/hyperlink" Target="#&apos;Case 1 Step 4A Emission (tool)&apos;!A1" TargetMode="External"/><Relationship Id="rId19" Type="http://schemas.openxmlformats.org/officeDocument/2006/relationships/hyperlink" Target="#&apos;Is emission level of th (enum)&apos;!A3" TargetMode="External"/><Relationship Id="rId20" Type="http://schemas.openxmlformats.org/officeDocument/2006/relationships/hyperlink" Target="#&apos;Case 1 Step 4B Common p (tool)&apos;!A1" TargetMode="External"/><Relationship Id="rId21" Type="http://schemas.openxmlformats.org/officeDocument/2006/relationships/hyperlink" Target="#&apos;Is the project common p (enum)&apos;!A3" TargetMode="External"/><Relationship Id="rId22" Type="http://schemas.openxmlformats.org/officeDocument/2006/relationships/hyperlink" Target="#&apos;Case 1 Step 3A Inves 1 (tool)&apos;!A1" TargetMode="External"/><Relationship Id="rId23" Type="http://schemas.openxmlformats.org/officeDocument/2006/relationships/hyperlink" Target="#&apos;Investment comparison o (enum)&apos;!A3" TargetMode="External"/><Relationship Id="rId24" Type="http://schemas.openxmlformats.org/officeDocument/2006/relationships/hyperlink" Target="#&apos;Case 1 Step 4A Emission (tool)&apos;!A1" TargetMode="External"/><Relationship Id="rId25" Type="http://schemas.openxmlformats.org/officeDocument/2006/relationships/hyperlink" Target="#&apos;Is emission level of th (enum)&apos;!A3" TargetMode="External"/><Relationship Id="rId26" Type="http://schemas.openxmlformats.org/officeDocument/2006/relationships/hyperlink" Target="#&apos;Case 1 Step 4B Common p (tool)&apos;!A1" TargetMode="External"/><Relationship Id="rId27" Type="http://schemas.openxmlformats.org/officeDocument/2006/relationships/hyperlink" Target="#&apos;Is the project common p (enum)&apos;!A3" TargetMode="External"/><Relationship Id="rId28" Type="http://schemas.openxmlformats.org/officeDocument/2006/relationships/hyperlink" Target="#&apos;Case 1 Step 4A Emission (tool)&apos;!A1" TargetMode="External"/><Relationship Id="rId29" Type="http://schemas.openxmlformats.org/officeDocument/2006/relationships/hyperlink" Target="#&apos;Is emission level of th (enum)&apos;!A3" TargetMode="External"/><Relationship Id="rId30" Type="http://schemas.openxmlformats.org/officeDocument/2006/relationships/hyperlink" Target="#&apos;Case 1 Step 4B Common p (tool)&apos;!A1" TargetMode="External"/><Relationship Id="rId31" Type="http://schemas.openxmlformats.org/officeDocument/2006/relationships/hyperlink" Target="#&apos;Is the project common p (enum)&apos;!A3"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apos;Is at least one alterna (enum)&apos;!A3" TargetMode="External"/><Relationship Id="rId2" Type="http://schemas.openxmlformats.org/officeDocument/2006/relationships/hyperlink" Target="#&apos;Case 1 Step 3B No Inves (tool)&apos;!A1" TargetMode="External"/><Relationship Id="rId3" Type="http://schemas.openxmlformats.org/officeDocument/2006/relationships/hyperlink" Target="#&apos;Can the service or p 1 (enum)&apos;!A3" TargetMode="External"/><Relationship Id="rId4" Type="http://schemas.openxmlformats.org/officeDocument/2006/relationships/hyperlink" Target="#&apos;Case 1 Step 4A Emission (tool)&apos;!A1" TargetMode="External"/><Relationship Id="rId5" Type="http://schemas.openxmlformats.org/officeDocument/2006/relationships/hyperlink" Target="#&apos;Is emission level of th (enum)&apos;!A3" TargetMode="External"/><Relationship Id="rId6" Type="http://schemas.openxmlformats.org/officeDocument/2006/relationships/hyperlink" Target="#&apos;Case 1 Step 4B Common p (tool)&apos;!A1" TargetMode="External"/><Relationship Id="rId7" Type="http://schemas.openxmlformats.org/officeDocument/2006/relationships/hyperlink" Target="#&apos;Is the project common p (enum)&apos;!A3" TargetMode="External"/><Relationship Id="rId8" Type="http://schemas.openxmlformats.org/officeDocument/2006/relationships/hyperlink" Target="#&apos;Case 1 Step 4A Emission (tool)&apos;!A1" TargetMode="External"/><Relationship Id="rId9" Type="http://schemas.openxmlformats.org/officeDocument/2006/relationships/hyperlink" Target="#&apos;Is emission level of th (enum)&apos;!A3" TargetMode="External"/><Relationship Id="rId10" Type="http://schemas.openxmlformats.org/officeDocument/2006/relationships/hyperlink" Target="#&apos;Case 1 Step 4B Common p (tool)&apos;!A1" TargetMode="External"/><Relationship Id="rId11" Type="http://schemas.openxmlformats.org/officeDocument/2006/relationships/hyperlink" Target="#&apos;Is the project common p (enum)&apos;!A3" TargetMode="External"/><Relationship Id="rId12" Type="http://schemas.openxmlformats.org/officeDocument/2006/relationships/hyperlink" Target="#&apos;Case 1 Step 3A Investme (tool)&apos;!A1" TargetMode="External"/><Relationship Id="rId13" Type="http://schemas.openxmlformats.org/officeDocument/2006/relationships/hyperlink" Target="#&apos;Can the service or prod (enum)&apos;!A3" TargetMode="External"/><Relationship Id="rId14" Type="http://schemas.openxmlformats.org/officeDocument/2006/relationships/hyperlink" Target="#&apos;Case 1 Step 3A Question (tool)&apos;!A1" TargetMode="External"/><Relationship Id="rId15" Type="http://schemas.openxmlformats.org/officeDocument/2006/relationships/hyperlink" Target="#&apos;Benchmark anlysis must  (enum)&apos;!A3" TargetMode="External"/><Relationship Id="rId16" Type="http://schemas.openxmlformats.org/officeDocument/2006/relationships/hyperlink" Target="#&apos;Case 1 Step 4A Emission (tool)&apos;!A1" TargetMode="External"/><Relationship Id="rId17" Type="http://schemas.openxmlformats.org/officeDocument/2006/relationships/hyperlink" Target="#&apos;Is emission level of th (enum)&apos;!A3" TargetMode="External"/><Relationship Id="rId18" Type="http://schemas.openxmlformats.org/officeDocument/2006/relationships/hyperlink" Target="#&apos;Case 1 Step 4B Common p (tool)&apos;!A1" TargetMode="External"/><Relationship Id="rId19" Type="http://schemas.openxmlformats.org/officeDocument/2006/relationships/hyperlink" Target="#&apos;Is the project common p (enum)&apos;!A3" TargetMode="External"/><Relationship Id="rId20" Type="http://schemas.openxmlformats.org/officeDocument/2006/relationships/hyperlink" Target="#&apos;Case 1 Step 3A Inves 1 (tool)&apos;!A1" TargetMode="External"/><Relationship Id="rId21" Type="http://schemas.openxmlformats.org/officeDocument/2006/relationships/hyperlink" Target="#&apos;Investment comparison o (enum)&apos;!A3" TargetMode="External"/><Relationship Id="rId22" Type="http://schemas.openxmlformats.org/officeDocument/2006/relationships/hyperlink" Target="#&apos;Case 1 Step 4A Emission (tool)&apos;!A1" TargetMode="External"/><Relationship Id="rId23" Type="http://schemas.openxmlformats.org/officeDocument/2006/relationships/hyperlink" Target="#&apos;Is emission level of th (enum)&apos;!A3" TargetMode="External"/><Relationship Id="rId24" Type="http://schemas.openxmlformats.org/officeDocument/2006/relationships/hyperlink" Target="#&apos;Case 1 Step 4B Common p (tool)&apos;!A1" TargetMode="External"/><Relationship Id="rId25" Type="http://schemas.openxmlformats.org/officeDocument/2006/relationships/hyperlink" Target="#&apos;Is the project common p (enum)&apos;!A3" TargetMode="External"/><Relationship Id="rId26" Type="http://schemas.openxmlformats.org/officeDocument/2006/relationships/hyperlink" Target="#&apos;Case 1 Step 4A Emission (tool)&apos;!A1" TargetMode="External"/><Relationship Id="rId27" Type="http://schemas.openxmlformats.org/officeDocument/2006/relationships/hyperlink" Target="#&apos;Is emission level of th (enum)&apos;!A3" TargetMode="External"/><Relationship Id="rId28" Type="http://schemas.openxmlformats.org/officeDocument/2006/relationships/hyperlink" Target="#&apos;Case 1 Step 4B Common p (tool)&apos;!A1" TargetMode="External"/><Relationship Id="rId29" Type="http://schemas.openxmlformats.org/officeDocument/2006/relationships/hyperlink" Target="#&apos;Is the project common p (enum)&apos;!A3" TargetMode="External"/></Relationships>
</file>

<file path=xl/worksheets/_rels/sheet48.xml.rels><?xml version="1.0" encoding="UTF-8" standalone="yes"?>
<Relationships xmlns="http://schemas.openxmlformats.org/package/2006/relationships"><Relationship Id="rId1" Type="http://schemas.openxmlformats.org/officeDocument/2006/relationships/hyperlink" Target="#&apos;Can the service or prod (enum)&apos;!A3" TargetMode="External"/><Relationship Id="rId2" Type="http://schemas.openxmlformats.org/officeDocument/2006/relationships/hyperlink" Target="#&apos;Case 1 Step 3A Question (tool)&apos;!A1" TargetMode="External"/><Relationship Id="rId3" Type="http://schemas.openxmlformats.org/officeDocument/2006/relationships/hyperlink" Target="#&apos;Benchmark anlysis must  (enum)&apos;!A3" TargetMode="External"/><Relationship Id="rId4" Type="http://schemas.openxmlformats.org/officeDocument/2006/relationships/hyperlink" Target="#&apos;Case 1 Step 4A Emission (tool)&apos;!A1" TargetMode="External"/><Relationship Id="rId5" Type="http://schemas.openxmlformats.org/officeDocument/2006/relationships/hyperlink" Target="#&apos;Is emission level of th (enum)&apos;!A3" TargetMode="External"/><Relationship Id="rId6" Type="http://schemas.openxmlformats.org/officeDocument/2006/relationships/hyperlink" Target="#&apos;Case 1 Step 4B Common p (tool)&apos;!A1" TargetMode="External"/><Relationship Id="rId7" Type="http://schemas.openxmlformats.org/officeDocument/2006/relationships/hyperlink" Target="#&apos;Is the project common p (enum)&apos;!A3" TargetMode="External"/><Relationship Id="rId8" Type="http://schemas.openxmlformats.org/officeDocument/2006/relationships/hyperlink" Target="#&apos;Case 1 Step 3A Inves 1 (tool)&apos;!A1" TargetMode="External"/><Relationship Id="rId9" Type="http://schemas.openxmlformats.org/officeDocument/2006/relationships/hyperlink" Target="#&apos;Investment comparison o (enum)&apos;!A3" TargetMode="External"/><Relationship Id="rId10" Type="http://schemas.openxmlformats.org/officeDocument/2006/relationships/hyperlink" Target="#&apos;Case 1 Step 4A Emission (tool)&apos;!A1" TargetMode="External"/><Relationship Id="rId11" Type="http://schemas.openxmlformats.org/officeDocument/2006/relationships/hyperlink" Target="#&apos;Is emission level of th (enum)&apos;!A3" TargetMode="External"/><Relationship Id="rId12" Type="http://schemas.openxmlformats.org/officeDocument/2006/relationships/hyperlink" Target="#&apos;Case 1 Step 4B Common p (tool)&apos;!A1" TargetMode="External"/><Relationship Id="rId13" Type="http://schemas.openxmlformats.org/officeDocument/2006/relationships/hyperlink" Target="#&apos;Is the project common p (enum)&apos;!A3" TargetMode="External"/><Relationship Id="rId14" Type="http://schemas.openxmlformats.org/officeDocument/2006/relationships/hyperlink" Target="#&apos;Case 1 Step 4A Emission (tool)&apos;!A1" TargetMode="External"/><Relationship Id="rId15" Type="http://schemas.openxmlformats.org/officeDocument/2006/relationships/hyperlink" Target="#&apos;Is emission level of th (enum)&apos;!A3" TargetMode="External"/><Relationship Id="rId16" Type="http://schemas.openxmlformats.org/officeDocument/2006/relationships/hyperlink" Target="#&apos;Case 1 Step 4B Common p (tool)&apos;!A1" TargetMode="External"/><Relationship Id="rId17" Type="http://schemas.openxmlformats.org/officeDocument/2006/relationships/hyperlink" Target="#&apos;Is the project common p (enum)&apos;!A3"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apos;Investment comparison o (enum)&apos;!A3" TargetMode="External"/><Relationship Id="rId2" Type="http://schemas.openxmlformats.org/officeDocument/2006/relationships/hyperlink" Target="#&apos;Case 1 Step 4A Emission (tool)&apos;!A1" TargetMode="External"/><Relationship Id="rId3" Type="http://schemas.openxmlformats.org/officeDocument/2006/relationships/hyperlink" Target="#&apos;Is emission level of th (enum)&apos;!A3" TargetMode="External"/><Relationship Id="rId4" Type="http://schemas.openxmlformats.org/officeDocument/2006/relationships/hyperlink" Target="#&apos;Case 1 Step 4B Common p (tool)&apos;!A1" TargetMode="External"/><Relationship Id="rId5" Type="http://schemas.openxmlformats.org/officeDocument/2006/relationships/hyperlink" Target="#&apos;Is the project common p (enum)&apos;!A3" TargetMode="External"/><Relationship Id="rId6" Type="http://schemas.openxmlformats.org/officeDocument/2006/relationships/hyperlink" Target="#&apos;Case 1 Step 4A Emission (tool)&apos;!A1" TargetMode="External"/><Relationship Id="rId7" Type="http://schemas.openxmlformats.org/officeDocument/2006/relationships/hyperlink" Target="#&apos;Is emission level of th (enum)&apos;!A3" TargetMode="External"/><Relationship Id="rId8" Type="http://schemas.openxmlformats.org/officeDocument/2006/relationships/hyperlink" Target="#&apos;Case 1 Step 4B Common p (tool)&apos;!A1" TargetMode="External"/><Relationship Id="rId9" Type="http://schemas.openxmlformats.org/officeDocument/2006/relationships/hyperlink" Target="#&apos;Is the project common p (enum)&apos;!A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os;Do all project power un (enum)&apos;!A3" TargetMode="External"/><Relationship Id="rId2" Type="http://schemas.openxmlformats.org/officeDocument/2006/relationships/hyperlink" Target="#&apos;Use combined margin emission f&apos;!A1" TargetMode="External"/><Relationship Id="rId3" Type="http://schemas.openxmlformats.org/officeDocument/2006/relationships/hyperlink" Target="#&apos;Use combined margin emission f&apos;!A1" TargetMode="External"/><Relationship Id="rId4" Type="http://schemas.openxmlformats.org/officeDocument/2006/relationships/hyperlink" Target="#&apos;Use combined margin emission f&apos;!A1"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apos;Benchmark anlysis must  (enum)&apos;!A3" TargetMode="External"/><Relationship Id="rId2" Type="http://schemas.openxmlformats.org/officeDocument/2006/relationships/hyperlink" Target="#&apos;Case 1 Step 4A Emission (tool)&apos;!A1" TargetMode="External"/><Relationship Id="rId3" Type="http://schemas.openxmlformats.org/officeDocument/2006/relationships/hyperlink" Target="#&apos;Is emission level of th (enum)&apos;!A3" TargetMode="External"/><Relationship Id="rId4" Type="http://schemas.openxmlformats.org/officeDocument/2006/relationships/hyperlink" Target="#&apos;Case 1 Step 4B Common p (tool)&apos;!A1" TargetMode="External"/><Relationship Id="rId5" Type="http://schemas.openxmlformats.org/officeDocument/2006/relationships/hyperlink" Target="#&apos;Is the project common p (enum)&apos;!A3"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apos;Can the service or p 1 (enum)&apos;!A3" TargetMode="External"/><Relationship Id="rId2" Type="http://schemas.openxmlformats.org/officeDocument/2006/relationships/hyperlink" Target="#&apos;Case 1 Step 4A Emission (tool)&apos;!A1" TargetMode="External"/><Relationship Id="rId3" Type="http://schemas.openxmlformats.org/officeDocument/2006/relationships/hyperlink" Target="#&apos;Is emission level of th (enum)&apos;!A3" TargetMode="External"/><Relationship Id="rId4" Type="http://schemas.openxmlformats.org/officeDocument/2006/relationships/hyperlink" Target="#&apos;Case 1 Step 4B Common p (tool)&apos;!A1" TargetMode="External"/><Relationship Id="rId5" Type="http://schemas.openxmlformats.org/officeDocument/2006/relationships/hyperlink" Target="#&apos;Is the project common p (enum)&apos;!A3" TargetMode="External"/><Relationship Id="rId6" Type="http://schemas.openxmlformats.org/officeDocument/2006/relationships/hyperlink" Target="#&apos;Case 1 Step 4A Emission (tool)&apos;!A1" TargetMode="External"/><Relationship Id="rId7" Type="http://schemas.openxmlformats.org/officeDocument/2006/relationships/hyperlink" Target="#&apos;Is emission level of th (enum)&apos;!A3" TargetMode="External"/><Relationship Id="rId8" Type="http://schemas.openxmlformats.org/officeDocument/2006/relationships/hyperlink" Target="#&apos;Case 1 Step 4B Common p (tool)&apos;!A1" TargetMode="External"/><Relationship Id="rId9" Type="http://schemas.openxmlformats.org/officeDocument/2006/relationships/hyperlink" Target="#&apos;Is the project common p (enum)&apos;!A3"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apos;Is emission level of th (enum)&apos;!A3" TargetMode="External"/><Relationship Id="rId2" Type="http://schemas.openxmlformats.org/officeDocument/2006/relationships/hyperlink" Target="#&apos;Case 1 Step 4B Common p (tool)&apos;!A1" TargetMode="External"/><Relationship Id="rId3" Type="http://schemas.openxmlformats.org/officeDocument/2006/relationships/hyperlink" Target="#&apos;Is the project common p (enum)&apos;!A3"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apos;Is the project common p (enum)&apos;!A3"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apos;Have realistic and c 1 (enum)&apos;!A3" TargetMode="External"/><Relationship Id="rId2" Type="http://schemas.openxmlformats.org/officeDocument/2006/relationships/hyperlink" Target="#&apos;Case 2 Step 1B Consiste (tool)&apos;!A1" TargetMode="External"/><Relationship Id="rId3" Type="http://schemas.openxmlformats.org/officeDocument/2006/relationships/hyperlink" Target="#&apos;Are all the alternat 1 (enum)&apos;!A3" TargetMode="External"/><Relationship Id="rId4" Type="http://schemas.openxmlformats.org/officeDocument/2006/relationships/hyperlink" Target="#&apos;Case 2 Step 1C Consiste (tool)&apos;!A1" TargetMode="External"/><Relationship Id="rId5" Type="http://schemas.openxmlformats.org/officeDocument/2006/relationships/hyperlink" Target="#&apos;Is project without C 1 (enum)&apos;!A3" TargetMode="External"/><Relationship Id="rId6" Type="http://schemas.openxmlformats.org/officeDocument/2006/relationships/hyperlink" Target="#&apos;Case 2 Step 2A Barrier  (tool)&apos;!A1" TargetMode="External"/><Relationship Id="rId7" Type="http://schemas.openxmlformats.org/officeDocument/2006/relationships/hyperlink" Target="#&apos;Is there at least on 1 (enum)&apos;!A3" TargetMode="External"/><Relationship Id="rId8" Type="http://schemas.openxmlformats.org/officeDocument/2006/relationships/hyperlink" Target="#&apos;Case 2 Step 2B Barrier  (tool)&apos;!A1" TargetMode="External"/><Relationship Id="rId9" Type="http://schemas.openxmlformats.org/officeDocument/2006/relationships/hyperlink" Target="#&apos;Is at least one alte 1 (enum)&apos;!A3" TargetMode="External"/><Relationship Id="rId10" Type="http://schemas.openxmlformats.org/officeDocument/2006/relationships/hyperlink" Target="#&apos;Case 2 Step 3B No Inves (tool)&apos;!A1" TargetMode="External"/><Relationship Id="rId11" Type="http://schemas.openxmlformats.org/officeDocument/2006/relationships/hyperlink" Target="#&apos;Can the service or p 3 (enum)&apos;!A3" TargetMode="External"/><Relationship Id="rId12" Type="http://schemas.openxmlformats.org/officeDocument/2006/relationships/hyperlink" Target="#&apos;Case 2 Step 4 Emission  (tool)&apos;!A1" TargetMode="External"/><Relationship Id="rId13" Type="http://schemas.openxmlformats.org/officeDocument/2006/relationships/hyperlink" Target="#&apos;Is emission level of 1 (enum)&apos;!A3" TargetMode="External"/><Relationship Id="rId14" Type="http://schemas.openxmlformats.org/officeDocument/2006/relationships/hyperlink" Target="#&apos;Case 2 Step 4 Emission  (tool)&apos;!A1" TargetMode="External"/><Relationship Id="rId15" Type="http://schemas.openxmlformats.org/officeDocument/2006/relationships/hyperlink" Target="#&apos;Is emission level of 1 (enum)&apos;!A3" TargetMode="External"/><Relationship Id="rId16" Type="http://schemas.openxmlformats.org/officeDocument/2006/relationships/hyperlink" Target="#&apos;Case 2 Step 3A Investme (tool)&apos;!A1" TargetMode="External"/><Relationship Id="rId17" Type="http://schemas.openxmlformats.org/officeDocument/2006/relationships/hyperlink" Target="#&apos;Can the service or p 2 (enum)&apos;!A3" TargetMode="External"/><Relationship Id="rId18" Type="http://schemas.openxmlformats.org/officeDocument/2006/relationships/hyperlink" Target="#&apos;Case 2 Step 3A Quest 1 (tool)&apos;!A1" TargetMode="External"/><Relationship Id="rId19" Type="http://schemas.openxmlformats.org/officeDocument/2006/relationships/hyperlink" Target="#&apos;Benchmark anlysis mu 1 (enum)&apos;!A3" TargetMode="External"/><Relationship Id="rId20" Type="http://schemas.openxmlformats.org/officeDocument/2006/relationships/hyperlink" Target="#&apos;Case 2 Step 4 Emission  (tool)&apos;!A1" TargetMode="External"/><Relationship Id="rId21" Type="http://schemas.openxmlformats.org/officeDocument/2006/relationships/hyperlink" Target="#&apos;Is emission level of 1 (enum)&apos;!A3" TargetMode="External"/><Relationship Id="rId22" Type="http://schemas.openxmlformats.org/officeDocument/2006/relationships/hyperlink" Target="#&apos;Case 2 Step 4 Emission  (tool)&apos;!A1" TargetMode="External"/><Relationship Id="rId23" Type="http://schemas.openxmlformats.org/officeDocument/2006/relationships/hyperlink" Target="#&apos;Is emission level of 1 (enum)&apos;!A3" TargetMode="External"/><Relationship Id="rId24" Type="http://schemas.openxmlformats.org/officeDocument/2006/relationships/hyperlink" Target="#&apos;Case 2 Step 3A Question (tool)&apos;!A1" TargetMode="External"/><Relationship Id="rId25" Type="http://schemas.openxmlformats.org/officeDocument/2006/relationships/hyperlink" Target="#&apos;Investment compariso 1 (enum)&apos;!A3" TargetMode="External"/><Relationship Id="rId26" Type="http://schemas.openxmlformats.org/officeDocument/2006/relationships/hyperlink" Target="#&apos;Case 2 Step 4 Emission  (tool)&apos;!A1" TargetMode="External"/><Relationship Id="rId27" Type="http://schemas.openxmlformats.org/officeDocument/2006/relationships/hyperlink" Target="#&apos;Is emission level of 1 (enum)&apos;!A3" TargetMode="External"/><Relationship Id="rId28" Type="http://schemas.openxmlformats.org/officeDocument/2006/relationships/hyperlink" Target="#&apos;Case 2 Step 4 Emission  (tool)&apos;!A1" TargetMode="External"/><Relationship Id="rId29" Type="http://schemas.openxmlformats.org/officeDocument/2006/relationships/hyperlink" Target="#&apos;Is emission level of 1 (enum)&apos;!A3" TargetMode="External"/><Relationship Id="rId30" Type="http://schemas.openxmlformats.org/officeDocument/2006/relationships/hyperlink" Target="#&apos;Case 2 Step 2A Barrier  (tool)&apos;!A1" TargetMode="External"/><Relationship Id="rId31" Type="http://schemas.openxmlformats.org/officeDocument/2006/relationships/hyperlink" Target="#&apos;Is there at least on 1 (enum)&apos;!A3" TargetMode="External"/><Relationship Id="rId32" Type="http://schemas.openxmlformats.org/officeDocument/2006/relationships/hyperlink" Target="#&apos;Case 2 Step 2B Barrier  (tool)&apos;!A1" TargetMode="External"/><Relationship Id="rId33" Type="http://schemas.openxmlformats.org/officeDocument/2006/relationships/hyperlink" Target="#&apos;Is at least one alte 1 (enum)&apos;!A3" TargetMode="External"/><Relationship Id="rId34" Type="http://schemas.openxmlformats.org/officeDocument/2006/relationships/hyperlink" Target="#&apos;Case 2 Step 3B No Inves (tool)&apos;!A1" TargetMode="External"/><Relationship Id="rId35" Type="http://schemas.openxmlformats.org/officeDocument/2006/relationships/hyperlink" Target="#&apos;Can the service or p 3 (enum)&apos;!A3" TargetMode="External"/><Relationship Id="rId36" Type="http://schemas.openxmlformats.org/officeDocument/2006/relationships/hyperlink" Target="#&apos;Case 2 Step 4 Emission  (tool)&apos;!A1" TargetMode="External"/><Relationship Id="rId37" Type="http://schemas.openxmlformats.org/officeDocument/2006/relationships/hyperlink" Target="#&apos;Is emission level of 1 (enum)&apos;!A3" TargetMode="External"/><Relationship Id="rId38" Type="http://schemas.openxmlformats.org/officeDocument/2006/relationships/hyperlink" Target="#&apos;Case 2 Step 4 Emission  (tool)&apos;!A1" TargetMode="External"/><Relationship Id="rId39" Type="http://schemas.openxmlformats.org/officeDocument/2006/relationships/hyperlink" Target="#&apos;Is emission level of 1 (enum)&apos;!A3" TargetMode="External"/><Relationship Id="rId40" Type="http://schemas.openxmlformats.org/officeDocument/2006/relationships/hyperlink" Target="#&apos;Case 2 Step 3A Investme (tool)&apos;!A1" TargetMode="External"/><Relationship Id="rId41" Type="http://schemas.openxmlformats.org/officeDocument/2006/relationships/hyperlink" Target="#&apos;Can the service or p 2 (enum)&apos;!A3" TargetMode="External"/><Relationship Id="rId42" Type="http://schemas.openxmlformats.org/officeDocument/2006/relationships/hyperlink" Target="#&apos;Case 2 Step 3A Quest 1 (tool)&apos;!A1" TargetMode="External"/><Relationship Id="rId43" Type="http://schemas.openxmlformats.org/officeDocument/2006/relationships/hyperlink" Target="#&apos;Benchmark anlysis mu 1 (enum)&apos;!A3" TargetMode="External"/><Relationship Id="rId44" Type="http://schemas.openxmlformats.org/officeDocument/2006/relationships/hyperlink" Target="#&apos;Case 2 Step 4 Emission  (tool)&apos;!A1" TargetMode="External"/><Relationship Id="rId45" Type="http://schemas.openxmlformats.org/officeDocument/2006/relationships/hyperlink" Target="#&apos;Is emission level of 1 (enum)&apos;!A3" TargetMode="External"/><Relationship Id="rId46" Type="http://schemas.openxmlformats.org/officeDocument/2006/relationships/hyperlink" Target="#&apos;Case 2 Step 4 Emission  (tool)&apos;!A1" TargetMode="External"/><Relationship Id="rId47" Type="http://schemas.openxmlformats.org/officeDocument/2006/relationships/hyperlink" Target="#&apos;Is emission level of 1 (enum)&apos;!A3" TargetMode="External"/><Relationship Id="rId48" Type="http://schemas.openxmlformats.org/officeDocument/2006/relationships/hyperlink" Target="#&apos;Case 2 Step 3A Question (tool)&apos;!A1" TargetMode="External"/><Relationship Id="rId49" Type="http://schemas.openxmlformats.org/officeDocument/2006/relationships/hyperlink" Target="#&apos;Investment compariso 1 (enum)&apos;!A3" TargetMode="External"/><Relationship Id="rId50" Type="http://schemas.openxmlformats.org/officeDocument/2006/relationships/hyperlink" Target="#&apos;Case 2 Step 4 Emission  (tool)&apos;!A1" TargetMode="External"/><Relationship Id="rId51" Type="http://schemas.openxmlformats.org/officeDocument/2006/relationships/hyperlink" Target="#&apos;Is emission level of 1 (enum)&apos;!A3" TargetMode="External"/><Relationship Id="rId52" Type="http://schemas.openxmlformats.org/officeDocument/2006/relationships/hyperlink" Target="#&apos;Case 2 Step 4 Emission  (tool)&apos;!A1" TargetMode="External"/><Relationship Id="rId53" Type="http://schemas.openxmlformats.org/officeDocument/2006/relationships/hyperlink" Target="#&apos;Is emission level of 1 (enum)&apos;!A3"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apos;Are all the alternat 1 (enum)&apos;!A3" TargetMode="External"/><Relationship Id="rId2" Type="http://schemas.openxmlformats.org/officeDocument/2006/relationships/hyperlink" Target="#&apos;Case 2 Step 1C Consiste (tool)&apos;!A1" TargetMode="External"/><Relationship Id="rId3" Type="http://schemas.openxmlformats.org/officeDocument/2006/relationships/hyperlink" Target="#&apos;Is project without C 1 (enum)&apos;!A3" TargetMode="External"/><Relationship Id="rId4" Type="http://schemas.openxmlformats.org/officeDocument/2006/relationships/hyperlink" Target="#&apos;Case 2 Step 2A Barrier  (tool)&apos;!A1" TargetMode="External"/><Relationship Id="rId5" Type="http://schemas.openxmlformats.org/officeDocument/2006/relationships/hyperlink" Target="#&apos;Is there at least on 1 (enum)&apos;!A3" TargetMode="External"/><Relationship Id="rId6" Type="http://schemas.openxmlformats.org/officeDocument/2006/relationships/hyperlink" Target="#&apos;Case 2 Step 2B Barrier  (tool)&apos;!A1" TargetMode="External"/><Relationship Id="rId7" Type="http://schemas.openxmlformats.org/officeDocument/2006/relationships/hyperlink" Target="#&apos;Is at least one alte 1 (enum)&apos;!A3" TargetMode="External"/><Relationship Id="rId8" Type="http://schemas.openxmlformats.org/officeDocument/2006/relationships/hyperlink" Target="#&apos;Case 2 Step 3B No Inves (tool)&apos;!A1" TargetMode="External"/><Relationship Id="rId9" Type="http://schemas.openxmlformats.org/officeDocument/2006/relationships/hyperlink" Target="#&apos;Can the service or p 3 (enum)&apos;!A3" TargetMode="External"/><Relationship Id="rId10" Type="http://schemas.openxmlformats.org/officeDocument/2006/relationships/hyperlink" Target="#&apos;Case 2 Step 4 Emission  (tool)&apos;!A1" TargetMode="External"/><Relationship Id="rId11" Type="http://schemas.openxmlformats.org/officeDocument/2006/relationships/hyperlink" Target="#&apos;Is emission level of 1 (enum)&apos;!A3" TargetMode="External"/><Relationship Id="rId12" Type="http://schemas.openxmlformats.org/officeDocument/2006/relationships/hyperlink" Target="#&apos;Case 2 Step 4 Emission  (tool)&apos;!A1" TargetMode="External"/><Relationship Id="rId13" Type="http://schemas.openxmlformats.org/officeDocument/2006/relationships/hyperlink" Target="#&apos;Is emission level of 1 (enum)&apos;!A3" TargetMode="External"/><Relationship Id="rId14" Type="http://schemas.openxmlformats.org/officeDocument/2006/relationships/hyperlink" Target="#&apos;Case 2 Step 3A Investme (tool)&apos;!A1" TargetMode="External"/><Relationship Id="rId15" Type="http://schemas.openxmlformats.org/officeDocument/2006/relationships/hyperlink" Target="#&apos;Can the service or p 2 (enum)&apos;!A3" TargetMode="External"/><Relationship Id="rId16" Type="http://schemas.openxmlformats.org/officeDocument/2006/relationships/hyperlink" Target="#&apos;Case 2 Step 3A Quest 1 (tool)&apos;!A1" TargetMode="External"/><Relationship Id="rId17" Type="http://schemas.openxmlformats.org/officeDocument/2006/relationships/hyperlink" Target="#&apos;Benchmark anlysis mu 1 (enum)&apos;!A3" TargetMode="External"/><Relationship Id="rId18" Type="http://schemas.openxmlformats.org/officeDocument/2006/relationships/hyperlink" Target="#&apos;Case 2 Step 4 Emission  (tool)&apos;!A1" TargetMode="External"/><Relationship Id="rId19" Type="http://schemas.openxmlformats.org/officeDocument/2006/relationships/hyperlink" Target="#&apos;Is emission level of 1 (enum)&apos;!A3" TargetMode="External"/><Relationship Id="rId20" Type="http://schemas.openxmlformats.org/officeDocument/2006/relationships/hyperlink" Target="#&apos;Case 2 Step 4 Emission  (tool)&apos;!A1" TargetMode="External"/><Relationship Id="rId21" Type="http://schemas.openxmlformats.org/officeDocument/2006/relationships/hyperlink" Target="#&apos;Is emission level of 1 (enum)&apos;!A3" TargetMode="External"/><Relationship Id="rId22" Type="http://schemas.openxmlformats.org/officeDocument/2006/relationships/hyperlink" Target="#&apos;Case 2 Step 3A Question (tool)&apos;!A1" TargetMode="External"/><Relationship Id="rId23" Type="http://schemas.openxmlformats.org/officeDocument/2006/relationships/hyperlink" Target="#&apos;Investment compariso 1 (enum)&apos;!A3" TargetMode="External"/><Relationship Id="rId24" Type="http://schemas.openxmlformats.org/officeDocument/2006/relationships/hyperlink" Target="#&apos;Case 2 Step 4 Emission  (tool)&apos;!A1" TargetMode="External"/><Relationship Id="rId25" Type="http://schemas.openxmlformats.org/officeDocument/2006/relationships/hyperlink" Target="#&apos;Is emission level of 1 (enum)&apos;!A3" TargetMode="External"/><Relationship Id="rId26" Type="http://schemas.openxmlformats.org/officeDocument/2006/relationships/hyperlink" Target="#&apos;Case 2 Step 4 Emission  (tool)&apos;!A1" TargetMode="External"/><Relationship Id="rId27" Type="http://schemas.openxmlformats.org/officeDocument/2006/relationships/hyperlink" Target="#&apos;Is emission level of 1 (enum)&apos;!A3" TargetMode="External"/><Relationship Id="rId28" Type="http://schemas.openxmlformats.org/officeDocument/2006/relationships/hyperlink" Target="#&apos;Case 2 Step 2A Barrier  (tool)&apos;!A1" TargetMode="External"/><Relationship Id="rId29" Type="http://schemas.openxmlformats.org/officeDocument/2006/relationships/hyperlink" Target="#&apos;Is there at least on 1 (enum)&apos;!A3" TargetMode="External"/><Relationship Id="rId30" Type="http://schemas.openxmlformats.org/officeDocument/2006/relationships/hyperlink" Target="#&apos;Case 2 Step 2B Barrier  (tool)&apos;!A1" TargetMode="External"/><Relationship Id="rId31" Type="http://schemas.openxmlformats.org/officeDocument/2006/relationships/hyperlink" Target="#&apos;Is at least one alte 1 (enum)&apos;!A3" TargetMode="External"/><Relationship Id="rId32" Type="http://schemas.openxmlformats.org/officeDocument/2006/relationships/hyperlink" Target="#&apos;Case 2 Step 3B No Inves (tool)&apos;!A1" TargetMode="External"/><Relationship Id="rId33" Type="http://schemas.openxmlformats.org/officeDocument/2006/relationships/hyperlink" Target="#&apos;Can the service or p 3 (enum)&apos;!A3" TargetMode="External"/><Relationship Id="rId34" Type="http://schemas.openxmlformats.org/officeDocument/2006/relationships/hyperlink" Target="#&apos;Case 2 Step 4 Emission  (tool)&apos;!A1" TargetMode="External"/><Relationship Id="rId35" Type="http://schemas.openxmlformats.org/officeDocument/2006/relationships/hyperlink" Target="#&apos;Is emission level of 1 (enum)&apos;!A3" TargetMode="External"/><Relationship Id="rId36" Type="http://schemas.openxmlformats.org/officeDocument/2006/relationships/hyperlink" Target="#&apos;Case 2 Step 4 Emission  (tool)&apos;!A1" TargetMode="External"/><Relationship Id="rId37" Type="http://schemas.openxmlformats.org/officeDocument/2006/relationships/hyperlink" Target="#&apos;Is emission level of 1 (enum)&apos;!A3" TargetMode="External"/><Relationship Id="rId38" Type="http://schemas.openxmlformats.org/officeDocument/2006/relationships/hyperlink" Target="#&apos;Case 2 Step 3A Investme (tool)&apos;!A1" TargetMode="External"/><Relationship Id="rId39" Type="http://schemas.openxmlformats.org/officeDocument/2006/relationships/hyperlink" Target="#&apos;Can the service or p 2 (enum)&apos;!A3" TargetMode="External"/><Relationship Id="rId40" Type="http://schemas.openxmlformats.org/officeDocument/2006/relationships/hyperlink" Target="#&apos;Case 2 Step 3A Quest 1 (tool)&apos;!A1" TargetMode="External"/><Relationship Id="rId41" Type="http://schemas.openxmlformats.org/officeDocument/2006/relationships/hyperlink" Target="#&apos;Benchmark anlysis mu 1 (enum)&apos;!A3" TargetMode="External"/><Relationship Id="rId42" Type="http://schemas.openxmlformats.org/officeDocument/2006/relationships/hyperlink" Target="#&apos;Case 2 Step 4 Emission  (tool)&apos;!A1" TargetMode="External"/><Relationship Id="rId43" Type="http://schemas.openxmlformats.org/officeDocument/2006/relationships/hyperlink" Target="#&apos;Is emission level of 1 (enum)&apos;!A3" TargetMode="External"/><Relationship Id="rId44" Type="http://schemas.openxmlformats.org/officeDocument/2006/relationships/hyperlink" Target="#&apos;Case 2 Step 4 Emission  (tool)&apos;!A1" TargetMode="External"/><Relationship Id="rId45" Type="http://schemas.openxmlformats.org/officeDocument/2006/relationships/hyperlink" Target="#&apos;Is emission level of 1 (enum)&apos;!A3" TargetMode="External"/><Relationship Id="rId46" Type="http://schemas.openxmlformats.org/officeDocument/2006/relationships/hyperlink" Target="#&apos;Case 2 Step 3A Question (tool)&apos;!A1" TargetMode="External"/><Relationship Id="rId47" Type="http://schemas.openxmlformats.org/officeDocument/2006/relationships/hyperlink" Target="#&apos;Investment compariso 1 (enum)&apos;!A3" TargetMode="External"/><Relationship Id="rId48" Type="http://schemas.openxmlformats.org/officeDocument/2006/relationships/hyperlink" Target="#&apos;Case 2 Step 4 Emission  (tool)&apos;!A1" TargetMode="External"/><Relationship Id="rId49" Type="http://schemas.openxmlformats.org/officeDocument/2006/relationships/hyperlink" Target="#&apos;Is emission level of 1 (enum)&apos;!A3" TargetMode="External"/><Relationship Id="rId50" Type="http://schemas.openxmlformats.org/officeDocument/2006/relationships/hyperlink" Target="#&apos;Case 2 Step 4 Emission  (tool)&apos;!A1" TargetMode="External"/><Relationship Id="rId51" Type="http://schemas.openxmlformats.org/officeDocument/2006/relationships/hyperlink" Target="#&apos;Is emission level of 1 (enum)&apos;!A3"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apos;Is project without C 1 (enum)&apos;!A3" TargetMode="External"/><Relationship Id="rId2" Type="http://schemas.openxmlformats.org/officeDocument/2006/relationships/hyperlink" Target="#&apos;Case 2 Step 2A Barrier  (tool)&apos;!A1" TargetMode="External"/><Relationship Id="rId3" Type="http://schemas.openxmlformats.org/officeDocument/2006/relationships/hyperlink" Target="#&apos;Is there at least on 1 (enum)&apos;!A3" TargetMode="External"/><Relationship Id="rId4" Type="http://schemas.openxmlformats.org/officeDocument/2006/relationships/hyperlink" Target="#&apos;Case 2 Step 2B Barrier  (tool)&apos;!A1" TargetMode="External"/><Relationship Id="rId5" Type="http://schemas.openxmlformats.org/officeDocument/2006/relationships/hyperlink" Target="#&apos;Is at least one alte 1 (enum)&apos;!A3" TargetMode="External"/><Relationship Id="rId6" Type="http://schemas.openxmlformats.org/officeDocument/2006/relationships/hyperlink" Target="#&apos;Case 2 Step 3B No Inves (tool)&apos;!A1" TargetMode="External"/><Relationship Id="rId7" Type="http://schemas.openxmlformats.org/officeDocument/2006/relationships/hyperlink" Target="#&apos;Can the service or p 3 (enum)&apos;!A3" TargetMode="External"/><Relationship Id="rId8" Type="http://schemas.openxmlformats.org/officeDocument/2006/relationships/hyperlink" Target="#&apos;Case 2 Step 4 Emission  (tool)&apos;!A1" TargetMode="External"/><Relationship Id="rId9" Type="http://schemas.openxmlformats.org/officeDocument/2006/relationships/hyperlink" Target="#&apos;Is emission level of 1 (enum)&apos;!A3" TargetMode="External"/><Relationship Id="rId10" Type="http://schemas.openxmlformats.org/officeDocument/2006/relationships/hyperlink" Target="#&apos;Case 2 Step 4 Emission  (tool)&apos;!A1" TargetMode="External"/><Relationship Id="rId11" Type="http://schemas.openxmlformats.org/officeDocument/2006/relationships/hyperlink" Target="#&apos;Is emission level of 1 (enum)&apos;!A3" TargetMode="External"/><Relationship Id="rId12" Type="http://schemas.openxmlformats.org/officeDocument/2006/relationships/hyperlink" Target="#&apos;Case 2 Step 3A Investme (tool)&apos;!A1" TargetMode="External"/><Relationship Id="rId13" Type="http://schemas.openxmlformats.org/officeDocument/2006/relationships/hyperlink" Target="#&apos;Can the service or p 2 (enum)&apos;!A3" TargetMode="External"/><Relationship Id="rId14" Type="http://schemas.openxmlformats.org/officeDocument/2006/relationships/hyperlink" Target="#&apos;Case 2 Step 3A Quest 1 (tool)&apos;!A1" TargetMode="External"/><Relationship Id="rId15" Type="http://schemas.openxmlformats.org/officeDocument/2006/relationships/hyperlink" Target="#&apos;Benchmark anlysis mu 1 (enum)&apos;!A3" TargetMode="External"/><Relationship Id="rId16" Type="http://schemas.openxmlformats.org/officeDocument/2006/relationships/hyperlink" Target="#&apos;Case 2 Step 4 Emission  (tool)&apos;!A1" TargetMode="External"/><Relationship Id="rId17" Type="http://schemas.openxmlformats.org/officeDocument/2006/relationships/hyperlink" Target="#&apos;Is emission level of 1 (enum)&apos;!A3" TargetMode="External"/><Relationship Id="rId18" Type="http://schemas.openxmlformats.org/officeDocument/2006/relationships/hyperlink" Target="#&apos;Case 2 Step 4 Emission  (tool)&apos;!A1" TargetMode="External"/><Relationship Id="rId19" Type="http://schemas.openxmlformats.org/officeDocument/2006/relationships/hyperlink" Target="#&apos;Is emission level of 1 (enum)&apos;!A3" TargetMode="External"/><Relationship Id="rId20" Type="http://schemas.openxmlformats.org/officeDocument/2006/relationships/hyperlink" Target="#&apos;Case 2 Step 3A Question (tool)&apos;!A1" TargetMode="External"/><Relationship Id="rId21" Type="http://schemas.openxmlformats.org/officeDocument/2006/relationships/hyperlink" Target="#&apos;Investment compariso 1 (enum)&apos;!A3" TargetMode="External"/><Relationship Id="rId22" Type="http://schemas.openxmlformats.org/officeDocument/2006/relationships/hyperlink" Target="#&apos;Case 2 Step 4 Emission  (tool)&apos;!A1" TargetMode="External"/><Relationship Id="rId23" Type="http://schemas.openxmlformats.org/officeDocument/2006/relationships/hyperlink" Target="#&apos;Is emission level of 1 (enum)&apos;!A3" TargetMode="External"/><Relationship Id="rId24" Type="http://schemas.openxmlformats.org/officeDocument/2006/relationships/hyperlink" Target="#&apos;Case 2 Step 4 Emission  (tool)&apos;!A1" TargetMode="External"/><Relationship Id="rId25" Type="http://schemas.openxmlformats.org/officeDocument/2006/relationships/hyperlink" Target="#&apos;Is emission level of 1 (enum)&apos;!A3"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apos;Is there at least on 1 (enum)&apos;!A3" TargetMode="External"/><Relationship Id="rId2" Type="http://schemas.openxmlformats.org/officeDocument/2006/relationships/hyperlink" Target="#&apos;Case 2 Step 2B Barrier  (tool)&apos;!A1" TargetMode="External"/><Relationship Id="rId3" Type="http://schemas.openxmlformats.org/officeDocument/2006/relationships/hyperlink" Target="#&apos;Is at least one alte 1 (enum)&apos;!A3" TargetMode="External"/><Relationship Id="rId4" Type="http://schemas.openxmlformats.org/officeDocument/2006/relationships/hyperlink" Target="#&apos;Case 2 Step 3B No Inves (tool)&apos;!A1" TargetMode="External"/><Relationship Id="rId5" Type="http://schemas.openxmlformats.org/officeDocument/2006/relationships/hyperlink" Target="#&apos;Can the service or p 3 (enum)&apos;!A3" TargetMode="External"/><Relationship Id="rId6" Type="http://schemas.openxmlformats.org/officeDocument/2006/relationships/hyperlink" Target="#&apos;Case 2 Step 4 Emission  (tool)&apos;!A1" TargetMode="External"/><Relationship Id="rId7" Type="http://schemas.openxmlformats.org/officeDocument/2006/relationships/hyperlink" Target="#&apos;Is emission level of 1 (enum)&apos;!A3" TargetMode="External"/><Relationship Id="rId8" Type="http://schemas.openxmlformats.org/officeDocument/2006/relationships/hyperlink" Target="#&apos;Case 2 Step 4 Emission  (tool)&apos;!A1" TargetMode="External"/><Relationship Id="rId9" Type="http://schemas.openxmlformats.org/officeDocument/2006/relationships/hyperlink" Target="#&apos;Is emission level of 1 (enum)&apos;!A3" TargetMode="External"/><Relationship Id="rId10" Type="http://schemas.openxmlformats.org/officeDocument/2006/relationships/hyperlink" Target="#&apos;Case 2 Step 3A Investme (tool)&apos;!A1" TargetMode="External"/><Relationship Id="rId11" Type="http://schemas.openxmlformats.org/officeDocument/2006/relationships/hyperlink" Target="#&apos;Can the service or p 2 (enum)&apos;!A3" TargetMode="External"/><Relationship Id="rId12" Type="http://schemas.openxmlformats.org/officeDocument/2006/relationships/hyperlink" Target="#&apos;Case 2 Step 3A Quest 1 (tool)&apos;!A1" TargetMode="External"/><Relationship Id="rId13" Type="http://schemas.openxmlformats.org/officeDocument/2006/relationships/hyperlink" Target="#&apos;Benchmark anlysis mu 1 (enum)&apos;!A3" TargetMode="External"/><Relationship Id="rId14" Type="http://schemas.openxmlformats.org/officeDocument/2006/relationships/hyperlink" Target="#&apos;Case 2 Step 4 Emission  (tool)&apos;!A1" TargetMode="External"/><Relationship Id="rId15" Type="http://schemas.openxmlformats.org/officeDocument/2006/relationships/hyperlink" Target="#&apos;Is emission level of 1 (enum)&apos;!A3" TargetMode="External"/><Relationship Id="rId16" Type="http://schemas.openxmlformats.org/officeDocument/2006/relationships/hyperlink" Target="#&apos;Case 2 Step 4 Emission  (tool)&apos;!A1" TargetMode="External"/><Relationship Id="rId17" Type="http://schemas.openxmlformats.org/officeDocument/2006/relationships/hyperlink" Target="#&apos;Is emission level of 1 (enum)&apos;!A3" TargetMode="External"/><Relationship Id="rId18" Type="http://schemas.openxmlformats.org/officeDocument/2006/relationships/hyperlink" Target="#&apos;Case 2 Step 3A Question (tool)&apos;!A1" TargetMode="External"/><Relationship Id="rId19" Type="http://schemas.openxmlformats.org/officeDocument/2006/relationships/hyperlink" Target="#&apos;Investment compariso 1 (enum)&apos;!A3" TargetMode="External"/><Relationship Id="rId20" Type="http://schemas.openxmlformats.org/officeDocument/2006/relationships/hyperlink" Target="#&apos;Case 2 Step 4 Emission  (tool)&apos;!A1" TargetMode="External"/><Relationship Id="rId21" Type="http://schemas.openxmlformats.org/officeDocument/2006/relationships/hyperlink" Target="#&apos;Is emission level of 1 (enum)&apos;!A3" TargetMode="External"/><Relationship Id="rId22" Type="http://schemas.openxmlformats.org/officeDocument/2006/relationships/hyperlink" Target="#&apos;Case 2 Step 4 Emission  (tool)&apos;!A1" TargetMode="External"/><Relationship Id="rId23" Type="http://schemas.openxmlformats.org/officeDocument/2006/relationships/hyperlink" Target="#&apos;Is emission level of 1 (enum)&apos;!A3" TargetMode="External"/></Relationships>
</file>

<file path=xl/worksheets/_rels/sheet58.xml.rels><?xml version="1.0" encoding="UTF-8" standalone="yes"?>
<Relationships xmlns="http://schemas.openxmlformats.org/package/2006/relationships"><Relationship Id="rId1" Type="http://schemas.openxmlformats.org/officeDocument/2006/relationships/hyperlink" Target="#&apos;Is at least one alte 1 (enum)&apos;!A3" TargetMode="External"/><Relationship Id="rId2" Type="http://schemas.openxmlformats.org/officeDocument/2006/relationships/hyperlink" Target="#&apos;Case 2 Step 3B No Inves (tool)&apos;!A1" TargetMode="External"/><Relationship Id="rId3" Type="http://schemas.openxmlformats.org/officeDocument/2006/relationships/hyperlink" Target="#&apos;Can the service or p 3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 Id="rId6" Type="http://schemas.openxmlformats.org/officeDocument/2006/relationships/hyperlink" Target="#&apos;Case 2 Step 4 Emission  (tool)&apos;!A1" TargetMode="External"/><Relationship Id="rId7" Type="http://schemas.openxmlformats.org/officeDocument/2006/relationships/hyperlink" Target="#&apos;Is emission level of 1 (enum)&apos;!A3" TargetMode="External"/><Relationship Id="rId8" Type="http://schemas.openxmlformats.org/officeDocument/2006/relationships/hyperlink" Target="#&apos;Case 2 Step 3A Investme (tool)&apos;!A1" TargetMode="External"/><Relationship Id="rId9" Type="http://schemas.openxmlformats.org/officeDocument/2006/relationships/hyperlink" Target="#&apos;Can the service or p 2 (enum)&apos;!A3" TargetMode="External"/><Relationship Id="rId10" Type="http://schemas.openxmlformats.org/officeDocument/2006/relationships/hyperlink" Target="#&apos;Case 2 Step 3A Quest 1 (tool)&apos;!A1" TargetMode="External"/><Relationship Id="rId11" Type="http://schemas.openxmlformats.org/officeDocument/2006/relationships/hyperlink" Target="#&apos;Benchmark anlysis mu 1 (enum)&apos;!A3" TargetMode="External"/><Relationship Id="rId12" Type="http://schemas.openxmlformats.org/officeDocument/2006/relationships/hyperlink" Target="#&apos;Case 2 Step 4 Emission  (tool)&apos;!A1" TargetMode="External"/><Relationship Id="rId13" Type="http://schemas.openxmlformats.org/officeDocument/2006/relationships/hyperlink" Target="#&apos;Is emission level of 1 (enum)&apos;!A3" TargetMode="External"/><Relationship Id="rId14" Type="http://schemas.openxmlformats.org/officeDocument/2006/relationships/hyperlink" Target="#&apos;Case 2 Step 4 Emission  (tool)&apos;!A1" TargetMode="External"/><Relationship Id="rId15" Type="http://schemas.openxmlformats.org/officeDocument/2006/relationships/hyperlink" Target="#&apos;Is emission level of 1 (enum)&apos;!A3" TargetMode="External"/><Relationship Id="rId16" Type="http://schemas.openxmlformats.org/officeDocument/2006/relationships/hyperlink" Target="#&apos;Case 2 Step 3A Question (tool)&apos;!A1" TargetMode="External"/><Relationship Id="rId17" Type="http://schemas.openxmlformats.org/officeDocument/2006/relationships/hyperlink" Target="#&apos;Investment compariso 1 (enum)&apos;!A3" TargetMode="External"/><Relationship Id="rId18" Type="http://schemas.openxmlformats.org/officeDocument/2006/relationships/hyperlink" Target="#&apos;Case 2 Step 4 Emission  (tool)&apos;!A1" TargetMode="External"/><Relationship Id="rId19" Type="http://schemas.openxmlformats.org/officeDocument/2006/relationships/hyperlink" Target="#&apos;Is emission level of 1 (enum)&apos;!A3" TargetMode="External"/><Relationship Id="rId20" Type="http://schemas.openxmlformats.org/officeDocument/2006/relationships/hyperlink" Target="#&apos;Case 2 Step 4 Emission  (tool)&apos;!A1" TargetMode="External"/><Relationship Id="rId21" Type="http://schemas.openxmlformats.org/officeDocument/2006/relationships/hyperlink" Target="#&apos;Is emission level of 1 (enum)&apos;!A3"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apos;Investment compariso 1 (enum)&apos;!A3" TargetMode="External"/><Relationship Id="rId2" Type="http://schemas.openxmlformats.org/officeDocument/2006/relationships/hyperlink" Target="#&apos;Case 2 Step 4 Emission  (tool)&apos;!A1" TargetMode="External"/><Relationship Id="rId3" Type="http://schemas.openxmlformats.org/officeDocument/2006/relationships/hyperlink" Target="#&apos;Is emission level of 1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s>
</file>

<file path=xl/worksheets/_rels/sheet60.xml.rels><?xml version="1.0" encoding="UTF-8" standalone="yes"?>
<Relationships xmlns="http://schemas.openxmlformats.org/package/2006/relationships"><Relationship Id="rId1" Type="http://schemas.openxmlformats.org/officeDocument/2006/relationships/hyperlink" Target="#&apos;Can the service or p 2 (enum)&apos;!A3" TargetMode="External"/><Relationship Id="rId2" Type="http://schemas.openxmlformats.org/officeDocument/2006/relationships/hyperlink" Target="#&apos;Case 2 Step 3A Quest 1 (tool)&apos;!A1" TargetMode="External"/><Relationship Id="rId3" Type="http://schemas.openxmlformats.org/officeDocument/2006/relationships/hyperlink" Target="#&apos;Benchmark anlysis mu 1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 Id="rId6" Type="http://schemas.openxmlformats.org/officeDocument/2006/relationships/hyperlink" Target="#&apos;Case 2 Step 4 Emission  (tool)&apos;!A1" TargetMode="External"/><Relationship Id="rId7" Type="http://schemas.openxmlformats.org/officeDocument/2006/relationships/hyperlink" Target="#&apos;Is emission level of 1 (enum)&apos;!A3" TargetMode="External"/><Relationship Id="rId8" Type="http://schemas.openxmlformats.org/officeDocument/2006/relationships/hyperlink" Target="#&apos;Case 2 Step 3A Question (tool)&apos;!A1" TargetMode="External"/><Relationship Id="rId9" Type="http://schemas.openxmlformats.org/officeDocument/2006/relationships/hyperlink" Target="#&apos;Investment compariso 1 (enum)&apos;!A3" TargetMode="External"/><Relationship Id="rId10" Type="http://schemas.openxmlformats.org/officeDocument/2006/relationships/hyperlink" Target="#&apos;Case 2 Step 4 Emission  (tool)&apos;!A1" TargetMode="External"/><Relationship Id="rId11" Type="http://schemas.openxmlformats.org/officeDocument/2006/relationships/hyperlink" Target="#&apos;Is emission level of 1 (enum)&apos;!A3" TargetMode="External"/><Relationship Id="rId12" Type="http://schemas.openxmlformats.org/officeDocument/2006/relationships/hyperlink" Target="#&apos;Case 2 Step 4 Emission  (tool)&apos;!A1" TargetMode="External"/><Relationship Id="rId13" Type="http://schemas.openxmlformats.org/officeDocument/2006/relationships/hyperlink" Target="#&apos;Is emission level of 1 (enum)&apos;!A3" TargetMode="External"/></Relationships>
</file>

<file path=xl/worksheets/_rels/sheet61.xml.rels><?xml version="1.0" encoding="UTF-8" standalone="yes"?>
<Relationships xmlns="http://schemas.openxmlformats.org/package/2006/relationships"><Relationship Id="rId1" Type="http://schemas.openxmlformats.org/officeDocument/2006/relationships/hyperlink" Target="#&apos;Benchmark anlysis mu 1 (enum)&apos;!A3" TargetMode="External"/><Relationship Id="rId2" Type="http://schemas.openxmlformats.org/officeDocument/2006/relationships/hyperlink" Target="#&apos;Case 2 Step 4 Emission  (tool)&apos;!A1" TargetMode="External"/><Relationship Id="rId3" Type="http://schemas.openxmlformats.org/officeDocument/2006/relationships/hyperlink" Target="#&apos;Is emission level of 1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s>
</file>

<file path=xl/worksheets/_rels/sheet62.xml.rels><?xml version="1.0" encoding="UTF-8" standalone="yes"?>
<Relationships xmlns="http://schemas.openxmlformats.org/package/2006/relationships"><Relationship Id="rId1" Type="http://schemas.openxmlformats.org/officeDocument/2006/relationships/hyperlink" Target="#&apos;Can the service or p 3 (enum)&apos;!A3" TargetMode="External"/><Relationship Id="rId2" Type="http://schemas.openxmlformats.org/officeDocument/2006/relationships/hyperlink" Target="#&apos;Case 2 Step 4 Emission  (tool)&apos;!A1" TargetMode="External"/><Relationship Id="rId3" Type="http://schemas.openxmlformats.org/officeDocument/2006/relationships/hyperlink" Target="#&apos;Is emission level of 1 (enum)&apos;!A3" TargetMode="External"/><Relationship Id="rId4" Type="http://schemas.openxmlformats.org/officeDocument/2006/relationships/hyperlink" Target="#&apos;Case 2 Step 4 Emission  (tool)&apos;!A1" TargetMode="External"/><Relationship Id="rId5" Type="http://schemas.openxmlformats.org/officeDocument/2006/relationships/hyperlink" Target="#&apos;Is emission level of 1 (enum)&apos;!A3"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apos;Is emission level of 1 (enum)&apos;!A3"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apos;Choose option to determ (enum)&apos;!A3" TargetMode="External"/><Relationship Id="rId2" Type="http://schemas.openxmlformats.org/officeDocument/2006/relationships/hyperlink" Target="#&apos;Option (c) Use Default  (tool)&apos;!A1" TargetMode="External"/><Relationship Id="rId3" Type="http://schemas.openxmlformats.org/officeDocument/2006/relationships/hyperlink" Target="#&apos;Does the project fal 1 (enum)&apos;!A3" TargetMode="External"/><Relationship Id="rId4" Type="http://schemas.openxmlformats.org/officeDocument/2006/relationships/hyperlink" Target="#&apos;Choose equipment defaul (enum)&apos;!A3" TargetMode="External"/><Relationship Id="rId5" Type="http://schemas.openxmlformats.org/officeDocument/2006/relationships/hyperlink" Target="#&apos;Choose unit to calculat (enum)&apos;!A3" TargetMode="External"/><Relationship Id="rId6" Type="http://schemas.openxmlformats.org/officeDocument/2006/relationships/hyperlink" Target="#&apos;Option (b) Expert Evalu (tool)&apos;!A1" TargetMode="External"/><Relationship Id="rId7" Type="http://schemas.openxmlformats.org/officeDocument/2006/relationships/hyperlink" Target="#&apos;Was an independent expe (enum)&apos;!A3" TargetMode="External"/><Relationship Id="rId8" Type="http://schemas.openxmlformats.org/officeDocument/2006/relationships/hyperlink" Target="#&apos;Option (a) Manufacturer (tool)&apos;!A1" TargetMode="External"/><Relationship Id="rId9" Type="http://schemas.openxmlformats.org/officeDocument/2006/relationships/hyperlink" Target="#&apos;Does the project fall u (enum)&apos;!A3" TargetMode="External"/></Relationships>
</file>

<file path=xl/worksheets/_rels/sheet65.xml.rels><?xml version="1.0" encoding="UTF-8" standalone="yes"?>
<Relationships xmlns="http://schemas.openxmlformats.org/package/2006/relationships"><Relationship Id="rId1" Type="http://schemas.openxmlformats.org/officeDocument/2006/relationships/hyperlink" Target="#&apos;Does the project fall u (enum)&apos;!A3" TargetMode="External"/></Relationships>
</file>

<file path=xl/worksheets/_rels/sheet66.xml.rels><?xml version="1.0" encoding="UTF-8" standalone="yes"?>
<Relationships xmlns="http://schemas.openxmlformats.org/package/2006/relationships"><Relationship Id="rId1" Type="http://schemas.openxmlformats.org/officeDocument/2006/relationships/hyperlink" Target="#&apos;Was an independent expe (enum)&apos;!A3"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apos;Does the project fal 1 (enum)&apos;!A3" TargetMode="External"/><Relationship Id="rId2" Type="http://schemas.openxmlformats.org/officeDocument/2006/relationships/hyperlink" Target="#&apos;Choose equipment defaul (enum)&apos;!A3" TargetMode="External"/><Relationship Id="rId3" Type="http://schemas.openxmlformats.org/officeDocument/2006/relationships/hyperlink" Target="#&apos;Choose unit to calculat (enum)&apos;!A3"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os;Date Range&apos;!A1" TargetMode="External"/><Relationship Id="rId2" Type="http://schemas.openxmlformats.org/officeDocument/2006/relationships/hyperlink" Target="#&apos;Do you use the dispatch (enum)&apos;!A3" TargetMode="External"/><Relationship Id="rId3" Type="http://schemas.openxmlformats.org/officeDocument/2006/relationships/hyperlink" Target="#&apos;Scenario 2 for EFgridy - Use c&apos;!A1" TargetMode="External"/><Relationship Id="rId4" Type="http://schemas.openxmlformats.org/officeDocument/2006/relationships/hyperlink" Target="#&apos;Do all project power un (enum)&apos;!A3" TargetMode="External"/><Relationship Id="rId5" Type="http://schemas.openxmlformats.org/officeDocument/2006/relationships/hyperlink" Target="#&apos;Use combined margin emission f&apos;!A1" TargetMode="External"/><Relationship Id="rId6" Type="http://schemas.openxmlformats.org/officeDocument/2006/relationships/hyperlink" Target="#&apos;Use combined margin emission f&apos;!A1" TargetMode="External"/><Relationship Id="rId7" Type="http://schemas.openxmlformats.org/officeDocument/2006/relationships/hyperlink" Target="#&apos;Use combined margin emission f&apos;!A1" TargetMode="External"/><Relationship Id="rId8" Type="http://schemas.openxmlformats.org/officeDocument/2006/relationships/hyperlink" Target="#&apos;Tool 07 (tool)&apos;!A1" TargetMode="External"/><Relationship Id="rId9" Type="http://schemas.openxmlformats.org/officeDocument/2006/relationships/hyperlink" Target="#&apos;Does you have hourly or (enum)&apos;!A3" TargetMode="External"/><Relationship Id="rId10" Type="http://schemas.openxmlformats.org/officeDocument/2006/relationships/hyperlink" Target="#&apos;Is LCMR share less than (tool)&apos;!A1" TargetMode="External"/><Relationship Id="rId11" Type="http://schemas.openxmlformats.org/officeDocument/2006/relationships/hyperlink" Target="#&apos;Is LCMR share less t 1 (enum)&apos;!A3" TargetMode="External"/><Relationship Id="rId12" Type="http://schemas.openxmlformats.org/officeDocument/2006/relationships/hyperlink" Target="#&apos;Is the average load by  (tool)&apos;!A1" TargetMode="External"/><Relationship Id="rId13" Type="http://schemas.openxmlformats.org/officeDocument/2006/relationships/hyperlink" Target="#&apos;Is the average load  1 (enum)&apos;!A3" TargetMode="External"/><Relationship Id="rId14" Type="http://schemas.openxmlformats.org/officeDocument/2006/relationships/hyperlink" Target="#&apos;Are hourly loads of the (tool)&apos;!A1" TargetMode="External"/><Relationship Id="rId15" Type="http://schemas.openxmlformats.org/officeDocument/2006/relationships/hyperlink" Target="#&apos;Are hourly loads of  1 (enum)&apos;!A3" TargetMode="External"/><Relationship Id="rId16" Type="http://schemas.openxmlformats.org/officeDocument/2006/relationships/hyperlink" Target="#&apos;Is the LASL more than o (tool)&apos;!A1" TargetMode="External"/><Relationship Id="rId17" Type="http://schemas.openxmlformats.org/officeDocument/2006/relationships/hyperlink" Target="#&apos;Is the LASL more tha 1 (enum)&apos;!A3" TargetMode="External"/><Relationship Id="rId18" Type="http://schemas.openxmlformats.org/officeDocument/2006/relationships/hyperlink" Target="#&apos;Do you have annual aggr (tool)&apos;!A1" TargetMode="External"/><Relationship Id="rId19" Type="http://schemas.openxmlformats.org/officeDocument/2006/relationships/hyperlink" Target="#&apos;Do you have annual a 1 (enum)&apos;!A3" TargetMode="External"/><Relationship Id="rId20" Type="http://schemas.openxmlformats.org/officeDocument/2006/relationships/hyperlink" Target="#&apos;Average OM Simple OM (tool)&apos;!A1" TargetMode="External"/><Relationship Id="rId21" Type="http://schemas.openxmlformats.org/officeDocument/2006/relationships/hyperlink" Target="#&apos;Select one of the two o (enum)&apos;!A3" TargetMode="External"/><Relationship Id="rId22" Type="http://schemas.openxmlformats.org/officeDocument/2006/relationships/hyperlink" Target="#&apos;Calculation based on to (tool)&apos;!A1" TargetMode="External"/><Relationship Id="rId23" Type="http://schemas.openxmlformats.org/officeDocument/2006/relationships/hyperlink" Target="#&apos;Calculation based on av (tool)&apos;!A1" TargetMode="External"/><Relationship Id="rId24" Type="http://schemas.openxmlformats.org/officeDocument/2006/relationships/hyperlink" Target="#&apos;Simple Adj OM (tool)&apos;!A1" TargetMode="External"/><Relationship Id="rId25" Type="http://schemas.openxmlformats.org/officeDocument/2006/relationships/hyperlink" Target="#&apos;Select the approach you (enum)&apos;!A3" TargetMode="External"/><Relationship Id="rId26" Type="http://schemas.openxmlformats.org/officeDocument/2006/relationships/hyperlink" Target="#&apos;Lambda Approach 2 (tool)&apos;!A1" TargetMode="External"/><Relationship Id="rId27" Type="http://schemas.openxmlformats.org/officeDocument/2006/relationships/hyperlink" Target="#&apos;Lambda Approach 1 (tool)&apos;!A1" TargetMode="External"/><Relationship Id="rId28" Type="http://schemas.openxmlformats.org/officeDocument/2006/relationships/hyperlink" Target="#&apos;(Average OM Simple Adj  (tool)&apos;!A1" TargetMode="External"/><Relationship Id="rId29" Type="http://schemas.openxmlformats.org/officeDocument/2006/relationships/hyperlink" Target="#&apos;Select the option that  (enum)&apos;!A3" TargetMode="External"/><Relationship Id="rId30" Type="http://schemas.openxmlformats.org/officeDocument/2006/relationships/hyperlink" Target="#&apos;Average OM (Option A3) (tool)&apos;!A1" TargetMode="External"/><Relationship Id="rId31" Type="http://schemas.openxmlformats.org/officeDocument/2006/relationships/hyperlink" Target="#&apos;Average OM (Option A2) (tool)&apos;!A1" TargetMode="External"/><Relationship Id="rId32" Type="http://schemas.openxmlformats.org/officeDocument/2006/relationships/hyperlink" Target="#&apos;Average OM (Option A1) (tool)&apos;!A1" TargetMode="External"/><Relationship Id="rId33" Type="http://schemas.openxmlformats.org/officeDocument/2006/relationships/hyperlink" Target="#&apos;Simple Adj OM (tool)&apos;!A1" TargetMode="External"/><Relationship Id="rId34" Type="http://schemas.openxmlformats.org/officeDocument/2006/relationships/hyperlink" Target="#&apos;Select the approach you (enum)&apos;!A3" TargetMode="External"/><Relationship Id="rId35" Type="http://schemas.openxmlformats.org/officeDocument/2006/relationships/hyperlink" Target="#&apos;Lambda Approach 2 (tool)&apos;!A1" TargetMode="External"/><Relationship Id="rId36" Type="http://schemas.openxmlformats.org/officeDocument/2006/relationships/hyperlink" Target="#&apos;Lambda Approach 1 (tool)&apos;!A1" TargetMode="External"/><Relationship Id="rId37" Type="http://schemas.openxmlformats.org/officeDocument/2006/relationships/hyperlink" Target="#&apos;(Average OM Simple Adj  (tool)&apos;!A1" TargetMode="External"/><Relationship Id="rId38" Type="http://schemas.openxmlformats.org/officeDocument/2006/relationships/hyperlink" Target="#&apos;Select the option that  (enum)&apos;!A3" TargetMode="External"/><Relationship Id="rId39" Type="http://schemas.openxmlformats.org/officeDocument/2006/relationships/hyperlink" Target="#&apos;Average OM (Option A3) (tool)&apos;!A1" TargetMode="External"/><Relationship Id="rId40" Type="http://schemas.openxmlformats.org/officeDocument/2006/relationships/hyperlink" Target="#&apos;Average OM (Option A2) (tool)&apos;!A1" TargetMode="External"/><Relationship Id="rId41" Type="http://schemas.openxmlformats.org/officeDocument/2006/relationships/hyperlink" Target="#&apos;Average OM (Option A1) (tool)&apos;!A1" TargetMode="External"/><Relationship Id="rId42" Type="http://schemas.openxmlformats.org/officeDocument/2006/relationships/hyperlink" Target="#&apos;Fuel Type (tool)&apos;!A1" TargetMode="External"/><Relationship Id="rId43" Type="http://schemas.openxmlformats.org/officeDocument/2006/relationships/hyperlink" Target="#&apos;Average OM Simple OM (tool)&apos;!A1" TargetMode="External"/><Relationship Id="rId44" Type="http://schemas.openxmlformats.org/officeDocument/2006/relationships/hyperlink" Target="#&apos;Select one of the two o (enum)&apos;!A3" TargetMode="External"/><Relationship Id="rId45" Type="http://schemas.openxmlformats.org/officeDocument/2006/relationships/hyperlink" Target="#&apos;Calculation based on to (tool)&apos;!A1" TargetMode="External"/><Relationship Id="rId46" Type="http://schemas.openxmlformats.org/officeDocument/2006/relationships/hyperlink" Target="#&apos;Fuel Type (tool)&apos;!A1" TargetMode="External"/><Relationship Id="rId47" Type="http://schemas.openxmlformats.org/officeDocument/2006/relationships/hyperlink" Target="#&apos;Calculation based on av (tool)&apos;!A1" TargetMode="External"/><Relationship Id="rId48" Type="http://schemas.openxmlformats.org/officeDocument/2006/relationships/hyperlink" Target="#&apos;(Average OM Simple Adj  (tool)&apos;!A1" TargetMode="External"/><Relationship Id="rId49" Type="http://schemas.openxmlformats.org/officeDocument/2006/relationships/hyperlink" Target="#&apos;Select the option that  (enum)&apos;!A3" TargetMode="External"/><Relationship Id="rId50" Type="http://schemas.openxmlformats.org/officeDocument/2006/relationships/hyperlink" Target="#&apos;Average OM (Option A3) (tool)&apos;!A1" TargetMode="External"/><Relationship Id="rId51" Type="http://schemas.openxmlformats.org/officeDocument/2006/relationships/hyperlink" Target="#&apos;Average OM (Option A2) (tool)&apos;!A1" TargetMode="External"/><Relationship Id="rId52" Type="http://schemas.openxmlformats.org/officeDocument/2006/relationships/hyperlink" Target="#&apos;Average OM (Option A1) (tool)&apos;!A1" TargetMode="External"/><Relationship Id="rId53" Type="http://schemas.openxmlformats.org/officeDocument/2006/relationships/hyperlink" Target="#&apos;Fuel Type (tool)&apos;!A1" TargetMode="External"/><Relationship Id="rId54" Type="http://schemas.openxmlformats.org/officeDocument/2006/relationships/hyperlink" Target="#&apos;Average OM Simple OM (tool)&apos;!A1" TargetMode="External"/><Relationship Id="rId55" Type="http://schemas.openxmlformats.org/officeDocument/2006/relationships/hyperlink" Target="#&apos;Select one of the two o (enum)&apos;!A3" TargetMode="External"/><Relationship Id="rId56" Type="http://schemas.openxmlformats.org/officeDocument/2006/relationships/hyperlink" Target="#&apos;Calculation based on to (tool)&apos;!A1" TargetMode="External"/><Relationship Id="rId57" Type="http://schemas.openxmlformats.org/officeDocument/2006/relationships/hyperlink" Target="#&apos;Fuel Type (tool)&apos;!A1" TargetMode="External"/><Relationship Id="rId58" Type="http://schemas.openxmlformats.org/officeDocument/2006/relationships/hyperlink" Target="#&apos;Calculation based on av (tool)&apos;!A1" TargetMode="External"/><Relationship Id="rId59" Type="http://schemas.openxmlformats.org/officeDocument/2006/relationships/hyperlink" Target="#&apos;(Average OM Simple Adj  (tool)&apos;!A1" TargetMode="External"/><Relationship Id="rId60" Type="http://schemas.openxmlformats.org/officeDocument/2006/relationships/hyperlink" Target="#&apos;Select the option that  (enum)&apos;!A3" TargetMode="External"/><Relationship Id="rId61" Type="http://schemas.openxmlformats.org/officeDocument/2006/relationships/hyperlink" Target="#&apos;Average OM (Option A3) (tool)&apos;!A1" TargetMode="External"/><Relationship Id="rId62" Type="http://schemas.openxmlformats.org/officeDocument/2006/relationships/hyperlink" Target="#&apos;Average OM (Option A2) (tool)&apos;!A1" TargetMode="External"/><Relationship Id="rId63" Type="http://schemas.openxmlformats.org/officeDocument/2006/relationships/hyperlink" Target="#&apos;Average OM (Option A1) (tool)&apos;!A1" TargetMode="External"/><Relationship Id="rId64" Type="http://schemas.openxmlformats.org/officeDocument/2006/relationships/hyperlink" Target="#&apos;Fuel Type (tool)&apos;!A1" TargetMode="External"/><Relationship Id="rId65" Type="http://schemas.openxmlformats.org/officeDocument/2006/relationships/hyperlink" Target="#&apos;Dispatch Data OM (tool)&apos;!A1" TargetMode="External"/><Relationship Id="rId66" Type="http://schemas.openxmlformats.org/officeDocument/2006/relationships/hyperlink" Target="#&apos;Select the option th 1 (enum)&apos;!A3" TargetMode="External"/><Relationship Id="rId67" Type="http://schemas.openxmlformats.org/officeDocument/2006/relationships/hyperlink" Target="#&apos;Build Margin (tool)&apos;!A1" TargetMode="External"/><Relationship Id="rId68" Type="http://schemas.openxmlformats.org/officeDocument/2006/relationships/hyperlink" Target="#&apos;Power Unit (tool)&apos;!A1" TargetMode="External"/><Relationship Id="rId69" Type="http://schemas.openxmlformats.org/officeDocument/2006/relationships/hyperlink" Target="#&apos;Combined Margin (tool)&apos;!A1" TargetMode="External"/><Relationship Id="rId70" Type="http://schemas.openxmlformats.org/officeDocument/2006/relationships/hyperlink" Target="#&apos;Is data to determine Bu (enum)&apos;!A3" TargetMode="External"/><Relationship Id="rId71" Type="http://schemas.openxmlformats.org/officeDocument/2006/relationships/hyperlink" Target="#&apos;Combined Margin. Is gri (tool)&apos;!A1" TargetMode="External"/><Relationship Id="rId72" Type="http://schemas.openxmlformats.org/officeDocument/2006/relationships/hyperlink" Target="#&apos;Is grid located in LDCS (enum)&apos;!A3" TargetMode="External"/><Relationship Id="rId73" Type="http://schemas.openxmlformats.org/officeDocument/2006/relationships/hyperlink" Target="#&apos;Simplified CM (tool)&apos;!A1" TargetMode="External"/><Relationship Id="rId74" Type="http://schemas.openxmlformats.org/officeDocument/2006/relationships/hyperlink" Target="#&apos;Is the project activity (enum)&apos;!A3" TargetMode="External"/><Relationship Id="rId75" Type="http://schemas.openxmlformats.org/officeDocument/2006/relationships/hyperlink" Target="#&apos;Is the share of renewab (enum)&apos;!A3" TargetMode="External"/><Relationship Id="rId76" Type="http://schemas.openxmlformats.org/officeDocument/2006/relationships/hyperlink" Target="#&apos;Has natural gas been us (enum)&apos;!A3" TargetMode="External"/><Relationship Id="rId77" Type="http://schemas.openxmlformats.org/officeDocument/2006/relationships/hyperlink" Target="#&apos;Simplified CM for Isola (tool)&apos;!A1" TargetMode="External"/><Relationship Id="rId78" Type="http://schemas.openxmlformats.org/officeDocument/2006/relationships/hyperlink" Target="#&apos;Is there a single diese (enum)&apos;!A3" TargetMode="External"/><Relationship Id="rId79" Type="http://schemas.openxmlformats.org/officeDocument/2006/relationships/hyperlink" Target="#&apos;For multiple power plan (tool)&apos;!A1" TargetMode="External"/><Relationship Id="rId80" Type="http://schemas.openxmlformats.org/officeDocument/2006/relationships/hyperlink" Target="#&apos;For multiple power p 1 (enum)&apos;!A3" TargetMode="External"/><Relationship Id="rId81" Type="http://schemas.openxmlformats.org/officeDocument/2006/relationships/hyperlink" Target="#&apos;Are there gaseous fuel- (enum)&apos;!A3" TargetMode="External"/><Relationship Id="rId82" Type="http://schemas.openxmlformats.org/officeDocument/2006/relationships/hyperlink" Target="#&apos;Are there gaseous fu 1 (enum)&apos;!A3" TargetMode="External"/><Relationship Id="rId83" Type="http://schemas.openxmlformats.org/officeDocument/2006/relationships/hyperlink" Target="#&apos;Simplified CM (tool)&apos;!A1" TargetMode="External"/><Relationship Id="rId84" Type="http://schemas.openxmlformats.org/officeDocument/2006/relationships/hyperlink" Target="#&apos;Is the project activity (enum)&apos;!A3" TargetMode="External"/><Relationship Id="rId85" Type="http://schemas.openxmlformats.org/officeDocument/2006/relationships/hyperlink" Target="#&apos;Is the share of renewab (enum)&apos;!A3" TargetMode="External"/><Relationship Id="rId86" Type="http://schemas.openxmlformats.org/officeDocument/2006/relationships/hyperlink" Target="#&apos;Has natural gas been us (enum)&apos;!A3" TargetMode="External"/><Relationship Id="rId87" Type="http://schemas.openxmlformats.org/officeDocument/2006/relationships/hyperlink" Target="#&apos;Weighted average CM (tool)&apos;!A1" TargetMode="External"/><Relationship Id="rId88" Type="http://schemas.openxmlformats.org/officeDocument/2006/relationships/hyperlink" Target="#&apos;Is this data for the fi (enum)&apos;!A3" TargetMode="External"/><Relationship Id="rId89" Type="http://schemas.openxmlformats.org/officeDocument/2006/relationships/hyperlink" Target="#&apos;Select the option th 2 (enum)&apos;!A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1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0</v>
      </c>
      <c r="B1" s="1"/>
      <c r="C1" s="1"/>
      <c r="D1" s="1"/>
      <c r="E1" s="1"/>
      <c r="F1" s="1"/>
      <c r="G1" s="1"/>
    </row>
    <row r="2" spans="1:7" x14ac:dyDescent="0.25">
      <c r="A2" s="2" t="s">
        <v>1</v>
      </c>
      <c r="B2" s="3" t="s">
        <v>0</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6" t="s">
        <v>12</v>
      </c>
      <c r="C5" s="5" t="s">
        <v>13</v>
      </c>
      <c r="D5" s="5"/>
      <c r="E5" s="5" t="s">
        <v>12</v>
      </c>
      <c r="F5" s="5" t="s">
        <v>14</v>
      </c>
      <c r="G5" s="5" t="s">
        <v>13</v>
      </c>
    </row>
    <row r="6" spans="1:7" x14ac:dyDescent="0.25" outlineLevel="1" collapsed="1">
      <c r="A6" s="7" t="s">
        <v>11</v>
      </c>
      <c r="B6" s="7" t="s">
        <v>15</v>
      </c>
      <c r="C6" s="7" t="s">
        <v>13</v>
      </c>
      <c r="D6" s="7"/>
      <c r="E6" s="7" t="s">
        <v>16</v>
      </c>
      <c r="F6" s="7" t="s">
        <v>14</v>
      </c>
      <c r="G6" s="7" t="s">
        <v>17</v>
      </c>
    </row>
    <row r="7" spans="1:7" x14ac:dyDescent="0.25" outlineLevel="1" collapsed="1">
      <c r="A7" s="7" t="s">
        <v>11</v>
      </c>
      <c r="B7" s="7" t="s">
        <v>15</v>
      </c>
      <c r="C7" s="7" t="s">
        <v>13</v>
      </c>
      <c r="D7" s="7"/>
      <c r="E7" s="7" t="s">
        <v>18</v>
      </c>
      <c r="F7" s="7" t="s">
        <v>14</v>
      </c>
      <c r="G7" s="7" t="s">
        <v>19</v>
      </c>
    </row>
    <row r="8" spans="1:7" x14ac:dyDescent="0.25" outlineLevel="1" collapsed="1">
      <c r="A8" s="7" t="s">
        <v>11</v>
      </c>
      <c r="B8" s="7" t="s">
        <v>15</v>
      </c>
      <c r="C8" s="7" t="s">
        <v>13</v>
      </c>
      <c r="D8" s="7"/>
      <c r="E8" s="7" t="s">
        <v>20</v>
      </c>
      <c r="F8" s="7" t="s">
        <v>14</v>
      </c>
      <c r="G8" s="7" t="s">
        <v>21</v>
      </c>
    </row>
    <row r="9" spans="1:7" x14ac:dyDescent="0.25" outlineLevel="1" collapsed="1">
      <c r="A9" s="7" t="s">
        <v>11</v>
      </c>
      <c r="B9" s="7" t="s">
        <v>15</v>
      </c>
      <c r="C9" s="7" t="s">
        <v>13</v>
      </c>
      <c r="D9" s="7"/>
      <c r="E9" s="7" t="s">
        <v>22</v>
      </c>
      <c r="F9" s="7" t="s">
        <v>14</v>
      </c>
      <c r="G9" s="7" t="s">
        <v>23</v>
      </c>
    </row>
    <row r="10" spans="1:7" x14ac:dyDescent="0.25" outlineLevel="1" collapsed="1">
      <c r="A10" s="7" t="s">
        <v>11</v>
      </c>
      <c r="B10" s="7" t="s">
        <v>15</v>
      </c>
      <c r="C10" s="7" t="s">
        <v>13</v>
      </c>
      <c r="D10" s="7"/>
      <c r="E10" s="7" t="s">
        <v>24</v>
      </c>
      <c r="F10" s="7" t="s">
        <v>14</v>
      </c>
      <c r="G10" s="7" t="s">
        <v>25</v>
      </c>
    </row>
    <row r="11" spans="1:7" x14ac:dyDescent="0.25" outlineLevel="1" collapsed="1">
      <c r="A11" s="7" t="s">
        <v>11</v>
      </c>
      <c r="B11" s="7" t="s">
        <v>15</v>
      </c>
      <c r="C11" s="7" t="s">
        <v>13</v>
      </c>
      <c r="D11" s="7"/>
      <c r="E11" s="7" t="s">
        <v>26</v>
      </c>
      <c r="F11" s="7" t="s">
        <v>11</v>
      </c>
      <c r="G11" s="7" t="s">
        <v>27</v>
      </c>
    </row>
    <row r="12" spans="1:7" x14ac:dyDescent="0.25" outlineLevel="1" collapsed="1">
      <c r="A12" s="7" t="s">
        <v>11</v>
      </c>
      <c r="B12" s="7" t="s">
        <v>15</v>
      </c>
      <c r="C12" s="7" t="s">
        <v>13</v>
      </c>
      <c r="D12" s="7"/>
      <c r="E12" s="7" t="s">
        <v>28</v>
      </c>
      <c r="F12" s="7" t="s">
        <v>11</v>
      </c>
      <c r="G12" s="7" t="s">
        <v>29</v>
      </c>
    </row>
    <row r="13" spans="1:7" x14ac:dyDescent="0.25" outlineLevel="1" collapsed="1">
      <c r="A13" s="7" t="s">
        <v>11</v>
      </c>
      <c r="B13" s="7" t="s">
        <v>30</v>
      </c>
      <c r="C13" s="7" t="s">
        <v>13</v>
      </c>
      <c r="D13" s="7"/>
      <c r="E13" s="7" t="s">
        <v>31</v>
      </c>
      <c r="F13" s="7" t="s">
        <v>11</v>
      </c>
      <c r="G13" s="7" t="s">
        <v>13</v>
      </c>
    </row>
    <row r="14" spans="1:7" x14ac:dyDescent="0.25" outlineLevel="1" collapsed="1">
      <c r="A14" s="7" t="s">
        <v>11</v>
      </c>
      <c r="B14" s="7" t="s">
        <v>15</v>
      </c>
      <c r="C14" s="7" t="s">
        <v>13</v>
      </c>
      <c r="D14" s="7"/>
      <c r="E14" s="7" t="s">
        <v>32</v>
      </c>
      <c r="F14" s="7" t="s">
        <v>14</v>
      </c>
      <c r="G14" s="7" t="s">
        <v>33</v>
      </c>
    </row>
    <row r="15" spans="1:7" x14ac:dyDescent="0.25" outlineLevel="1" collapsed="1">
      <c r="A15" s="7" t="s">
        <v>11</v>
      </c>
      <c r="B15" s="7" t="s">
        <v>15</v>
      </c>
      <c r="C15" s="7" t="s">
        <v>13</v>
      </c>
      <c r="D15" s="7"/>
      <c r="E15" s="7" t="s">
        <v>34</v>
      </c>
      <c r="F15" s="7" t="s">
        <v>11</v>
      </c>
      <c r="G15" s="7" t="s">
        <v>35</v>
      </c>
    </row>
    <row r="16" spans="1:7" x14ac:dyDescent="0.25" outlineLevel="1" collapsed="1">
      <c r="A16" s="7" t="s">
        <v>11</v>
      </c>
      <c r="B16" s="7" t="s">
        <v>15</v>
      </c>
      <c r="C16" s="7" t="s">
        <v>13</v>
      </c>
      <c r="D16" s="7"/>
      <c r="E16" s="7" t="s">
        <v>36</v>
      </c>
      <c r="F16" s="7" t="s">
        <v>11</v>
      </c>
      <c r="G16" s="7" t="s">
        <v>37</v>
      </c>
    </row>
    <row r="17" spans="1:7" x14ac:dyDescent="0.25" outlineLevel="1" collapsed="1">
      <c r="A17" s="7" t="s">
        <v>11</v>
      </c>
      <c r="B17" s="7" t="s">
        <v>15</v>
      </c>
      <c r="C17" s="7" t="s">
        <v>13</v>
      </c>
      <c r="D17" s="7"/>
      <c r="E17" s="7" t="s">
        <v>38</v>
      </c>
      <c r="F17" s="7" t="s">
        <v>11</v>
      </c>
      <c r="G17" s="7" t="s">
        <v>39</v>
      </c>
    </row>
    <row r="18" spans="1:7" x14ac:dyDescent="0.25" outlineLevel="1" collapsed="1">
      <c r="A18" s="7" t="s">
        <v>11</v>
      </c>
      <c r="B18" s="7" t="s">
        <v>15</v>
      </c>
      <c r="C18" s="7" t="s">
        <v>13</v>
      </c>
      <c r="D18" s="7"/>
      <c r="E18" s="7" t="s">
        <v>40</v>
      </c>
      <c r="F18" s="7" t="s">
        <v>11</v>
      </c>
      <c r="G18" s="7" t="s">
        <v>41</v>
      </c>
    </row>
    <row r="19" spans="1:7" x14ac:dyDescent="0.25" outlineLevel="1" collapsed="1">
      <c r="A19" s="7" t="s">
        <v>11</v>
      </c>
      <c r="B19" s="7" t="s">
        <v>15</v>
      </c>
      <c r="C19" s="7" t="s">
        <v>13</v>
      </c>
      <c r="D19" s="7"/>
      <c r="E19" s="7" t="s">
        <v>42</v>
      </c>
      <c r="F19" s="7" t="s">
        <v>11</v>
      </c>
      <c r="G19" s="7" t="s">
        <v>43</v>
      </c>
    </row>
    <row r="20" spans="1:7" x14ac:dyDescent="0.25" outlineLevel="1" collapsed="1">
      <c r="A20" s="7" t="s">
        <v>11</v>
      </c>
      <c r="B20" s="7" t="s">
        <v>15</v>
      </c>
      <c r="C20" s="7" t="s">
        <v>13</v>
      </c>
      <c r="D20" s="7"/>
      <c r="E20" s="7" t="s">
        <v>44</v>
      </c>
      <c r="F20" s="7" t="s">
        <v>11</v>
      </c>
      <c r="G20" s="7" t="s">
        <v>45</v>
      </c>
    </row>
    <row r="21" spans="1:7" x14ac:dyDescent="0.25" outlineLevel="1" collapsed="1">
      <c r="A21" s="7" t="s">
        <v>11</v>
      </c>
      <c r="B21" s="7" t="s">
        <v>46</v>
      </c>
      <c r="C21" s="7" t="s">
        <v>13</v>
      </c>
      <c r="D21" s="7"/>
      <c r="E21" s="7" t="s">
        <v>47</v>
      </c>
      <c r="F21" s="7" t="s">
        <v>11</v>
      </c>
      <c r="G21" s="7" t="s">
        <v>48</v>
      </c>
    </row>
    <row r="22" spans="1:7" x14ac:dyDescent="0.25" outlineLevel="1" collapsed="1">
      <c r="A22" s="7" t="s">
        <v>11</v>
      </c>
      <c r="B22" s="7" t="s">
        <v>15</v>
      </c>
      <c r="C22" s="7" t="s">
        <v>13</v>
      </c>
      <c r="D22" s="7"/>
      <c r="E22" s="7" t="s">
        <v>49</v>
      </c>
      <c r="F22" s="7" t="s">
        <v>11</v>
      </c>
      <c r="G22" s="7" t="s">
        <v>50</v>
      </c>
    </row>
    <row r="23" spans="1:7" x14ac:dyDescent="0.25" outlineLevel="1" collapsed="1">
      <c r="A23" s="7" t="s">
        <v>11</v>
      </c>
      <c r="B23" s="7" t="s">
        <v>15</v>
      </c>
      <c r="C23" s="7" t="s">
        <v>13</v>
      </c>
      <c r="D23" s="7"/>
      <c r="E23" s="7" t="s">
        <v>51</v>
      </c>
      <c r="F23" s="7" t="s">
        <v>14</v>
      </c>
      <c r="G23" s="7" t="s">
        <v>52</v>
      </c>
    </row>
    <row r="24" spans="1:7" x14ac:dyDescent="0.25" outlineLevel="1" collapsed="1">
      <c r="A24" s="7" t="s">
        <v>11</v>
      </c>
      <c r="B24" s="7" t="s">
        <v>15</v>
      </c>
      <c r="C24" s="7" t="s">
        <v>13</v>
      </c>
      <c r="D24" s="7"/>
      <c r="E24" s="7" t="s">
        <v>53</v>
      </c>
      <c r="F24" s="7" t="s">
        <v>14</v>
      </c>
      <c r="G24" s="7" t="s">
        <v>54</v>
      </c>
    </row>
    <row r="25" spans="1:7" x14ac:dyDescent="0.25" outlineLevel="1" collapsed="1">
      <c r="A25" s="7" t="s">
        <v>11</v>
      </c>
      <c r="B25" s="7" t="s">
        <v>15</v>
      </c>
      <c r="C25" s="7" t="s">
        <v>13</v>
      </c>
      <c r="D25" s="7"/>
      <c r="E25" s="7" t="s">
        <v>55</v>
      </c>
      <c r="F25" s="7" t="s">
        <v>14</v>
      </c>
      <c r="G25" s="7" t="s">
        <v>56</v>
      </c>
    </row>
    <row r="26" spans="1:7" x14ac:dyDescent="0.25" outlineLevel="1" collapsed="1">
      <c r="A26" s="7" t="s">
        <v>11</v>
      </c>
      <c r="B26" s="7" t="s">
        <v>15</v>
      </c>
      <c r="C26" s="7" t="s">
        <v>13</v>
      </c>
      <c r="D26" s="7"/>
      <c r="E26" s="7" t="s">
        <v>57</v>
      </c>
      <c r="F26" s="7" t="s">
        <v>14</v>
      </c>
      <c r="G26" s="7" t="s">
        <v>58</v>
      </c>
    </row>
    <row r="27" spans="1:7" x14ac:dyDescent="0.25" outlineLevel="1" collapsed="1">
      <c r="A27" s="7" t="s">
        <v>11</v>
      </c>
      <c r="B27" s="7" t="s">
        <v>59</v>
      </c>
      <c r="C27" s="7" t="s">
        <v>13</v>
      </c>
      <c r="D27" s="7"/>
      <c r="E27" s="7" t="s">
        <v>60</v>
      </c>
      <c r="F27" s="7" t="s">
        <v>14</v>
      </c>
      <c r="G27" s="7" t="s">
        <v>61</v>
      </c>
    </row>
    <row r="28" spans="1:7" x14ac:dyDescent="0.25" outlineLevel="1" collapsed="1">
      <c r="A28" s="8" t="s">
        <v>11</v>
      </c>
      <c r="B28" s="9" t="s">
        <v>62</v>
      </c>
      <c r="C28" s="8" t="s">
        <v>13</v>
      </c>
      <c r="D28" s="8"/>
      <c r="E28" s="8" t="s">
        <v>63</v>
      </c>
      <c r="F28" s="8" t="s">
        <v>11</v>
      </c>
      <c r="G28" s="8" t="s">
        <v>13</v>
      </c>
    </row>
    <row r="29" spans="1:7" x14ac:dyDescent="0.25" outlineLevel="2" collapsed="1">
      <c r="A29" s="7" t="s">
        <v>11</v>
      </c>
      <c r="B29" s="7" t="s">
        <v>59</v>
      </c>
      <c r="C29" s="7" t="s">
        <v>13</v>
      </c>
      <c r="D29" s="7"/>
      <c r="E29" s="7" t="s">
        <v>64</v>
      </c>
      <c r="F29" s="7" t="s">
        <v>14</v>
      </c>
      <c r="G29" s="7" t="s">
        <v>61</v>
      </c>
    </row>
    <row r="30" spans="1:7" x14ac:dyDescent="0.25" outlineLevel="2" collapsed="1">
      <c r="A30" s="7" t="s">
        <v>11</v>
      </c>
      <c r="B30" s="7" t="s">
        <v>59</v>
      </c>
      <c r="C30" s="7" t="s">
        <v>13</v>
      </c>
      <c r="D30" s="7"/>
      <c r="E30" s="7" t="s">
        <v>65</v>
      </c>
      <c r="F30" s="7" t="s">
        <v>14</v>
      </c>
      <c r="G30" s="7" t="s">
        <v>66</v>
      </c>
    </row>
    <row r="31" spans="1:7" x14ac:dyDescent="0.25" outlineLevel="1" collapsed="1">
      <c r="A31" s="8" t="s">
        <v>11</v>
      </c>
      <c r="B31" s="9" t="s">
        <v>62</v>
      </c>
      <c r="C31" s="8" t="s">
        <v>13</v>
      </c>
      <c r="D31" s="8"/>
      <c r="E31" s="8" t="s">
        <v>67</v>
      </c>
      <c r="F31" s="8" t="s">
        <v>11</v>
      </c>
      <c r="G31" s="8" t="s">
        <v>13</v>
      </c>
    </row>
    <row r="32" spans="1:7" x14ac:dyDescent="0.25" outlineLevel="2" collapsed="1">
      <c r="A32" s="7" t="s">
        <v>11</v>
      </c>
      <c r="B32" s="7" t="s">
        <v>59</v>
      </c>
      <c r="C32" s="7" t="s">
        <v>13</v>
      </c>
      <c r="D32" s="7"/>
      <c r="E32" s="7" t="s">
        <v>64</v>
      </c>
      <c r="F32" s="7" t="s">
        <v>14</v>
      </c>
      <c r="G32" s="7" t="s">
        <v>61</v>
      </c>
    </row>
    <row r="33" spans="1:7" x14ac:dyDescent="0.25" outlineLevel="2" collapsed="1">
      <c r="A33" s="7" t="s">
        <v>11</v>
      </c>
      <c r="B33" s="7" t="s">
        <v>59</v>
      </c>
      <c r="C33" s="7" t="s">
        <v>13</v>
      </c>
      <c r="D33" s="7"/>
      <c r="E33" s="7" t="s">
        <v>65</v>
      </c>
      <c r="F33" s="7" t="s">
        <v>14</v>
      </c>
      <c r="G33" s="7" t="s">
        <v>66</v>
      </c>
    </row>
    <row r="34" spans="1:7" x14ac:dyDescent="0.25" outlineLevel="1" collapsed="1">
      <c r="A34" s="7" t="s">
        <v>11</v>
      </c>
      <c r="B34" s="7" t="s">
        <v>15</v>
      </c>
      <c r="C34" s="7" t="s">
        <v>13</v>
      </c>
      <c r="D34" s="7"/>
      <c r="E34" s="7" t="s">
        <v>68</v>
      </c>
      <c r="F34" s="7" t="s">
        <v>14</v>
      </c>
      <c r="G34" s="7" t="s">
        <v>69</v>
      </c>
    </row>
    <row r="35" spans="1:7" x14ac:dyDescent="0.25" outlineLevel="1" collapsed="1">
      <c r="A35" s="7" t="s">
        <v>11</v>
      </c>
      <c r="B35" s="7" t="s">
        <v>15</v>
      </c>
      <c r="C35" s="7" t="s">
        <v>13</v>
      </c>
      <c r="D35" s="7"/>
      <c r="E35" s="7" t="s">
        <v>70</v>
      </c>
      <c r="F35" s="7" t="s">
        <v>14</v>
      </c>
      <c r="G35" s="7" t="s">
        <v>71</v>
      </c>
    </row>
    <row r="36" spans="1:7" x14ac:dyDescent="0.25" outlineLevel="1" collapsed="1">
      <c r="A36" s="7" t="s">
        <v>11</v>
      </c>
      <c r="B36" s="7" t="s">
        <v>15</v>
      </c>
      <c r="C36" s="7" t="s">
        <v>13</v>
      </c>
      <c r="D36" s="7"/>
      <c r="E36" s="7" t="s">
        <v>72</v>
      </c>
      <c r="F36" s="7" t="s">
        <v>11</v>
      </c>
      <c r="G36" s="7" t="s">
        <v>73</v>
      </c>
    </row>
    <row r="37" spans="1:7" x14ac:dyDescent="0.25" outlineLevel="1" collapsed="1">
      <c r="A37" s="7" t="s">
        <v>11</v>
      </c>
      <c r="B37" s="7" t="s">
        <v>15</v>
      </c>
      <c r="C37" s="7" t="s">
        <v>13</v>
      </c>
      <c r="D37" s="7"/>
      <c r="E37" s="7" t="s">
        <v>74</v>
      </c>
      <c r="F37" s="7" t="s">
        <v>14</v>
      </c>
      <c r="G37" s="7" t="s">
        <v>75</v>
      </c>
    </row>
    <row r="38" spans="1:7" x14ac:dyDescent="0.25">
      <c r="A38" s="5" t="s">
        <v>11</v>
      </c>
      <c r="B38" s="5" t="s">
        <v>76</v>
      </c>
      <c r="C38" s="6" t="s">
        <v>77</v>
      </c>
      <c r="D38" s="5"/>
      <c r="E38" s="5" t="s">
        <v>78</v>
      </c>
      <c r="F38" s="5" t="s">
        <v>14</v>
      </c>
      <c r="G38" s="5" t="s">
        <v>11</v>
      </c>
    </row>
    <row r="39" spans="1:7" x14ac:dyDescent="0.25">
      <c r="A39" s="5" t="s">
        <v>14</v>
      </c>
      <c r="B39" s="6" t="s">
        <v>79</v>
      </c>
      <c r="C39" s="5" t="s">
        <v>13</v>
      </c>
      <c r="D39" s="5">
        <f>EXACT(G38,"Yes")</f>
      </c>
      <c r="E39" s="5" t="s">
        <v>80</v>
      </c>
      <c r="F39" s="5" t="s">
        <v>14</v>
      </c>
      <c r="G39" s="5" t="s">
        <v>13</v>
      </c>
    </row>
    <row r="40" spans="1:7" x14ac:dyDescent="0.25" outlineLevel="1" collapsed="1">
      <c r="A40" s="7" t="s">
        <v>11</v>
      </c>
      <c r="B40" s="7" t="s">
        <v>76</v>
      </c>
      <c r="C40" s="10" t="s">
        <v>81</v>
      </c>
      <c r="D40" s="7"/>
      <c r="E40" s="7" t="s">
        <v>82</v>
      </c>
      <c r="F40" s="7" t="s">
        <v>14</v>
      </c>
      <c r="G40" s="7" t="s">
        <v>11</v>
      </c>
    </row>
    <row r="41" spans="1:7" x14ac:dyDescent="0.25" outlineLevel="1" collapsed="1">
      <c r="A41" s="8" t="s">
        <v>14</v>
      </c>
      <c r="B41" s="9" t="s">
        <v>83</v>
      </c>
      <c r="C41" s="8" t="s">
        <v>13</v>
      </c>
      <c r="D41" s="8">
        <f>EXACT(G40,"No")</f>
      </c>
      <c r="E41" s="8" t="s">
        <v>84</v>
      </c>
      <c r="F41" s="8" t="s">
        <v>14</v>
      </c>
      <c r="G41" s="8" t="s">
        <v>13</v>
      </c>
    </row>
    <row r="42" spans="1:7" x14ac:dyDescent="0.25" outlineLevel="2" collapsed="1">
      <c r="A42" s="7" t="s">
        <v>11</v>
      </c>
      <c r="B42" s="7" t="s">
        <v>76</v>
      </c>
      <c r="C42" s="10" t="s">
        <v>85</v>
      </c>
      <c r="D42" s="7"/>
      <c r="E42" s="7" t="s">
        <v>86</v>
      </c>
      <c r="F42" s="7" t="s">
        <v>14</v>
      </c>
      <c r="G42" s="7" t="s">
        <v>11</v>
      </c>
    </row>
    <row r="43" spans="1:7" x14ac:dyDescent="0.25" outlineLevel="2" collapsed="1">
      <c r="A43" s="8" t="s">
        <v>14</v>
      </c>
      <c r="B43" s="9" t="s">
        <v>87</v>
      </c>
      <c r="C43" s="8" t="s">
        <v>13</v>
      </c>
      <c r="D43" s="8">
        <f>EXACT(G42,"Yes")</f>
      </c>
      <c r="E43" s="8" t="s">
        <v>88</v>
      </c>
      <c r="F43" s="8" t="s">
        <v>14</v>
      </c>
      <c r="G43" s="8" t="s">
        <v>13</v>
      </c>
    </row>
    <row r="44" spans="1:7" x14ac:dyDescent="0.25" outlineLevel="3" collapsed="1">
      <c r="A44" s="7" t="s">
        <v>11</v>
      </c>
      <c r="B44" s="7" t="s">
        <v>76</v>
      </c>
      <c r="C44" s="10" t="s">
        <v>89</v>
      </c>
      <c r="D44" s="7"/>
      <c r="E44" s="7" t="s">
        <v>90</v>
      </c>
      <c r="F44" s="7" t="s">
        <v>14</v>
      </c>
      <c r="G44" s="7" t="s">
        <v>11</v>
      </c>
    </row>
    <row r="45" spans="1:7" x14ac:dyDescent="0.25" outlineLevel="3" collapsed="1">
      <c r="A45" s="8" t="s">
        <v>14</v>
      </c>
      <c r="B45" s="9" t="s">
        <v>91</v>
      </c>
      <c r="C45" s="8" t="s">
        <v>13</v>
      </c>
      <c r="D45" s="8">
        <f>EXACT(G44,"No")</f>
      </c>
      <c r="E45" s="8" t="s">
        <v>92</v>
      </c>
      <c r="F45" s="8" t="s">
        <v>14</v>
      </c>
      <c r="G45" s="8" t="s">
        <v>13</v>
      </c>
    </row>
    <row r="46" spans="1:7" x14ac:dyDescent="0.25" outlineLevel="4" collapsed="1">
      <c r="A46" s="7" t="s">
        <v>11</v>
      </c>
      <c r="B46" s="7" t="s">
        <v>76</v>
      </c>
      <c r="C46" s="10" t="s">
        <v>93</v>
      </c>
      <c r="D46" s="7"/>
      <c r="E46" s="7" t="s">
        <v>94</v>
      </c>
      <c r="F46" s="7" t="s">
        <v>14</v>
      </c>
      <c r="G46" s="7" t="s">
        <v>11</v>
      </c>
    </row>
    <row r="47" spans="1:7" x14ac:dyDescent="0.25" outlineLevel="4" collapsed="1">
      <c r="A47" s="8" t="s">
        <v>14</v>
      </c>
      <c r="B47" s="9" t="s">
        <v>95</v>
      </c>
      <c r="C47" s="8" t="s">
        <v>13</v>
      </c>
      <c r="D47" s="8">
        <f>EXACT(G46,"No")</f>
      </c>
      <c r="E47" s="8" t="s">
        <v>96</v>
      </c>
      <c r="F47" s="8" t="s">
        <v>14</v>
      </c>
      <c r="G47" s="8" t="s">
        <v>13</v>
      </c>
    </row>
    <row r="48" spans="1:7" x14ac:dyDescent="0.25" outlineLevel="5" collapsed="1">
      <c r="A48" s="7" t="s">
        <v>11</v>
      </c>
      <c r="B48" s="7" t="s">
        <v>76</v>
      </c>
      <c r="C48" s="10" t="s">
        <v>97</v>
      </c>
      <c r="D48" s="7"/>
      <c r="E48" s="7" t="s">
        <v>98</v>
      </c>
      <c r="F48" s="7" t="s">
        <v>14</v>
      </c>
      <c r="G48" s="7" t="s">
        <v>11</v>
      </c>
    </row>
    <row r="49" spans="1:7" x14ac:dyDescent="0.25" outlineLevel="5" collapsed="1">
      <c r="A49" s="8" t="s">
        <v>14</v>
      </c>
      <c r="B49" s="9" t="s">
        <v>99</v>
      </c>
      <c r="C49" s="8" t="s">
        <v>13</v>
      </c>
      <c r="D49" s="8">
        <f>EXACT(G48,"Yes")</f>
      </c>
      <c r="E49" s="8" t="s">
        <v>100</v>
      </c>
      <c r="F49" s="8" t="s">
        <v>14</v>
      </c>
      <c r="G49" s="8" t="s">
        <v>13</v>
      </c>
    </row>
    <row r="50" spans="1:7" x14ac:dyDescent="0.25" outlineLevel="6" collapsed="1">
      <c r="A50" s="7" t="s">
        <v>11</v>
      </c>
      <c r="B50" s="7" t="s">
        <v>76</v>
      </c>
      <c r="C50" s="10" t="s">
        <v>101</v>
      </c>
      <c r="D50" s="7"/>
      <c r="E50" s="7" t="s">
        <v>102</v>
      </c>
      <c r="F50" s="7" t="s">
        <v>14</v>
      </c>
      <c r="G50" s="7" t="s">
        <v>11</v>
      </c>
    </row>
    <row r="51" spans="1:7" x14ac:dyDescent="0.25" outlineLevel="6" collapsed="1">
      <c r="A51" s="8" t="s">
        <v>14</v>
      </c>
      <c r="B51" s="9" t="s">
        <v>103</v>
      </c>
      <c r="C51" s="8" t="s">
        <v>13</v>
      </c>
      <c r="D51" s="8">
        <f>EXACT(G50,"No")</f>
      </c>
      <c r="E51" s="8" t="s">
        <v>104</v>
      </c>
      <c r="F51" s="8" t="s">
        <v>14</v>
      </c>
      <c r="G51" s="8" t="s">
        <v>13</v>
      </c>
    </row>
    <row r="52" spans="1:7" x14ac:dyDescent="0.25" outlineLevel="7" collapsed="1">
      <c r="A52" s="7" t="s">
        <v>11</v>
      </c>
      <c r="B52" s="7" t="s">
        <v>76</v>
      </c>
      <c r="C52" s="10" t="s">
        <v>105</v>
      </c>
      <c r="D52" s="7"/>
      <c r="E52" s="7" t="s">
        <v>106</v>
      </c>
      <c r="F52" s="7" t="s">
        <v>14</v>
      </c>
      <c r="G52" s="7" t="s">
        <v>11</v>
      </c>
    </row>
    <row r="53" spans="1:7" x14ac:dyDescent="0.25" outlineLevel="7" collapsed="1">
      <c r="A53" s="7" t="s">
        <v>14</v>
      </c>
      <c r="B53" s="10" t="s">
        <v>107</v>
      </c>
      <c r="C53" s="7" t="s">
        <v>13</v>
      </c>
      <c r="D53" s="7">
        <f>EXACT(G52,"No")</f>
      </c>
      <c r="E53" s="7" t="s">
        <v>108</v>
      </c>
      <c r="F53" s="7" t="s">
        <v>14</v>
      </c>
      <c r="G53" s="7" t="s">
        <v>13</v>
      </c>
    </row>
    <row r="54" spans="1:7" x14ac:dyDescent="0.25" outlineLevel="7" collapsed="1">
      <c r="A54" s="7" t="s">
        <v>14</v>
      </c>
      <c r="B54" s="10" t="s">
        <v>107</v>
      </c>
      <c r="C54" s="7" t="s">
        <v>13</v>
      </c>
      <c r="D54" s="7">
        <f>EXACT(G52,"Yes")</f>
      </c>
      <c r="E54" s="7" t="s">
        <v>108</v>
      </c>
      <c r="F54" s="7" t="s">
        <v>14</v>
      </c>
      <c r="G54" s="7" t="s">
        <v>13</v>
      </c>
    </row>
    <row r="55" spans="1:7" x14ac:dyDescent="0.25" outlineLevel="7" collapsed="1">
      <c r="A55" s="7" t="s">
        <v>11</v>
      </c>
      <c r="B55" s="7" t="s">
        <v>15</v>
      </c>
      <c r="C55" s="7" t="s">
        <v>13</v>
      </c>
      <c r="D55" s="7"/>
      <c r="E55" s="7" t="s">
        <v>109</v>
      </c>
      <c r="F55" s="7" t="s">
        <v>14</v>
      </c>
      <c r="G55" s="7" t="s">
        <v>27</v>
      </c>
    </row>
    <row r="56" spans="1:7" x14ac:dyDescent="0.25" outlineLevel="6" collapsed="1">
      <c r="A56" s="8" t="s">
        <v>14</v>
      </c>
      <c r="B56" s="9" t="s">
        <v>110</v>
      </c>
      <c r="C56" s="8" t="s">
        <v>13</v>
      </c>
      <c r="D56" s="8">
        <f>EXACT(G50,"Yes")</f>
      </c>
      <c r="E56" s="8" t="s">
        <v>111</v>
      </c>
      <c r="F56" s="8" t="s">
        <v>14</v>
      </c>
      <c r="G56" s="8" t="s">
        <v>13</v>
      </c>
    </row>
    <row r="57" spans="1:7" x14ac:dyDescent="0.25" outlineLevel="7" collapsed="1">
      <c r="A57" s="7" t="s">
        <v>11</v>
      </c>
      <c r="B57" s="7" t="s">
        <v>76</v>
      </c>
      <c r="C57" s="10" t="s">
        <v>112</v>
      </c>
      <c r="D57" s="7"/>
      <c r="E57" s="7" t="s">
        <v>113</v>
      </c>
      <c r="F57" s="7" t="s">
        <v>14</v>
      </c>
      <c r="G57" s="7" t="s">
        <v>11</v>
      </c>
    </row>
    <row r="58" spans="1:7" x14ac:dyDescent="0.25" outlineLevel="7" collapsed="1">
      <c r="A58" s="7" t="s">
        <v>14</v>
      </c>
      <c r="B58" s="10" t="s">
        <v>114</v>
      </c>
      <c r="C58" s="7" t="s">
        <v>13</v>
      </c>
      <c r="D58" s="7">
        <f>EXACT(G57,"No")</f>
      </c>
      <c r="E58" s="7" t="s">
        <v>115</v>
      </c>
      <c r="F58" s="7" t="s">
        <v>14</v>
      </c>
      <c r="G58" s="7" t="s">
        <v>13</v>
      </c>
    </row>
    <row r="59" spans="1:7" x14ac:dyDescent="0.25" outlineLevel="7" collapsed="1">
      <c r="A59" s="7" t="s">
        <v>14</v>
      </c>
      <c r="B59" s="10" t="s">
        <v>116</v>
      </c>
      <c r="C59" s="7" t="s">
        <v>13</v>
      </c>
      <c r="D59" s="7">
        <f>EXACT(G57,"Yes")</f>
      </c>
      <c r="E59" s="7" t="s">
        <v>117</v>
      </c>
      <c r="F59" s="7" t="s">
        <v>14</v>
      </c>
      <c r="G59" s="7" t="s">
        <v>13</v>
      </c>
    </row>
    <row r="60" spans="1:7" x14ac:dyDescent="0.25" outlineLevel="6" collapsed="1">
      <c r="A60" s="7" t="s">
        <v>11</v>
      </c>
      <c r="B60" s="7" t="s">
        <v>15</v>
      </c>
      <c r="C60" s="7" t="s">
        <v>13</v>
      </c>
      <c r="D60" s="7"/>
      <c r="E60" s="7" t="s">
        <v>118</v>
      </c>
      <c r="F60" s="7" t="s">
        <v>14</v>
      </c>
      <c r="G60" s="7" t="s">
        <v>27</v>
      </c>
    </row>
    <row r="61" spans="1:7" x14ac:dyDescent="0.25" outlineLevel="5" collapsed="1">
      <c r="A61" s="7" t="s">
        <v>11</v>
      </c>
      <c r="B61" s="7" t="s">
        <v>15</v>
      </c>
      <c r="C61" s="7" t="s">
        <v>13</v>
      </c>
      <c r="D61" s="7"/>
      <c r="E61" s="7" t="s">
        <v>119</v>
      </c>
      <c r="F61" s="7" t="s">
        <v>14</v>
      </c>
      <c r="G61" s="7" t="s">
        <v>27</v>
      </c>
    </row>
    <row r="62" spans="1:7" x14ac:dyDescent="0.25" outlineLevel="4" collapsed="1">
      <c r="A62" s="7" t="s">
        <v>14</v>
      </c>
      <c r="B62" s="7" t="s">
        <v>120</v>
      </c>
      <c r="C62" s="11" t="s">
        <v>121</v>
      </c>
      <c r="D62" s="7">
        <f>EXACT(G46,"Yes")</f>
      </c>
      <c r="E62" s="12" t="s">
        <v>122</v>
      </c>
      <c r="F62" s="7" t="s">
        <v>14</v>
      </c>
      <c r="G62" s="7" t="s">
        <v>13</v>
      </c>
    </row>
    <row r="63" spans="1:7" x14ac:dyDescent="0.25" outlineLevel="4" collapsed="1">
      <c r="A63" s="7" t="s">
        <v>11</v>
      </c>
      <c r="B63" s="7" t="s">
        <v>15</v>
      </c>
      <c r="C63" s="7" t="s">
        <v>13</v>
      </c>
      <c r="D63" s="7"/>
      <c r="E63" s="7" t="s">
        <v>123</v>
      </c>
      <c r="F63" s="7" t="s">
        <v>14</v>
      </c>
      <c r="G63" s="7" t="s">
        <v>27</v>
      </c>
    </row>
    <row r="64" spans="1:7" x14ac:dyDescent="0.25" outlineLevel="3" collapsed="1">
      <c r="A64" s="8" t="s">
        <v>14</v>
      </c>
      <c r="B64" s="9" t="s">
        <v>95</v>
      </c>
      <c r="C64" s="8" t="s">
        <v>13</v>
      </c>
      <c r="D64" s="8">
        <f>EXACT(G44,"Yes")</f>
      </c>
      <c r="E64" s="8" t="s">
        <v>96</v>
      </c>
      <c r="F64" s="8" t="s">
        <v>14</v>
      </c>
      <c r="G64" s="8" t="s">
        <v>13</v>
      </c>
    </row>
    <row r="65" spans="1:7" x14ac:dyDescent="0.25" outlineLevel="4" collapsed="1">
      <c r="A65" s="7" t="s">
        <v>11</v>
      </c>
      <c r="B65" s="7" t="s">
        <v>76</v>
      </c>
      <c r="C65" s="10" t="s">
        <v>97</v>
      </c>
      <c r="D65" s="7"/>
      <c r="E65" s="7" t="s">
        <v>98</v>
      </c>
      <c r="F65" s="7" t="s">
        <v>14</v>
      </c>
      <c r="G65" s="7" t="s">
        <v>11</v>
      </c>
    </row>
    <row r="66" spans="1:7" x14ac:dyDescent="0.25" outlineLevel="4" collapsed="1">
      <c r="A66" s="8" t="s">
        <v>14</v>
      </c>
      <c r="B66" s="9" t="s">
        <v>99</v>
      </c>
      <c r="C66" s="8" t="s">
        <v>13</v>
      </c>
      <c r="D66" s="8">
        <f>EXACT(G65,"Yes")</f>
      </c>
      <c r="E66" s="8" t="s">
        <v>100</v>
      </c>
      <c r="F66" s="8" t="s">
        <v>14</v>
      </c>
      <c r="G66" s="8" t="s">
        <v>13</v>
      </c>
    </row>
    <row r="67" spans="1:7" x14ac:dyDescent="0.25" outlineLevel="5" collapsed="1">
      <c r="A67" s="7" t="s">
        <v>11</v>
      </c>
      <c r="B67" s="7" t="s">
        <v>76</v>
      </c>
      <c r="C67" s="10" t="s">
        <v>101</v>
      </c>
      <c r="D67" s="7"/>
      <c r="E67" s="7" t="s">
        <v>102</v>
      </c>
      <c r="F67" s="7" t="s">
        <v>14</v>
      </c>
      <c r="G67" s="7" t="s">
        <v>11</v>
      </c>
    </row>
    <row r="68" spans="1:7" x14ac:dyDescent="0.25" outlineLevel="5" collapsed="1">
      <c r="A68" s="8" t="s">
        <v>14</v>
      </c>
      <c r="B68" s="9" t="s">
        <v>103</v>
      </c>
      <c r="C68" s="8" t="s">
        <v>13</v>
      </c>
      <c r="D68" s="8">
        <f>EXACT(G67,"No")</f>
      </c>
      <c r="E68" s="8" t="s">
        <v>104</v>
      </c>
      <c r="F68" s="8" t="s">
        <v>14</v>
      </c>
      <c r="G68" s="8" t="s">
        <v>13</v>
      </c>
    </row>
    <row r="69" spans="1:7" x14ac:dyDescent="0.25" outlineLevel="6" collapsed="1">
      <c r="A69" s="7" t="s">
        <v>11</v>
      </c>
      <c r="B69" s="7" t="s">
        <v>76</v>
      </c>
      <c r="C69" s="10" t="s">
        <v>105</v>
      </c>
      <c r="D69" s="7"/>
      <c r="E69" s="7" t="s">
        <v>106</v>
      </c>
      <c r="F69" s="7" t="s">
        <v>14</v>
      </c>
      <c r="G69" s="7" t="s">
        <v>11</v>
      </c>
    </row>
    <row r="70" spans="1:7" x14ac:dyDescent="0.25" outlineLevel="6" collapsed="1">
      <c r="A70" s="8" t="s">
        <v>14</v>
      </c>
      <c r="B70" s="9" t="s">
        <v>107</v>
      </c>
      <c r="C70" s="8" t="s">
        <v>13</v>
      </c>
      <c r="D70" s="8">
        <f>EXACT(G69,"No")</f>
      </c>
      <c r="E70" s="8" t="s">
        <v>108</v>
      </c>
      <c r="F70" s="8" t="s">
        <v>14</v>
      </c>
      <c r="G70" s="8" t="s">
        <v>13</v>
      </c>
    </row>
    <row r="71" spans="1:7" x14ac:dyDescent="0.25" outlineLevel="7" collapsed="1">
      <c r="A71" s="7" t="s">
        <v>11</v>
      </c>
      <c r="B71" s="7" t="s">
        <v>76</v>
      </c>
      <c r="C71" s="10" t="s">
        <v>124</v>
      </c>
      <c r="D71" s="7"/>
      <c r="E71" s="7" t="s">
        <v>125</v>
      </c>
      <c r="F71" s="7" t="s">
        <v>14</v>
      </c>
      <c r="G71" s="7" t="s">
        <v>11</v>
      </c>
    </row>
    <row r="72" spans="1:7" x14ac:dyDescent="0.25" outlineLevel="7" collapsed="1">
      <c r="A72" s="7" t="s">
        <v>14</v>
      </c>
      <c r="B72" s="7" t="s">
        <v>120</v>
      </c>
      <c r="C72" s="11" t="s">
        <v>121</v>
      </c>
      <c r="D72" s="7">
        <f>EXACT(G71,"No")</f>
      </c>
      <c r="E72" s="12" t="s">
        <v>122</v>
      </c>
      <c r="F72" s="7" t="s">
        <v>14</v>
      </c>
      <c r="G72" s="7" t="s">
        <v>13</v>
      </c>
    </row>
    <row r="73" spans="1:7" x14ac:dyDescent="0.25" outlineLevel="7" collapsed="1">
      <c r="A73" s="7" t="s">
        <v>14</v>
      </c>
      <c r="B73" s="10" t="s">
        <v>126</v>
      </c>
      <c r="C73" s="7" t="s">
        <v>13</v>
      </c>
      <c r="D73" s="7">
        <f>EXACT(G71,"Yes")</f>
      </c>
      <c r="E73" s="7" t="s">
        <v>127</v>
      </c>
      <c r="F73" s="7" t="s">
        <v>14</v>
      </c>
      <c r="G73" s="7" t="s">
        <v>13</v>
      </c>
    </row>
    <row r="74" spans="1:7" x14ac:dyDescent="0.25" outlineLevel="7" collapsed="1">
      <c r="A74" s="7" t="s">
        <v>11</v>
      </c>
      <c r="B74" s="7" t="s">
        <v>15</v>
      </c>
      <c r="C74" s="7" t="s">
        <v>13</v>
      </c>
      <c r="D74" s="7"/>
      <c r="E74" s="7" t="s">
        <v>128</v>
      </c>
      <c r="F74" s="7" t="s">
        <v>14</v>
      </c>
      <c r="G74" s="7" t="s">
        <v>27</v>
      </c>
    </row>
    <row r="75" spans="1:7" x14ac:dyDescent="0.25" outlineLevel="6" collapsed="1">
      <c r="A75" s="8" t="s">
        <v>14</v>
      </c>
      <c r="B75" s="9" t="s">
        <v>107</v>
      </c>
      <c r="C75" s="8" t="s">
        <v>13</v>
      </c>
      <c r="D75" s="8">
        <f>EXACT(G69,"Yes")</f>
      </c>
      <c r="E75" s="8" t="s">
        <v>108</v>
      </c>
      <c r="F75" s="8" t="s">
        <v>14</v>
      </c>
      <c r="G75" s="8" t="s">
        <v>13</v>
      </c>
    </row>
    <row r="76" spans="1:7" x14ac:dyDescent="0.25" outlineLevel="7" collapsed="1">
      <c r="A76" s="7" t="s">
        <v>11</v>
      </c>
      <c r="B76" s="7" t="s">
        <v>76</v>
      </c>
      <c r="C76" s="10" t="s">
        <v>124</v>
      </c>
      <c r="D76" s="7"/>
      <c r="E76" s="7" t="s">
        <v>125</v>
      </c>
      <c r="F76" s="7" t="s">
        <v>14</v>
      </c>
      <c r="G76" s="7" t="s">
        <v>11</v>
      </c>
    </row>
    <row r="77" spans="1:7" x14ac:dyDescent="0.25" outlineLevel="7" collapsed="1">
      <c r="A77" s="7" t="s">
        <v>14</v>
      </c>
      <c r="B77" s="7" t="s">
        <v>120</v>
      </c>
      <c r="C77" s="11" t="s">
        <v>121</v>
      </c>
      <c r="D77" s="7">
        <f>EXACT(G76,"No")</f>
      </c>
      <c r="E77" s="12" t="s">
        <v>122</v>
      </c>
      <c r="F77" s="7" t="s">
        <v>14</v>
      </c>
      <c r="G77" s="7" t="s">
        <v>13</v>
      </c>
    </row>
    <row r="78" spans="1:7" x14ac:dyDescent="0.25" outlineLevel="7" collapsed="1">
      <c r="A78" s="7" t="s">
        <v>14</v>
      </c>
      <c r="B78" s="10" t="s">
        <v>126</v>
      </c>
      <c r="C78" s="7" t="s">
        <v>13</v>
      </c>
      <c r="D78" s="7">
        <f>EXACT(G76,"Yes")</f>
      </c>
      <c r="E78" s="7" t="s">
        <v>127</v>
      </c>
      <c r="F78" s="7" t="s">
        <v>14</v>
      </c>
      <c r="G78" s="7" t="s">
        <v>13</v>
      </c>
    </row>
    <row r="79" spans="1:7" x14ac:dyDescent="0.25" outlineLevel="7" collapsed="1">
      <c r="A79" s="7" t="s">
        <v>11</v>
      </c>
      <c r="B79" s="7" t="s">
        <v>15</v>
      </c>
      <c r="C79" s="7" t="s">
        <v>13</v>
      </c>
      <c r="D79" s="7"/>
      <c r="E79" s="7" t="s">
        <v>128</v>
      </c>
      <c r="F79" s="7" t="s">
        <v>14</v>
      </c>
      <c r="G79" s="7" t="s">
        <v>27</v>
      </c>
    </row>
    <row r="80" spans="1:7" x14ac:dyDescent="0.25" outlineLevel="6" collapsed="1">
      <c r="A80" s="7" t="s">
        <v>11</v>
      </c>
      <c r="B80" s="7" t="s">
        <v>15</v>
      </c>
      <c r="C80" s="7" t="s">
        <v>13</v>
      </c>
      <c r="D80" s="7"/>
      <c r="E80" s="7" t="s">
        <v>109</v>
      </c>
      <c r="F80" s="7" t="s">
        <v>14</v>
      </c>
      <c r="G80" s="7" t="s">
        <v>27</v>
      </c>
    </row>
    <row r="81" spans="1:7" x14ac:dyDescent="0.25" outlineLevel="5" collapsed="1">
      <c r="A81" s="8" t="s">
        <v>14</v>
      </c>
      <c r="B81" s="9" t="s">
        <v>110</v>
      </c>
      <c r="C81" s="8" t="s">
        <v>13</v>
      </c>
      <c r="D81" s="8">
        <f>EXACT(G67,"Yes")</f>
      </c>
      <c r="E81" s="8" t="s">
        <v>111</v>
      </c>
      <c r="F81" s="8" t="s">
        <v>14</v>
      </c>
      <c r="G81" s="8" t="s">
        <v>13</v>
      </c>
    </row>
    <row r="82" spans="1:7" x14ac:dyDescent="0.25" outlineLevel="6" collapsed="1">
      <c r="A82" s="7" t="s">
        <v>11</v>
      </c>
      <c r="B82" s="7" t="s">
        <v>76</v>
      </c>
      <c r="C82" s="10" t="s">
        <v>112</v>
      </c>
      <c r="D82" s="7"/>
      <c r="E82" s="7" t="s">
        <v>113</v>
      </c>
      <c r="F82" s="7" t="s">
        <v>14</v>
      </c>
      <c r="G82" s="7" t="s">
        <v>11</v>
      </c>
    </row>
    <row r="83" spans="1:7" x14ac:dyDescent="0.25" outlineLevel="6" collapsed="1">
      <c r="A83" s="8" t="s">
        <v>14</v>
      </c>
      <c r="B83" s="9" t="s">
        <v>114</v>
      </c>
      <c r="C83" s="8" t="s">
        <v>13</v>
      </c>
      <c r="D83" s="8">
        <f>EXACT(G82,"No")</f>
      </c>
      <c r="E83" s="8" t="s">
        <v>115</v>
      </c>
      <c r="F83" s="8" t="s">
        <v>14</v>
      </c>
      <c r="G83" s="8" t="s">
        <v>13</v>
      </c>
    </row>
    <row r="84" spans="1:7" x14ac:dyDescent="0.25" outlineLevel="7" collapsed="1">
      <c r="A84" s="7" t="s">
        <v>11</v>
      </c>
      <c r="B84" s="7" t="s">
        <v>76</v>
      </c>
      <c r="C84" s="10" t="s">
        <v>129</v>
      </c>
      <c r="D84" s="7"/>
      <c r="E84" s="7" t="s">
        <v>130</v>
      </c>
      <c r="F84" s="7" t="s">
        <v>14</v>
      </c>
      <c r="G84" s="7" t="s">
        <v>11</v>
      </c>
    </row>
    <row r="85" spans="1:7" x14ac:dyDescent="0.25" outlineLevel="7" collapsed="1">
      <c r="A85" s="7" t="s">
        <v>14</v>
      </c>
      <c r="B85" s="7" t="s">
        <v>120</v>
      </c>
      <c r="C85" s="11" t="s">
        <v>121</v>
      </c>
      <c r="D85" s="7">
        <f>EXACT(G84,"No")</f>
      </c>
      <c r="E85" s="12" t="s">
        <v>122</v>
      </c>
      <c r="F85" s="7" t="s">
        <v>14</v>
      </c>
      <c r="G85" s="7" t="s">
        <v>13</v>
      </c>
    </row>
    <row r="86" spans="1:7" x14ac:dyDescent="0.25" outlineLevel="7" collapsed="1">
      <c r="A86" s="7" t="s">
        <v>14</v>
      </c>
      <c r="B86" s="10" t="s">
        <v>107</v>
      </c>
      <c r="C86" s="7" t="s">
        <v>13</v>
      </c>
      <c r="D86" s="7">
        <f>EXACT(G84,"Yes")</f>
      </c>
      <c r="E86" s="7" t="s">
        <v>108</v>
      </c>
      <c r="F86" s="7" t="s">
        <v>14</v>
      </c>
      <c r="G86" s="7" t="s">
        <v>13</v>
      </c>
    </row>
    <row r="87" spans="1:7" x14ac:dyDescent="0.25" outlineLevel="7" collapsed="1">
      <c r="A87" s="7" t="s">
        <v>11</v>
      </c>
      <c r="B87" s="7" t="s">
        <v>15</v>
      </c>
      <c r="C87" s="7" t="s">
        <v>13</v>
      </c>
      <c r="D87" s="7"/>
      <c r="E87" s="7" t="s">
        <v>131</v>
      </c>
      <c r="F87" s="7" t="s">
        <v>14</v>
      </c>
      <c r="G87" s="7" t="s">
        <v>27</v>
      </c>
    </row>
    <row r="88" spans="1:7" x14ac:dyDescent="0.25" outlineLevel="6" collapsed="1">
      <c r="A88" s="8" t="s">
        <v>14</v>
      </c>
      <c r="B88" s="9" t="s">
        <v>116</v>
      </c>
      <c r="C88" s="8" t="s">
        <v>13</v>
      </c>
      <c r="D88" s="8">
        <f>EXACT(G82,"Yes")</f>
      </c>
      <c r="E88" s="8" t="s">
        <v>117</v>
      </c>
      <c r="F88" s="8" t="s">
        <v>14</v>
      </c>
      <c r="G88" s="8" t="s">
        <v>13</v>
      </c>
    </row>
    <row r="89" spans="1:7" x14ac:dyDescent="0.25" outlineLevel="7" collapsed="1">
      <c r="A89" s="7" t="s">
        <v>11</v>
      </c>
      <c r="B89" s="7" t="s">
        <v>76</v>
      </c>
      <c r="C89" s="10" t="s">
        <v>132</v>
      </c>
      <c r="D89" s="7"/>
      <c r="E89" s="7" t="s">
        <v>133</v>
      </c>
      <c r="F89" s="7" t="s">
        <v>14</v>
      </c>
      <c r="G89" s="7" t="s">
        <v>11</v>
      </c>
    </row>
    <row r="90" spans="1:7" x14ac:dyDescent="0.25" outlineLevel="7" collapsed="1">
      <c r="A90" s="7" t="s">
        <v>14</v>
      </c>
      <c r="B90" s="10" t="s">
        <v>107</v>
      </c>
      <c r="C90" s="7" t="s">
        <v>13</v>
      </c>
      <c r="D90" s="7">
        <f>EXACT(G89,"No")</f>
      </c>
      <c r="E90" s="7" t="s">
        <v>108</v>
      </c>
      <c r="F90" s="7" t="s">
        <v>14</v>
      </c>
      <c r="G90" s="7" t="s">
        <v>13</v>
      </c>
    </row>
    <row r="91" spans="1:7" x14ac:dyDescent="0.25" outlineLevel="7" collapsed="1">
      <c r="A91" s="7" t="s">
        <v>14</v>
      </c>
      <c r="B91" s="10" t="s">
        <v>107</v>
      </c>
      <c r="C91" s="7" t="s">
        <v>13</v>
      </c>
      <c r="D91" s="7">
        <f>EXACT(G89,"Yes")</f>
      </c>
      <c r="E91" s="7" t="s">
        <v>108</v>
      </c>
      <c r="F91" s="7" t="s">
        <v>14</v>
      </c>
      <c r="G91" s="7" t="s">
        <v>13</v>
      </c>
    </row>
    <row r="92" spans="1:7" x14ac:dyDescent="0.25" outlineLevel="7" collapsed="1">
      <c r="A92" s="7" t="s">
        <v>11</v>
      </c>
      <c r="B92" s="7" t="s">
        <v>15</v>
      </c>
      <c r="C92" s="7" t="s">
        <v>13</v>
      </c>
      <c r="D92" s="7"/>
      <c r="E92" s="7" t="s">
        <v>131</v>
      </c>
      <c r="F92" s="7" t="s">
        <v>14</v>
      </c>
      <c r="G92" s="7" t="s">
        <v>27</v>
      </c>
    </row>
    <row r="93" spans="1:7" x14ac:dyDescent="0.25" outlineLevel="5" collapsed="1">
      <c r="A93" s="7" t="s">
        <v>11</v>
      </c>
      <c r="B93" s="7" t="s">
        <v>15</v>
      </c>
      <c r="C93" s="7" t="s">
        <v>13</v>
      </c>
      <c r="D93" s="7"/>
      <c r="E93" s="7" t="s">
        <v>118</v>
      </c>
      <c r="F93" s="7" t="s">
        <v>14</v>
      </c>
      <c r="G93" s="7" t="s">
        <v>27</v>
      </c>
    </row>
    <row r="94" spans="1:7" x14ac:dyDescent="0.25" outlineLevel="4" collapsed="1">
      <c r="A94" s="7" t="s">
        <v>11</v>
      </c>
      <c r="B94" s="7" t="s">
        <v>15</v>
      </c>
      <c r="C94" s="7" t="s">
        <v>13</v>
      </c>
      <c r="D94" s="7"/>
      <c r="E94" s="7" t="s">
        <v>119</v>
      </c>
      <c r="F94" s="7" t="s">
        <v>14</v>
      </c>
      <c r="G94" s="7" t="s">
        <v>27</v>
      </c>
    </row>
    <row r="95" spans="1:7" x14ac:dyDescent="0.25" outlineLevel="2" collapsed="1">
      <c r="A95" s="7" t="s">
        <v>11</v>
      </c>
      <c r="B95" s="7" t="s">
        <v>15</v>
      </c>
      <c r="C95" s="7" t="s">
        <v>13</v>
      </c>
      <c r="D95" s="7"/>
      <c r="E95" s="7" t="s">
        <v>134</v>
      </c>
      <c r="F95" s="7" t="s">
        <v>14</v>
      </c>
      <c r="G95" s="7" t="s">
        <v>27</v>
      </c>
    </row>
    <row r="96" spans="1:7" x14ac:dyDescent="0.25" outlineLevel="1" collapsed="1">
      <c r="A96" s="8" t="s">
        <v>14</v>
      </c>
      <c r="B96" s="9" t="s">
        <v>135</v>
      </c>
      <c r="C96" s="8" t="s">
        <v>13</v>
      </c>
      <c r="D96" s="8">
        <f>EXACT(G40,"Yes")</f>
      </c>
      <c r="E96" s="8" t="s">
        <v>136</v>
      </c>
      <c r="F96" s="8" t="s">
        <v>14</v>
      </c>
      <c r="G96" s="8" t="s">
        <v>13</v>
      </c>
    </row>
    <row r="97" spans="1:7" x14ac:dyDescent="0.25" outlineLevel="2" collapsed="1">
      <c r="A97" s="7" t="s">
        <v>11</v>
      </c>
      <c r="B97" s="7" t="s">
        <v>76</v>
      </c>
      <c r="C97" s="10" t="s">
        <v>137</v>
      </c>
      <c r="D97" s="7"/>
      <c r="E97" s="7" t="s">
        <v>86</v>
      </c>
      <c r="F97" s="7" t="s">
        <v>14</v>
      </c>
      <c r="G97" s="7" t="s">
        <v>11</v>
      </c>
    </row>
    <row r="98" spans="1:7" x14ac:dyDescent="0.25" outlineLevel="2" collapsed="1">
      <c r="A98" s="8" t="s">
        <v>14</v>
      </c>
      <c r="B98" s="9" t="s">
        <v>138</v>
      </c>
      <c r="C98" s="8" t="s">
        <v>13</v>
      </c>
      <c r="D98" s="8">
        <f>EXACT(G97,"Yes")</f>
      </c>
      <c r="E98" s="8" t="s">
        <v>88</v>
      </c>
      <c r="F98" s="8" t="s">
        <v>14</v>
      </c>
      <c r="G98" s="8" t="s">
        <v>13</v>
      </c>
    </row>
    <row r="99" spans="1:7" x14ac:dyDescent="0.25" outlineLevel="3" collapsed="1">
      <c r="A99" s="7" t="s">
        <v>11</v>
      </c>
      <c r="B99" s="7" t="s">
        <v>76</v>
      </c>
      <c r="C99" s="10" t="s">
        <v>139</v>
      </c>
      <c r="D99" s="7"/>
      <c r="E99" s="7" t="s">
        <v>140</v>
      </c>
      <c r="F99" s="7" t="s">
        <v>14</v>
      </c>
      <c r="G99" s="7" t="s">
        <v>11</v>
      </c>
    </row>
    <row r="100" spans="1:7" x14ac:dyDescent="0.25" outlineLevel="3" collapsed="1">
      <c r="A100" s="8" t="s">
        <v>14</v>
      </c>
      <c r="B100" s="9" t="s">
        <v>141</v>
      </c>
      <c r="C100" s="8" t="s">
        <v>13</v>
      </c>
      <c r="D100" s="8">
        <f>EXACT(G99,"No")</f>
      </c>
      <c r="E100" s="8" t="s">
        <v>92</v>
      </c>
      <c r="F100" s="8" t="s">
        <v>14</v>
      </c>
      <c r="G100" s="8" t="s">
        <v>13</v>
      </c>
    </row>
    <row r="101" spans="1:7" x14ac:dyDescent="0.25" outlineLevel="4" collapsed="1">
      <c r="A101" s="7" t="s">
        <v>11</v>
      </c>
      <c r="B101" s="7" t="s">
        <v>76</v>
      </c>
      <c r="C101" s="10" t="s">
        <v>142</v>
      </c>
      <c r="D101" s="7"/>
      <c r="E101" s="7" t="s">
        <v>94</v>
      </c>
      <c r="F101" s="7" t="s">
        <v>14</v>
      </c>
      <c r="G101" s="7" t="s">
        <v>11</v>
      </c>
    </row>
    <row r="102" spans="1:7" x14ac:dyDescent="0.25" outlineLevel="4" collapsed="1">
      <c r="A102" s="8" t="s">
        <v>14</v>
      </c>
      <c r="B102" s="9" t="s">
        <v>143</v>
      </c>
      <c r="C102" s="8" t="s">
        <v>13</v>
      </c>
      <c r="D102" s="8">
        <f>EXACT(G101,"No")</f>
      </c>
      <c r="E102" s="8" t="s">
        <v>96</v>
      </c>
      <c r="F102" s="8" t="s">
        <v>14</v>
      </c>
      <c r="G102" s="8" t="s">
        <v>13</v>
      </c>
    </row>
    <row r="103" spans="1:7" x14ac:dyDescent="0.25" outlineLevel="5" collapsed="1">
      <c r="A103" s="7" t="s">
        <v>11</v>
      </c>
      <c r="B103" s="7" t="s">
        <v>76</v>
      </c>
      <c r="C103" s="10" t="s">
        <v>144</v>
      </c>
      <c r="D103" s="7"/>
      <c r="E103" s="7" t="s">
        <v>145</v>
      </c>
      <c r="F103" s="7" t="s">
        <v>14</v>
      </c>
      <c r="G103" s="7" t="s">
        <v>11</v>
      </c>
    </row>
    <row r="104" spans="1:7" x14ac:dyDescent="0.25" outlineLevel="5" collapsed="1">
      <c r="A104" s="8" t="s">
        <v>14</v>
      </c>
      <c r="B104" s="9" t="s">
        <v>146</v>
      </c>
      <c r="C104" s="8" t="s">
        <v>13</v>
      </c>
      <c r="D104" s="8">
        <f>EXACT(G103,"Yes")</f>
      </c>
      <c r="E104" s="8" t="s">
        <v>100</v>
      </c>
      <c r="F104" s="8" t="s">
        <v>14</v>
      </c>
      <c r="G104" s="8" t="s">
        <v>13</v>
      </c>
    </row>
    <row r="105" spans="1:7" x14ac:dyDescent="0.25" outlineLevel="6" collapsed="1">
      <c r="A105" s="7" t="s">
        <v>11</v>
      </c>
      <c r="B105" s="7" t="s">
        <v>76</v>
      </c>
      <c r="C105" s="10" t="s">
        <v>147</v>
      </c>
      <c r="D105" s="7"/>
      <c r="E105" s="7" t="s">
        <v>102</v>
      </c>
      <c r="F105" s="7" t="s">
        <v>14</v>
      </c>
      <c r="G105" s="7" t="s">
        <v>11</v>
      </c>
    </row>
    <row r="106" spans="1:7" x14ac:dyDescent="0.25" outlineLevel="6" collapsed="1">
      <c r="A106" s="8" t="s">
        <v>14</v>
      </c>
      <c r="B106" s="9" t="s">
        <v>148</v>
      </c>
      <c r="C106" s="8" t="s">
        <v>13</v>
      </c>
      <c r="D106" s="8">
        <f>EXACT(G105,"No")</f>
      </c>
      <c r="E106" s="8" t="s">
        <v>104</v>
      </c>
      <c r="F106" s="8" t="s">
        <v>14</v>
      </c>
      <c r="G106" s="8" t="s">
        <v>13</v>
      </c>
    </row>
    <row r="107" spans="1:7" x14ac:dyDescent="0.25" outlineLevel="7" collapsed="1">
      <c r="A107" s="7" t="s">
        <v>11</v>
      </c>
      <c r="B107" s="7" t="s">
        <v>76</v>
      </c>
      <c r="C107" s="10" t="s">
        <v>149</v>
      </c>
      <c r="D107" s="7"/>
      <c r="E107" s="7" t="s">
        <v>113</v>
      </c>
      <c r="F107" s="7" t="s">
        <v>14</v>
      </c>
      <c r="G107" s="7" t="s">
        <v>11</v>
      </c>
    </row>
    <row r="108" spans="1:7" x14ac:dyDescent="0.25" outlineLevel="7" collapsed="1">
      <c r="A108" s="7" t="s">
        <v>14</v>
      </c>
      <c r="B108" s="10" t="s">
        <v>150</v>
      </c>
      <c r="C108" s="7" t="s">
        <v>13</v>
      </c>
      <c r="D108" s="7">
        <f>EXACT(G107,"No")</f>
      </c>
      <c r="E108" s="7" t="s">
        <v>151</v>
      </c>
      <c r="F108" s="7" t="s">
        <v>14</v>
      </c>
      <c r="G108" s="7" t="s">
        <v>13</v>
      </c>
    </row>
    <row r="109" spans="1:7" x14ac:dyDescent="0.25" outlineLevel="7" collapsed="1">
      <c r="A109" s="7" t="s">
        <v>14</v>
      </c>
      <c r="B109" s="10" t="s">
        <v>150</v>
      </c>
      <c r="C109" s="7" t="s">
        <v>13</v>
      </c>
      <c r="D109" s="7">
        <f>EXACT(G107,"Yes")</f>
      </c>
      <c r="E109" s="7" t="s">
        <v>151</v>
      </c>
      <c r="F109" s="7" t="s">
        <v>14</v>
      </c>
      <c r="G109" s="7" t="s">
        <v>13</v>
      </c>
    </row>
    <row r="110" spans="1:7" x14ac:dyDescent="0.25" outlineLevel="7" collapsed="1">
      <c r="A110" s="7" t="s">
        <v>11</v>
      </c>
      <c r="B110" s="7" t="s">
        <v>15</v>
      </c>
      <c r="C110" s="7" t="s">
        <v>13</v>
      </c>
      <c r="D110" s="7"/>
      <c r="E110" s="7" t="s">
        <v>109</v>
      </c>
      <c r="F110" s="7" t="s">
        <v>11</v>
      </c>
      <c r="G110" s="7" t="s">
        <v>27</v>
      </c>
    </row>
    <row r="111" spans="1:7" x14ac:dyDescent="0.25" outlineLevel="6" collapsed="1">
      <c r="A111" s="8" t="s">
        <v>14</v>
      </c>
      <c r="B111" s="9" t="s">
        <v>152</v>
      </c>
      <c r="C111" s="8" t="s">
        <v>13</v>
      </c>
      <c r="D111" s="8">
        <f>EXACT(G105,"Yes")</f>
      </c>
      <c r="E111" s="8" t="s">
        <v>111</v>
      </c>
      <c r="F111" s="8" t="s">
        <v>14</v>
      </c>
      <c r="G111" s="8" t="s">
        <v>13</v>
      </c>
    </row>
    <row r="112" spans="1:7" x14ac:dyDescent="0.25" outlineLevel="7" collapsed="1">
      <c r="A112" s="7" t="s">
        <v>11</v>
      </c>
      <c r="B112" s="7" t="s">
        <v>76</v>
      </c>
      <c r="C112" s="10" t="s">
        <v>153</v>
      </c>
      <c r="D112" s="7"/>
      <c r="E112" s="7" t="s">
        <v>113</v>
      </c>
      <c r="F112" s="7" t="s">
        <v>14</v>
      </c>
      <c r="G112" s="7" t="s">
        <v>11</v>
      </c>
    </row>
    <row r="113" spans="1:7" x14ac:dyDescent="0.25" outlineLevel="7" collapsed="1">
      <c r="A113" s="7" t="s">
        <v>14</v>
      </c>
      <c r="B113" s="10" t="s">
        <v>154</v>
      </c>
      <c r="C113" s="7" t="s">
        <v>13</v>
      </c>
      <c r="D113" s="7">
        <f>EXACT(G112,"No")</f>
      </c>
      <c r="E113" s="7" t="s">
        <v>155</v>
      </c>
      <c r="F113" s="7" t="s">
        <v>14</v>
      </c>
      <c r="G113" s="7" t="s">
        <v>13</v>
      </c>
    </row>
    <row r="114" spans="1:7" x14ac:dyDescent="0.25" outlineLevel="7" collapsed="1">
      <c r="A114" s="7" t="s">
        <v>14</v>
      </c>
      <c r="B114" s="10" t="s">
        <v>156</v>
      </c>
      <c r="C114" s="7" t="s">
        <v>13</v>
      </c>
      <c r="D114" s="7">
        <f>EXACT(G112,"Yes")</f>
      </c>
      <c r="E114" s="7" t="s">
        <v>157</v>
      </c>
      <c r="F114" s="7" t="s">
        <v>14</v>
      </c>
      <c r="G114" s="7" t="s">
        <v>13</v>
      </c>
    </row>
    <row r="115" spans="1:7" x14ac:dyDescent="0.25" outlineLevel="6" collapsed="1">
      <c r="A115" s="7" t="s">
        <v>11</v>
      </c>
      <c r="B115" s="7" t="s">
        <v>15</v>
      </c>
      <c r="C115" s="7" t="s">
        <v>13</v>
      </c>
      <c r="D115" s="7"/>
      <c r="E115" s="7" t="s">
        <v>158</v>
      </c>
      <c r="F115" s="7" t="s">
        <v>11</v>
      </c>
      <c r="G115" s="7" t="s">
        <v>27</v>
      </c>
    </row>
    <row r="116" spans="1:7" x14ac:dyDescent="0.25" outlineLevel="6" collapsed="1">
      <c r="A116" s="7" t="s">
        <v>14</v>
      </c>
      <c r="B116" s="7" t="s">
        <v>120</v>
      </c>
      <c r="C116" s="11" t="s">
        <v>121</v>
      </c>
      <c r="D116" s="7"/>
      <c r="E116" s="12" t="s">
        <v>159</v>
      </c>
      <c r="F116" s="7" t="s">
        <v>14</v>
      </c>
      <c r="G116" s="7" t="s">
        <v>13</v>
      </c>
    </row>
    <row r="117" spans="1:7" x14ac:dyDescent="0.25" outlineLevel="5" collapsed="1">
      <c r="A117" s="7" t="s">
        <v>11</v>
      </c>
      <c r="B117" s="7" t="s">
        <v>15</v>
      </c>
      <c r="C117" s="7" t="s">
        <v>13</v>
      </c>
      <c r="D117" s="7"/>
      <c r="E117" s="7" t="s">
        <v>119</v>
      </c>
      <c r="F117" s="7" t="s">
        <v>11</v>
      </c>
      <c r="G117" s="7" t="s">
        <v>27</v>
      </c>
    </row>
    <row r="118" spans="1:7" x14ac:dyDescent="0.25" outlineLevel="5" collapsed="1">
      <c r="A118" s="7" t="s">
        <v>14</v>
      </c>
      <c r="B118" s="7" t="s">
        <v>120</v>
      </c>
      <c r="C118" s="11" t="s">
        <v>121</v>
      </c>
      <c r="D118" s="7"/>
      <c r="E118" s="12" t="s">
        <v>160</v>
      </c>
      <c r="F118" s="7" t="s">
        <v>14</v>
      </c>
      <c r="G118" s="7" t="s">
        <v>13</v>
      </c>
    </row>
    <row r="119" spans="1:7" x14ac:dyDescent="0.25" outlineLevel="4" collapsed="1">
      <c r="A119" s="7" t="s">
        <v>14</v>
      </c>
      <c r="B119" s="7" t="s">
        <v>120</v>
      </c>
      <c r="C119" s="11" t="s">
        <v>121</v>
      </c>
      <c r="D119" s="7">
        <f>EXACT(G101,"Yes")</f>
      </c>
      <c r="E119" s="12" t="s">
        <v>122</v>
      </c>
      <c r="F119" s="7" t="s">
        <v>14</v>
      </c>
      <c r="G119" s="7" t="s">
        <v>13</v>
      </c>
    </row>
    <row r="120" spans="1:7" x14ac:dyDescent="0.25" outlineLevel="4" collapsed="1">
      <c r="A120" s="7" t="s">
        <v>11</v>
      </c>
      <c r="B120" s="7" t="s">
        <v>15</v>
      </c>
      <c r="C120" s="7" t="s">
        <v>13</v>
      </c>
      <c r="D120" s="7"/>
      <c r="E120" s="7" t="s">
        <v>123</v>
      </c>
      <c r="F120" s="7" t="s">
        <v>11</v>
      </c>
      <c r="G120" s="7" t="s">
        <v>27</v>
      </c>
    </row>
    <row r="121" spans="1:7" x14ac:dyDescent="0.25" outlineLevel="3" collapsed="1">
      <c r="A121" s="8" t="s">
        <v>14</v>
      </c>
      <c r="B121" s="9" t="s">
        <v>143</v>
      </c>
      <c r="C121" s="8" t="s">
        <v>13</v>
      </c>
      <c r="D121" s="8">
        <f>EXACT(G99,"Yes")</f>
      </c>
      <c r="E121" s="8" t="s">
        <v>96</v>
      </c>
      <c r="F121" s="8" t="s">
        <v>14</v>
      </c>
      <c r="G121" s="8" t="s">
        <v>13</v>
      </c>
    </row>
    <row r="122" spans="1:7" x14ac:dyDescent="0.25" outlineLevel="4" collapsed="1">
      <c r="A122" s="7" t="s">
        <v>11</v>
      </c>
      <c r="B122" s="7" t="s">
        <v>76</v>
      </c>
      <c r="C122" s="10" t="s">
        <v>144</v>
      </c>
      <c r="D122" s="7"/>
      <c r="E122" s="7" t="s">
        <v>145</v>
      </c>
      <c r="F122" s="7" t="s">
        <v>14</v>
      </c>
      <c r="G122" s="7" t="s">
        <v>11</v>
      </c>
    </row>
    <row r="123" spans="1:7" x14ac:dyDescent="0.25" outlineLevel="4" collapsed="1">
      <c r="A123" s="8" t="s">
        <v>14</v>
      </c>
      <c r="B123" s="9" t="s">
        <v>146</v>
      </c>
      <c r="C123" s="8" t="s">
        <v>13</v>
      </c>
      <c r="D123" s="8">
        <f>EXACT(G122,"Yes")</f>
      </c>
      <c r="E123" s="8" t="s">
        <v>100</v>
      </c>
      <c r="F123" s="8" t="s">
        <v>14</v>
      </c>
      <c r="G123" s="8" t="s">
        <v>13</v>
      </c>
    </row>
    <row r="124" spans="1:7" x14ac:dyDescent="0.25" outlineLevel="5" collapsed="1">
      <c r="A124" s="7" t="s">
        <v>11</v>
      </c>
      <c r="B124" s="7" t="s">
        <v>76</v>
      </c>
      <c r="C124" s="10" t="s">
        <v>147</v>
      </c>
      <c r="D124" s="7"/>
      <c r="E124" s="7" t="s">
        <v>102</v>
      </c>
      <c r="F124" s="7" t="s">
        <v>14</v>
      </c>
      <c r="G124" s="7" t="s">
        <v>11</v>
      </c>
    </row>
    <row r="125" spans="1:7" x14ac:dyDescent="0.25" outlineLevel="5" collapsed="1">
      <c r="A125" s="8" t="s">
        <v>14</v>
      </c>
      <c r="B125" s="9" t="s">
        <v>148</v>
      </c>
      <c r="C125" s="8" t="s">
        <v>13</v>
      </c>
      <c r="D125" s="8">
        <f>EXACT(G124,"No")</f>
      </c>
      <c r="E125" s="8" t="s">
        <v>104</v>
      </c>
      <c r="F125" s="8" t="s">
        <v>14</v>
      </c>
      <c r="G125" s="8" t="s">
        <v>13</v>
      </c>
    </row>
    <row r="126" spans="1:7" x14ac:dyDescent="0.25" outlineLevel="6" collapsed="1">
      <c r="A126" s="7" t="s">
        <v>11</v>
      </c>
      <c r="B126" s="7" t="s">
        <v>76</v>
      </c>
      <c r="C126" s="10" t="s">
        <v>149</v>
      </c>
      <c r="D126" s="7"/>
      <c r="E126" s="7" t="s">
        <v>113</v>
      </c>
      <c r="F126" s="7" t="s">
        <v>14</v>
      </c>
      <c r="G126" s="7" t="s">
        <v>11</v>
      </c>
    </row>
    <row r="127" spans="1:7" x14ac:dyDescent="0.25" outlineLevel="6" collapsed="1">
      <c r="A127" s="8" t="s">
        <v>14</v>
      </c>
      <c r="B127" s="9" t="s">
        <v>150</v>
      </c>
      <c r="C127" s="8" t="s">
        <v>13</v>
      </c>
      <c r="D127" s="8">
        <f>EXACT(G126,"No")</f>
      </c>
      <c r="E127" s="8" t="s">
        <v>151</v>
      </c>
      <c r="F127" s="8" t="s">
        <v>14</v>
      </c>
      <c r="G127" s="8" t="s">
        <v>13</v>
      </c>
    </row>
    <row r="128" spans="1:7" x14ac:dyDescent="0.25" outlineLevel="7" collapsed="1">
      <c r="A128" s="7" t="s">
        <v>11</v>
      </c>
      <c r="B128" s="7" t="s">
        <v>76</v>
      </c>
      <c r="C128" s="10" t="s">
        <v>161</v>
      </c>
      <c r="D128" s="7"/>
      <c r="E128" s="7" t="s">
        <v>125</v>
      </c>
      <c r="F128" s="7" t="s">
        <v>14</v>
      </c>
      <c r="G128" s="7" t="s">
        <v>11</v>
      </c>
    </row>
    <row r="129" spans="1:7" x14ac:dyDescent="0.25" outlineLevel="7" collapsed="1">
      <c r="A129" s="7" t="s">
        <v>14</v>
      </c>
      <c r="B129" s="7" t="s">
        <v>120</v>
      </c>
      <c r="C129" s="11" t="s">
        <v>121</v>
      </c>
      <c r="D129" s="7">
        <f>EXACT(G128,"No")</f>
      </c>
      <c r="E129" s="12" t="s">
        <v>122</v>
      </c>
      <c r="F129" s="7" t="s">
        <v>14</v>
      </c>
      <c r="G129" s="7" t="s">
        <v>13</v>
      </c>
    </row>
    <row r="130" spans="1:7" x14ac:dyDescent="0.25" outlineLevel="7" collapsed="1">
      <c r="A130" s="7" t="s">
        <v>14</v>
      </c>
      <c r="B130" s="7" t="s">
        <v>120</v>
      </c>
      <c r="C130" s="11" t="s">
        <v>121</v>
      </c>
      <c r="D130" s="7">
        <f>EXACT(G128,"Yes")</f>
      </c>
      <c r="E130" s="12" t="s">
        <v>162</v>
      </c>
      <c r="F130" s="7" t="s">
        <v>14</v>
      </c>
      <c r="G130" s="7" t="s">
        <v>13</v>
      </c>
    </row>
    <row r="131" spans="1:7" x14ac:dyDescent="0.25" outlineLevel="7" collapsed="1">
      <c r="A131" s="7" t="s">
        <v>11</v>
      </c>
      <c r="B131" s="7" t="s">
        <v>15</v>
      </c>
      <c r="C131" s="7" t="s">
        <v>13</v>
      </c>
      <c r="D131" s="7"/>
      <c r="E131" s="7" t="s">
        <v>163</v>
      </c>
      <c r="F131" s="7" t="s">
        <v>14</v>
      </c>
      <c r="G131" s="7" t="s">
        <v>27</v>
      </c>
    </row>
    <row r="132" spans="1:7" x14ac:dyDescent="0.25" outlineLevel="6" collapsed="1">
      <c r="A132" s="8" t="s">
        <v>14</v>
      </c>
      <c r="B132" s="9" t="s">
        <v>150</v>
      </c>
      <c r="C132" s="8" t="s">
        <v>13</v>
      </c>
      <c r="D132" s="8">
        <f>EXACT(G126,"Yes")</f>
      </c>
      <c r="E132" s="8" t="s">
        <v>151</v>
      </c>
      <c r="F132" s="8" t="s">
        <v>14</v>
      </c>
      <c r="G132" s="8" t="s">
        <v>13</v>
      </c>
    </row>
    <row r="133" spans="1:7" x14ac:dyDescent="0.25" outlineLevel="7" collapsed="1">
      <c r="A133" s="7" t="s">
        <v>11</v>
      </c>
      <c r="B133" s="7" t="s">
        <v>76</v>
      </c>
      <c r="C133" s="10" t="s">
        <v>161</v>
      </c>
      <c r="D133" s="7"/>
      <c r="E133" s="7" t="s">
        <v>125</v>
      </c>
      <c r="F133" s="7" t="s">
        <v>14</v>
      </c>
      <c r="G133" s="7" t="s">
        <v>11</v>
      </c>
    </row>
    <row r="134" spans="1:7" x14ac:dyDescent="0.25" outlineLevel="7" collapsed="1">
      <c r="A134" s="7" t="s">
        <v>14</v>
      </c>
      <c r="B134" s="7" t="s">
        <v>120</v>
      </c>
      <c r="C134" s="11" t="s">
        <v>121</v>
      </c>
      <c r="D134" s="7">
        <f>EXACT(G133,"No")</f>
      </c>
      <c r="E134" s="12" t="s">
        <v>122</v>
      </c>
      <c r="F134" s="7" t="s">
        <v>14</v>
      </c>
      <c r="G134" s="7" t="s">
        <v>13</v>
      </c>
    </row>
    <row r="135" spans="1:7" x14ac:dyDescent="0.25" outlineLevel="7" collapsed="1">
      <c r="A135" s="7" t="s">
        <v>14</v>
      </c>
      <c r="B135" s="7" t="s">
        <v>120</v>
      </c>
      <c r="C135" s="11" t="s">
        <v>121</v>
      </c>
      <c r="D135" s="7">
        <f>EXACT(G133,"Yes")</f>
      </c>
      <c r="E135" s="12" t="s">
        <v>162</v>
      </c>
      <c r="F135" s="7" t="s">
        <v>14</v>
      </c>
      <c r="G135" s="7" t="s">
        <v>13</v>
      </c>
    </row>
    <row r="136" spans="1:7" x14ac:dyDescent="0.25" outlineLevel="7" collapsed="1">
      <c r="A136" s="7" t="s">
        <v>11</v>
      </c>
      <c r="B136" s="7" t="s">
        <v>15</v>
      </c>
      <c r="C136" s="7" t="s">
        <v>13</v>
      </c>
      <c r="D136" s="7"/>
      <c r="E136" s="7" t="s">
        <v>163</v>
      </c>
      <c r="F136" s="7" t="s">
        <v>14</v>
      </c>
      <c r="G136" s="7" t="s">
        <v>27</v>
      </c>
    </row>
    <row r="137" spans="1:7" x14ac:dyDescent="0.25" outlineLevel="6" collapsed="1">
      <c r="A137" s="7" t="s">
        <v>11</v>
      </c>
      <c r="B137" s="7" t="s">
        <v>15</v>
      </c>
      <c r="C137" s="7" t="s">
        <v>13</v>
      </c>
      <c r="D137" s="7"/>
      <c r="E137" s="7" t="s">
        <v>109</v>
      </c>
      <c r="F137" s="7" t="s">
        <v>11</v>
      </c>
      <c r="G137" s="7" t="s">
        <v>27</v>
      </c>
    </row>
    <row r="138" spans="1:7" x14ac:dyDescent="0.25" outlineLevel="5" collapsed="1">
      <c r="A138" s="8" t="s">
        <v>14</v>
      </c>
      <c r="B138" s="9" t="s">
        <v>152</v>
      </c>
      <c r="C138" s="8" t="s">
        <v>13</v>
      </c>
      <c r="D138" s="8">
        <f>EXACT(G124,"Yes")</f>
      </c>
      <c r="E138" s="8" t="s">
        <v>111</v>
      </c>
      <c r="F138" s="8" t="s">
        <v>14</v>
      </c>
      <c r="G138" s="8" t="s">
        <v>13</v>
      </c>
    </row>
    <row r="139" spans="1:7" x14ac:dyDescent="0.25" outlineLevel="6" collapsed="1">
      <c r="A139" s="7" t="s">
        <v>11</v>
      </c>
      <c r="B139" s="7" t="s">
        <v>76</v>
      </c>
      <c r="C139" s="10" t="s">
        <v>153</v>
      </c>
      <c r="D139" s="7"/>
      <c r="E139" s="7" t="s">
        <v>113</v>
      </c>
      <c r="F139" s="7" t="s">
        <v>14</v>
      </c>
      <c r="G139" s="7" t="s">
        <v>11</v>
      </c>
    </row>
    <row r="140" spans="1:7" x14ac:dyDescent="0.25" outlineLevel="6" collapsed="1">
      <c r="A140" s="8" t="s">
        <v>14</v>
      </c>
      <c r="B140" s="9" t="s">
        <v>154</v>
      </c>
      <c r="C140" s="8" t="s">
        <v>13</v>
      </c>
      <c r="D140" s="8">
        <f>EXACT(G139,"No")</f>
      </c>
      <c r="E140" s="8" t="s">
        <v>155</v>
      </c>
      <c r="F140" s="8" t="s">
        <v>14</v>
      </c>
      <c r="G140" s="8" t="s">
        <v>13</v>
      </c>
    </row>
    <row r="141" spans="1:7" x14ac:dyDescent="0.25" outlineLevel="7" collapsed="1">
      <c r="A141" s="7" t="s">
        <v>11</v>
      </c>
      <c r="B141" s="7" t="s">
        <v>76</v>
      </c>
      <c r="C141" s="10" t="s">
        <v>164</v>
      </c>
      <c r="D141" s="7"/>
      <c r="E141" s="7" t="s">
        <v>130</v>
      </c>
      <c r="F141" s="7" t="s">
        <v>14</v>
      </c>
      <c r="G141" s="7" t="s">
        <v>11</v>
      </c>
    </row>
    <row r="142" spans="1:7" x14ac:dyDescent="0.25" outlineLevel="7" collapsed="1">
      <c r="A142" s="7" t="s">
        <v>14</v>
      </c>
      <c r="B142" s="10" t="s">
        <v>150</v>
      </c>
      <c r="C142" s="7" t="s">
        <v>13</v>
      </c>
      <c r="D142" s="7">
        <f>EXACT(G141,"No")</f>
      </c>
      <c r="E142" s="7" t="s">
        <v>151</v>
      </c>
      <c r="F142" s="7" t="s">
        <v>14</v>
      </c>
      <c r="G142" s="7" t="s">
        <v>13</v>
      </c>
    </row>
    <row r="143" spans="1:7" x14ac:dyDescent="0.25" outlineLevel="7" collapsed="1">
      <c r="A143" s="7" t="s">
        <v>14</v>
      </c>
      <c r="B143" s="10" t="s">
        <v>150</v>
      </c>
      <c r="C143" s="7" t="s">
        <v>13</v>
      </c>
      <c r="D143" s="7">
        <f>EXACT(G141,"Yes")</f>
      </c>
      <c r="E143" s="7" t="s">
        <v>151</v>
      </c>
      <c r="F143" s="7" t="s">
        <v>14</v>
      </c>
      <c r="G143" s="7" t="s">
        <v>13</v>
      </c>
    </row>
    <row r="144" spans="1:7" x14ac:dyDescent="0.25" outlineLevel="7" collapsed="1">
      <c r="A144" s="7" t="s">
        <v>11</v>
      </c>
      <c r="B144" s="7" t="s">
        <v>15</v>
      </c>
      <c r="C144" s="7" t="s">
        <v>13</v>
      </c>
      <c r="D144" s="7"/>
      <c r="E144" s="7" t="s">
        <v>118</v>
      </c>
      <c r="F144" s="7" t="s">
        <v>11</v>
      </c>
      <c r="G144" s="7" t="s">
        <v>27</v>
      </c>
    </row>
    <row r="145" spans="1:7" x14ac:dyDescent="0.25" outlineLevel="6" collapsed="1">
      <c r="A145" s="8" t="s">
        <v>14</v>
      </c>
      <c r="B145" s="9" t="s">
        <v>156</v>
      </c>
      <c r="C145" s="8" t="s">
        <v>13</v>
      </c>
      <c r="D145" s="8">
        <f>EXACT(G139,"Yes")</f>
      </c>
      <c r="E145" s="8" t="s">
        <v>157</v>
      </c>
      <c r="F145" s="8" t="s">
        <v>14</v>
      </c>
      <c r="G145" s="8" t="s">
        <v>13</v>
      </c>
    </row>
    <row r="146" spans="1:7" x14ac:dyDescent="0.25" outlineLevel="7" collapsed="1">
      <c r="A146" s="7" t="s">
        <v>11</v>
      </c>
      <c r="B146" s="7" t="s">
        <v>76</v>
      </c>
      <c r="C146" s="10" t="s">
        <v>165</v>
      </c>
      <c r="D146" s="7"/>
      <c r="E146" s="7" t="s">
        <v>133</v>
      </c>
      <c r="F146" s="7" t="s">
        <v>14</v>
      </c>
      <c r="G146" s="7" t="s">
        <v>11</v>
      </c>
    </row>
    <row r="147" spans="1:7" x14ac:dyDescent="0.25" outlineLevel="7" collapsed="1">
      <c r="A147" s="7" t="s">
        <v>14</v>
      </c>
      <c r="B147" s="10" t="s">
        <v>150</v>
      </c>
      <c r="C147" s="7" t="s">
        <v>13</v>
      </c>
      <c r="D147" s="7">
        <f>EXACT(G146,"No")</f>
      </c>
      <c r="E147" s="7" t="s">
        <v>151</v>
      </c>
      <c r="F147" s="7" t="s">
        <v>14</v>
      </c>
      <c r="G147" s="7" t="s">
        <v>13</v>
      </c>
    </row>
    <row r="148" spans="1:7" x14ac:dyDescent="0.25" outlineLevel="7" collapsed="1">
      <c r="A148" s="7" t="s">
        <v>14</v>
      </c>
      <c r="B148" s="10" t="s">
        <v>150</v>
      </c>
      <c r="C148" s="7" t="s">
        <v>13</v>
      </c>
      <c r="D148" s="7">
        <f>EXACT(G146,"Yes")</f>
      </c>
      <c r="E148" s="7" t="s">
        <v>151</v>
      </c>
      <c r="F148" s="7" t="s">
        <v>14</v>
      </c>
      <c r="G148" s="7" t="s">
        <v>13</v>
      </c>
    </row>
    <row r="149" spans="1:7" x14ac:dyDescent="0.25" outlineLevel="7" collapsed="1">
      <c r="A149" s="7" t="s">
        <v>11</v>
      </c>
      <c r="B149" s="7" t="s">
        <v>15</v>
      </c>
      <c r="C149" s="7" t="s">
        <v>13</v>
      </c>
      <c r="D149" s="7"/>
      <c r="E149" s="7" t="s">
        <v>131</v>
      </c>
      <c r="F149" s="7" t="s">
        <v>11</v>
      </c>
      <c r="G149" s="7" t="s">
        <v>27</v>
      </c>
    </row>
    <row r="150" spans="1:7" x14ac:dyDescent="0.25" outlineLevel="5" collapsed="1">
      <c r="A150" s="7" t="s">
        <v>11</v>
      </c>
      <c r="B150" s="7" t="s">
        <v>15</v>
      </c>
      <c r="C150" s="7" t="s">
        <v>13</v>
      </c>
      <c r="D150" s="7"/>
      <c r="E150" s="7" t="s">
        <v>158</v>
      </c>
      <c r="F150" s="7" t="s">
        <v>11</v>
      </c>
      <c r="G150" s="7" t="s">
        <v>27</v>
      </c>
    </row>
    <row r="151" spans="1:7" x14ac:dyDescent="0.25" outlineLevel="5" collapsed="1">
      <c r="A151" s="7" t="s">
        <v>14</v>
      </c>
      <c r="B151" s="7" t="s">
        <v>120</v>
      </c>
      <c r="C151" s="11" t="s">
        <v>121</v>
      </c>
      <c r="D151" s="7"/>
      <c r="E151" s="12" t="s">
        <v>159</v>
      </c>
      <c r="F151" s="7" t="s">
        <v>14</v>
      </c>
      <c r="G151" s="7" t="s">
        <v>13</v>
      </c>
    </row>
    <row r="152" spans="1:7" x14ac:dyDescent="0.25" outlineLevel="4" collapsed="1">
      <c r="A152" s="7" t="s">
        <v>11</v>
      </c>
      <c r="B152" s="7" t="s">
        <v>15</v>
      </c>
      <c r="C152" s="7" t="s">
        <v>13</v>
      </c>
      <c r="D152" s="7"/>
      <c r="E152" s="7" t="s">
        <v>119</v>
      </c>
      <c r="F152" s="7" t="s">
        <v>11</v>
      </c>
      <c r="G152" s="7" t="s">
        <v>27</v>
      </c>
    </row>
    <row r="153" spans="1:7" x14ac:dyDescent="0.25" outlineLevel="4" collapsed="1">
      <c r="A153" s="7" t="s">
        <v>14</v>
      </c>
      <c r="B153" s="7" t="s">
        <v>120</v>
      </c>
      <c r="C153" s="11" t="s">
        <v>121</v>
      </c>
      <c r="D153" s="7"/>
      <c r="E153" s="12" t="s">
        <v>160</v>
      </c>
      <c r="F153" s="7" t="s">
        <v>14</v>
      </c>
      <c r="G153" s="7" t="s">
        <v>13</v>
      </c>
    </row>
    <row r="154" spans="1:7" x14ac:dyDescent="0.25" outlineLevel="3" collapsed="1">
      <c r="A154" s="7" t="s">
        <v>11</v>
      </c>
      <c r="B154" s="7" t="s">
        <v>15</v>
      </c>
      <c r="C154" s="7" t="s">
        <v>13</v>
      </c>
      <c r="D154" s="7"/>
      <c r="E154" s="7" t="s">
        <v>166</v>
      </c>
      <c r="F154" s="7" t="s">
        <v>11</v>
      </c>
      <c r="G154" s="7" t="s">
        <v>27</v>
      </c>
    </row>
    <row r="155" spans="1:7" x14ac:dyDescent="0.25" outlineLevel="3" collapsed="1">
      <c r="A155" s="7" t="s">
        <v>14</v>
      </c>
      <c r="B155" s="7" t="s">
        <v>120</v>
      </c>
      <c r="C155" s="11" t="s">
        <v>121</v>
      </c>
      <c r="D155" s="7"/>
      <c r="E155" s="12" t="s">
        <v>167</v>
      </c>
      <c r="F155" s="7" t="s">
        <v>14</v>
      </c>
      <c r="G155" s="7" t="s">
        <v>13</v>
      </c>
    </row>
    <row r="156" spans="1:7" x14ac:dyDescent="0.25" outlineLevel="2" collapsed="1">
      <c r="A156" s="7" t="s">
        <v>11</v>
      </c>
      <c r="B156" s="7" t="s">
        <v>15</v>
      </c>
      <c r="C156" s="7" t="s">
        <v>13</v>
      </c>
      <c r="D156" s="7"/>
      <c r="E156" s="7" t="s">
        <v>134</v>
      </c>
      <c r="F156" s="7" t="s">
        <v>11</v>
      </c>
      <c r="G156" s="7" t="s">
        <v>27</v>
      </c>
    </row>
    <row r="157" spans="1:7" x14ac:dyDescent="0.25" outlineLevel="2" collapsed="1">
      <c r="A157" s="7" t="s">
        <v>14</v>
      </c>
      <c r="B157" s="7" t="s">
        <v>120</v>
      </c>
      <c r="C157" s="11" t="s">
        <v>121</v>
      </c>
      <c r="D157" s="7"/>
      <c r="E157" s="12" t="s">
        <v>168</v>
      </c>
      <c r="F157" s="7" t="s">
        <v>14</v>
      </c>
      <c r="G157" s="7" t="s">
        <v>13</v>
      </c>
    </row>
    <row r="158" spans="1:7" x14ac:dyDescent="0.25" outlineLevel="1" collapsed="1">
      <c r="A158" s="7" t="s">
        <v>11</v>
      </c>
      <c r="B158" s="7" t="s">
        <v>15</v>
      </c>
      <c r="C158" s="7" t="s">
        <v>13</v>
      </c>
      <c r="D158" s="7"/>
      <c r="E158" s="7" t="s">
        <v>169</v>
      </c>
      <c r="F158" s="7" t="s">
        <v>14</v>
      </c>
      <c r="G158" s="7" t="s">
        <v>27</v>
      </c>
    </row>
    <row r="159" spans="1:7" x14ac:dyDescent="0.25">
      <c r="A159" s="5" t="s">
        <v>11</v>
      </c>
      <c r="B159" s="5" t="s">
        <v>76</v>
      </c>
      <c r="C159" s="6" t="s">
        <v>170</v>
      </c>
      <c r="D159" s="5"/>
      <c r="E159" s="5" t="s">
        <v>171</v>
      </c>
      <c r="F159" s="5" t="s">
        <v>14</v>
      </c>
      <c r="G159" s="5" t="s">
        <v>11</v>
      </c>
    </row>
    <row r="160" spans="1:7" x14ac:dyDescent="0.25">
      <c r="A160" s="5" t="s">
        <v>14</v>
      </c>
      <c r="B160" s="6" t="s">
        <v>172</v>
      </c>
      <c r="C160" s="5" t="s">
        <v>13</v>
      </c>
      <c r="D160" s="5">
        <f>EXACT(G159,"Yes")</f>
      </c>
      <c r="E160" s="5" t="s">
        <v>173</v>
      </c>
      <c r="F160" s="5" t="s">
        <v>14</v>
      </c>
      <c r="G160" s="5" t="s">
        <v>13</v>
      </c>
    </row>
    <row r="161" spans="1:7" x14ac:dyDescent="0.25" outlineLevel="1" collapsed="1">
      <c r="A161" s="7" t="s">
        <v>14</v>
      </c>
      <c r="B161" s="7" t="s">
        <v>174</v>
      </c>
      <c r="C161" s="7" t="s">
        <v>13</v>
      </c>
      <c r="D161" s="7" t="s">
        <v>14</v>
      </c>
      <c r="E161" s="7" t="s">
        <v>175</v>
      </c>
      <c r="F161" s="7" t="s">
        <v>14</v>
      </c>
      <c r="G161" s="7">
        <v>1</v>
      </c>
    </row>
    <row r="162" spans="1:7" x14ac:dyDescent="0.25" outlineLevel="1" collapsed="1">
      <c r="A162" s="7" t="s">
        <v>11</v>
      </c>
      <c r="B162" s="7" t="s">
        <v>76</v>
      </c>
      <c r="C162" s="10" t="s">
        <v>176</v>
      </c>
      <c r="D162" s="7"/>
      <c r="E162" s="7" t="s">
        <v>177</v>
      </c>
      <c r="F162" s="7" t="s">
        <v>14</v>
      </c>
      <c r="G162" s="7" t="s">
        <v>178</v>
      </c>
    </row>
    <row r="163" spans="1:7" x14ac:dyDescent="0.25" outlineLevel="1" collapsed="1">
      <c r="A163" s="8" t="s">
        <v>14</v>
      </c>
      <c r="B163" s="9" t="s">
        <v>179</v>
      </c>
      <c r="C163" s="8" t="s">
        <v>13</v>
      </c>
      <c r="D163" s="8">
        <f>EXACT(G162,"(c) Use default values")</f>
      </c>
      <c r="E163" s="8" t="s">
        <v>180</v>
      </c>
      <c r="F163" s="8" t="s">
        <v>14</v>
      </c>
      <c r="G163" s="8" t="s">
        <v>13</v>
      </c>
    </row>
    <row r="164" spans="1:7" x14ac:dyDescent="0.25" outlineLevel="2" collapsed="1">
      <c r="A164" s="7" t="s">
        <v>11</v>
      </c>
      <c r="B164" s="7" t="s">
        <v>174</v>
      </c>
      <c r="C164" s="7" t="s">
        <v>13</v>
      </c>
      <c r="D164" s="7"/>
      <c r="E164" s="7" t="s">
        <v>181</v>
      </c>
      <c r="F164" s="7" t="s">
        <v>14</v>
      </c>
      <c r="G164" s="7">
        <v>1</v>
      </c>
    </row>
    <row r="165" spans="1:7" x14ac:dyDescent="0.25" outlineLevel="2" collapsed="1">
      <c r="A165" s="7" t="s">
        <v>11</v>
      </c>
      <c r="B165" s="7" t="s">
        <v>76</v>
      </c>
      <c r="C165" s="10" t="s">
        <v>182</v>
      </c>
      <c r="D165" s="7"/>
      <c r="E165" s="7" t="s">
        <v>183</v>
      </c>
      <c r="F165" s="7" t="s">
        <v>14</v>
      </c>
      <c r="G165" s="7" t="s">
        <v>11</v>
      </c>
    </row>
    <row r="166" spans="1:7" x14ac:dyDescent="0.25" outlineLevel="2" collapsed="1">
      <c r="A166" s="7" t="s">
        <v>14</v>
      </c>
      <c r="B166" s="7" t="s">
        <v>120</v>
      </c>
      <c r="C166" s="11" t="s">
        <v>121</v>
      </c>
      <c r="D166" s="7"/>
      <c r="E166" s="12" t="s">
        <v>184</v>
      </c>
      <c r="F166" s="7" t="s">
        <v>14</v>
      </c>
      <c r="G166" s="7" t="s">
        <v>13</v>
      </c>
    </row>
    <row r="167" spans="1:7" x14ac:dyDescent="0.25" outlineLevel="2" collapsed="1">
      <c r="A167" s="7" t="s">
        <v>11</v>
      </c>
      <c r="B167" s="7" t="s">
        <v>15</v>
      </c>
      <c r="C167" s="7" t="s">
        <v>13</v>
      </c>
      <c r="D167" s="7"/>
      <c r="E167" s="7" t="s">
        <v>185</v>
      </c>
      <c r="F167" s="7" t="s">
        <v>14</v>
      </c>
      <c r="G167" s="7" t="s">
        <v>27</v>
      </c>
    </row>
    <row r="168" spans="1:7" x14ac:dyDescent="0.25" outlineLevel="2" collapsed="1">
      <c r="A168" s="7" t="s">
        <v>11</v>
      </c>
      <c r="B168" s="7" t="s">
        <v>76</v>
      </c>
      <c r="C168" s="10" t="s">
        <v>186</v>
      </c>
      <c r="D168" s="7"/>
      <c r="E168" s="7" t="s">
        <v>187</v>
      </c>
      <c r="F168" s="7" t="s">
        <v>14</v>
      </c>
      <c r="G168" s="7" t="s">
        <v>188</v>
      </c>
    </row>
    <row r="169" spans="1:7" x14ac:dyDescent="0.25" outlineLevel="2" collapsed="1">
      <c r="A169" s="7" t="s">
        <v>11</v>
      </c>
      <c r="B169" s="7" t="s">
        <v>76</v>
      </c>
      <c r="C169" s="10" t="s">
        <v>189</v>
      </c>
      <c r="D169" s="7"/>
      <c r="E169" s="7" t="s">
        <v>190</v>
      </c>
      <c r="F169" s="7" t="s">
        <v>14</v>
      </c>
      <c r="G169" s="7" t="s">
        <v>191</v>
      </c>
    </row>
    <row r="170" spans="1:7" x14ac:dyDescent="0.25" outlineLevel="2" collapsed="1">
      <c r="A170" s="7" t="s">
        <v>14</v>
      </c>
      <c r="B170" s="7" t="s">
        <v>174</v>
      </c>
      <c r="C170" s="7" t="s">
        <v>13</v>
      </c>
      <c r="D170" s="7" t="s">
        <v>14</v>
      </c>
      <c r="E170" s="7" t="s">
        <v>192</v>
      </c>
      <c r="F170" s="7" t="s">
        <v>14</v>
      </c>
      <c r="G170" s="7">
        <v>1</v>
      </c>
    </row>
    <row r="171" spans="1:7" x14ac:dyDescent="0.25" outlineLevel="2" collapsed="1">
      <c r="A171" s="7" t="s">
        <v>11</v>
      </c>
      <c r="B171" s="7" t="s">
        <v>174</v>
      </c>
      <c r="C171" s="7" t="s">
        <v>13</v>
      </c>
      <c r="D171" s="7"/>
      <c r="E171" s="7" t="s">
        <v>193</v>
      </c>
      <c r="F171" s="7" t="s">
        <v>14</v>
      </c>
      <c r="G171" s="7">
        <v>1</v>
      </c>
    </row>
    <row r="172" spans="1:7" x14ac:dyDescent="0.25" outlineLevel="1" collapsed="1">
      <c r="A172" s="8" t="s">
        <v>14</v>
      </c>
      <c r="B172" s="9" t="s">
        <v>194</v>
      </c>
      <c r="C172" s="8" t="s">
        <v>13</v>
      </c>
      <c r="D172" s="8">
        <f>EXACT(G162,"(b) Obtain an expert evaluation")</f>
      </c>
      <c r="E172" s="8" t="s">
        <v>195</v>
      </c>
      <c r="F172" s="8" t="s">
        <v>14</v>
      </c>
      <c r="G172" s="8" t="s">
        <v>13</v>
      </c>
    </row>
    <row r="173" spans="1:7" x14ac:dyDescent="0.25" outlineLevel="2" collapsed="1">
      <c r="A173" s="7" t="s">
        <v>11</v>
      </c>
      <c r="B173" s="7" t="s">
        <v>174</v>
      </c>
      <c r="C173" s="7" t="s">
        <v>13</v>
      </c>
      <c r="D173" s="7"/>
      <c r="E173" s="7" t="s">
        <v>196</v>
      </c>
      <c r="F173" s="7" t="s">
        <v>14</v>
      </c>
      <c r="G173" s="7">
        <v>1</v>
      </c>
    </row>
    <row r="174" spans="1:7" x14ac:dyDescent="0.25" outlineLevel="2" collapsed="1">
      <c r="A174" s="7" t="s">
        <v>11</v>
      </c>
      <c r="B174" s="7" t="s">
        <v>76</v>
      </c>
      <c r="C174" s="10" t="s">
        <v>197</v>
      </c>
      <c r="D174" s="7"/>
      <c r="E174" s="7" t="s">
        <v>198</v>
      </c>
      <c r="F174" s="7" t="s">
        <v>14</v>
      </c>
      <c r="G174" s="7" t="s">
        <v>11</v>
      </c>
    </row>
    <row r="175" spans="1:7" x14ac:dyDescent="0.25" outlineLevel="2" collapsed="1">
      <c r="A175" s="7" t="s">
        <v>14</v>
      </c>
      <c r="B175" s="7" t="s">
        <v>120</v>
      </c>
      <c r="C175" s="11" t="s">
        <v>121</v>
      </c>
      <c r="D175" s="7"/>
      <c r="E175" s="12" t="s">
        <v>199</v>
      </c>
      <c r="F175" s="7" t="s">
        <v>14</v>
      </c>
      <c r="G175" s="7" t="s">
        <v>13</v>
      </c>
    </row>
    <row r="176" spans="1:7" x14ac:dyDescent="0.25" outlineLevel="2" collapsed="1">
      <c r="A176" s="7" t="s">
        <v>11</v>
      </c>
      <c r="B176" s="7" t="s">
        <v>15</v>
      </c>
      <c r="C176" s="7" t="s">
        <v>13</v>
      </c>
      <c r="D176" s="7"/>
      <c r="E176" s="7" t="s">
        <v>200</v>
      </c>
      <c r="F176" s="7" t="s">
        <v>14</v>
      </c>
      <c r="G176" s="7" t="s">
        <v>27</v>
      </c>
    </row>
    <row r="177" spans="1:7" x14ac:dyDescent="0.25" outlineLevel="1" collapsed="1">
      <c r="A177" s="8" t="s">
        <v>14</v>
      </c>
      <c r="B177" s="9" t="s">
        <v>201</v>
      </c>
      <c r="C177" s="8" t="s">
        <v>13</v>
      </c>
      <c r="D177" s="8">
        <f>EXACT(G162,"(a) Use manufacturers information on the technical lifetime of equipment and compare to the date of first commissioning")</f>
      </c>
      <c r="E177" s="8" t="s">
        <v>202</v>
      </c>
      <c r="F177" s="8" t="s">
        <v>14</v>
      </c>
      <c r="G177" s="8" t="s">
        <v>13</v>
      </c>
    </row>
    <row r="178" spans="1:7" x14ac:dyDescent="0.25" outlineLevel="2" collapsed="1">
      <c r="A178" s="7" t="s">
        <v>11</v>
      </c>
      <c r="B178" s="7" t="s">
        <v>174</v>
      </c>
      <c r="C178" s="7" t="s">
        <v>13</v>
      </c>
      <c r="D178" s="7"/>
      <c r="E178" s="7" t="s">
        <v>203</v>
      </c>
      <c r="F178" s="7" t="s">
        <v>14</v>
      </c>
      <c r="G178" s="7">
        <v>1</v>
      </c>
    </row>
    <row r="179" spans="1:7" x14ac:dyDescent="0.25" outlineLevel="2" collapsed="1">
      <c r="A179" s="7" t="s">
        <v>11</v>
      </c>
      <c r="B179" s="7" t="s">
        <v>76</v>
      </c>
      <c r="C179" s="10" t="s">
        <v>204</v>
      </c>
      <c r="D179" s="7"/>
      <c r="E179" s="7" t="s">
        <v>183</v>
      </c>
      <c r="F179" s="7" t="s">
        <v>14</v>
      </c>
      <c r="G179" s="7" t="s">
        <v>11</v>
      </c>
    </row>
    <row r="180" spans="1:7" x14ac:dyDescent="0.25" outlineLevel="2" collapsed="1">
      <c r="A180" s="7" t="s">
        <v>14</v>
      </c>
      <c r="B180" s="7" t="s">
        <v>120</v>
      </c>
      <c r="C180" s="11" t="s">
        <v>121</v>
      </c>
      <c r="D180" s="7"/>
      <c r="E180" s="12" t="s">
        <v>205</v>
      </c>
      <c r="F180" s="7" t="s">
        <v>14</v>
      </c>
      <c r="G180" s="7" t="s">
        <v>13</v>
      </c>
    </row>
    <row r="181" spans="1:7" x14ac:dyDescent="0.25" outlineLevel="2" collapsed="1">
      <c r="A181" s="7" t="s">
        <v>11</v>
      </c>
      <c r="B181" s="7" t="s">
        <v>15</v>
      </c>
      <c r="C181" s="7" t="s">
        <v>13</v>
      </c>
      <c r="D181" s="7"/>
      <c r="E181" s="7" t="s">
        <v>185</v>
      </c>
      <c r="F181" s="7" t="s">
        <v>14</v>
      </c>
      <c r="G181" s="7" t="s">
        <v>27</v>
      </c>
    </row>
    <row r="182" spans="1:7" x14ac:dyDescent="0.25">
      <c r="A182" s="5" t="s">
        <v>11</v>
      </c>
      <c r="B182" s="6" t="s">
        <v>206</v>
      </c>
      <c r="C182" s="5" t="s">
        <v>13</v>
      </c>
      <c r="D182" s="5"/>
      <c r="E182" s="5" t="s">
        <v>206</v>
      </c>
      <c r="F182" s="5" t="s">
        <v>14</v>
      </c>
      <c r="G182" s="5" t="s">
        <v>13</v>
      </c>
    </row>
    <row r="183" spans="1:7" x14ac:dyDescent="0.25" outlineLevel="1" collapsed="1">
      <c r="A183" s="8" t="s">
        <v>11</v>
      </c>
      <c r="B183" s="9" t="s">
        <v>62</v>
      </c>
      <c r="C183" s="8" t="s">
        <v>13</v>
      </c>
      <c r="D183" s="8"/>
      <c r="E183" s="8" t="s">
        <v>207</v>
      </c>
      <c r="F183" s="8" t="s">
        <v>14</v>
      </c>
      <c r="G183" s="8" t="s">
        <v>13</v>
      </c>
    </row>
    <row r="184" spans="1:7" x14ac:dyDescent="0.25" outlineLevel="2" collapsed="1">
      <c r="A184" s="7" t="s">
        <v>11</v>
      </c>
      <c r="B184" s="7" t="s">
        <v>59</v>
      </c>
      <c r="C184" s="7" t="s">
        <v>13</v>
      </c>
      <c r="D184" s="7"/>
      <c r="E184" s="7" t="s">
        <v>64</v>
      </c>
      <c r="F184" s="7" t="s">
        <v>14</v>
      </c>
      <c r="G184" s="7" t="s">
        <v>61</v>
      </c>
    </row>
    <row r="185" spans="1:7" x14ac:dyDescent="0.25" outlineLevel="2" collapsed="1">
      <c r="A185" s="7" t="s">
        <v>11</v>
      </c>
      <c r="B185" s="7" t="s">
        <v>59</v>
      </c>
      <c r="C185" s="7" t="s">
        <v>13</v>
      </c>
      <c r="D185" s="7"/>
      <c r="E185" s="7" t="s">
        <v>65</v>
      </c>
      <c r="F185" s="7" t="s">
        <v>14</v>
      </c>
      <c r="G185" s="7" t="s">
        <v>66</v>
      </c>
    </row>
    <row r="186" spans="1:7" x14ac:dyDescent="0.25" outlineLevel="1" collapsed="1">
      <c r="A186" s="7" t="s">
        <v>14</v>
      </c>
      <c r="B186" s="7" t="s">
        <v>174</v>
      </c>
      <c r="C186" s="7" t="s">
        <v>13</v>
      </c>
      <c r="D186" s="7" t="s">
        <v>14</v>
      </c>
      <c r="E186" s="7" t="s">
        <v>208</v>
      </c>
      <c r="F186" s="7" t="s">
        <v>14</v>
      </c>
      <c r="G186" s="7">
        <v>1</v>
      </c>
    </row>
    <row r="187" spans="1:7" x14ac:dyDescent="0.25" outlineLevel="1" collapsed="1">
      <c r="A187" s="7" t="s">
        <v>14</v>
      </c>
      <c r="B187" s="7" t="s">
        <v>15</v>
      </c>
      <c r="C187" s="7" t="s">
        <v>13</v>
      </c>
      <c r="D187" s="7" t="s">
        <v>14</v>
      </c>
      <c r="E187" s="7" t="s">
        <v>209</v>
      </c>
      <c r="F187" s="7" t="s">
        <v>14</v>
      </c>
      <c r="G187" s="7" t="s">
        <v>27</v>
      </c>
    </row>
    <row r="188" spans="1:7" x14ac:dyDescent="0.25" outlineLevel="1" collapsed="1">
      <c r="A188" s="7" t="s">
        <v>14</v>
      </c>
      <c r="B188" s="7" t="s">
        <v>15</v>
      </c>
      <c r="C188" s="7" t="s">
        <v>13</v>
      </c>
      <c r="D188" s="7" t="s">
        <v>14</v>
      </c>
      <c r="E188" s="7" t="s">
        <v>210</v>
      </c>
      <c r="F188" s="7" t="s">
        <v>14</v>
      </c>
      <c r="G188" s="7" t="s">
        <v>27</v>
      </c>
    </row>
    <row r="189" spans="1:7" x14ac:dyDescent="0.25" outlineLevel="1" collapsed="1">
      <c r="A189" s="7" t="s">
        <v>14</v>
      </c>
      <c r="B189" s="7" t="s">
        <v>174</v>
      </c>
      <c r="C189" s="7" t="s">
        <v>13</v>
      </c>
      <c r="D189" s="7" t="s">
        <v>14</v>
      </c>
      <c r="E189" s="7" t="s">
        <v>211</v>
      </c>
      <c r="F189" s="7" t="s">
        <v>14</v>
      </c>
      <c r="G189" s="7">
        <v>1</v>
      </c>
    </row>
    <row r="190" spans="1:7" x14ac:dyDescent="0.25" outlineLevel="1" collapsed="1">
      <c r="A190" s="7" t="s">
        <v>11</v>
      </c>
      <c r="B190" s="7" t="s">
        <v>174</v>
      </c>
      <c r="C190" s="7" t="s">
        <v>13</v>
      </c>
      <c r="D190" s="7"/>
      <c r="E190" s="7" t="s">
        <v>212</v>
      </c>
      <c r="F190" s="7" t="s">
        <v>14</v>
      </c>
      <c r="G190" s="7">
        <v>1</v>
      </c>
    </row>
    <row r="191" spans="1:7" x14ac:dyDescent="0.25" outlineLevel="1" collapsed="1">
      <c r="A191" s="7" t="s">
        <v>11</v>
      </c>
      <c r="B191" s="7" t="s">
        <v>174</v>
      </c>
      <c r="C191" s="7" t="s">
        <v>13</v>
      </c>
      <c r="D191" s="7"/>
      <c r="E191" s="7" t="s">
        <v>213</v>
      </c>
      <c r="F191" s="7" t="s">
        <v>14</v>
      </c>
      <c r="G191" s="7">
        <v>1</v>
      </c>
    </row>
    <row r="192" spans="1:7" x14ac:dyDescent="0.25" outlineLevel="1" collapsed="1">
      <c r="A192" s="7" t="s">
        <v>11</v>
      </c>
      <c r="B192" s="7" t="s">
        <v>174</v>
      </c>
      <c r="C192" s="7" t="s">
        <v>13</v>
      </c>
      <c r="D192" s="7"/>
      <c r="E192" s="7" t="s">
        <v>214</v>
      </c>
      <c r="F192" s="7" t="s">
        <v>14</v>
      </c>
      <c r="G192" s="7">
        <v>1</v>
      </c>
    </row>
    <row r="193" spans="1:7" x14ac:dyDescent="0.25" outlineLevel="1" collapsed="1">
      <c r="A193" s="7" t="s">
        <v>14</v>
      </c>
      <c r="B193" s="7" t="s">
        <v>174</v>
      </c>
      <c r="C193" s="7" t="s">
        <v>13</v>
      </c>
      <c r="D193" s="7" t="s">
        <v>14</v>
      </c>
      <c r="E193" s="7" t="s">
        <v>215</v>
      </c>
      <c r="F193" s="7" t="s">
        <v>14</v>
      </c>
      <c r="G193" s="7">
        <v>1</v>
      </c>
    </row>
    <row r="194" spans="1:7" x14ac:dyDescent="0.25" outlineLevel="1" collapsed="1">
      <c r="A194" s="7" t="s">
        <v>14</v>
      </c>
      <c r="B194" s="7" t="s">
        <v>174</v>
      </c>
      <c r="C194" s="7" t="s">
        <v>13</v>
      </c>
      <c r="D194" s="7" t="s">
        <v>14</v>
      </c>
      <c r="E194" s="7" t="s">
        <v>216</v>
      </c>
      <c r="F194" s="7" t="s">
        <v>14</v>
      </c>
      <c r="G194" s="7">
        <v>1</v>
      </c>
    </row>
    <row r="195" spans="1:7" x14ac:dyDescent="0.25" outlineLevel="1" collapsed="1">
      <c r="A195" s="7" t="s">
        <v>14</v>
      </c>
      <c r="B195" s="7" t="s">
        <v>174</v>
      </c>
      <c r="C195" s="7" t="s">
        <v>13</v>
      </c>
      <c r="D195" s="7" t="s">
        <v>14</v>
      </c>
      <c r="E195" s="7" t="s">
        <v>217</v>
      </c>
      <c r="F195" s="7" t="s">
        <v>14</v>
      </c>
      <c r="G195" s="7">
        <v>1</v>
      </c>
    </row>
    <row r="196" spans="1:7" x14ac:dyDescent="0.25" outlineLevel="1" collapsed="1">
      <c r="A196" s="7" t="s">
        <v>11</v>
      </c>
      <c r="B196" s="7" t="s">
        <v>76</v>
      </c>
      <c r="C196" s="10" t="s">
        <v>218</v>
      </c>
      <c r="D196" s="7"/>
      <c r="E196" s="7" t="s">
        <v>219</v>
      </c>
      <c r="F196" s="7" t="s">
        <v>14</v>
      </c>
      <c r="G196" s="7" t="s">
        <v>11</v>
      </c>
    </row>
    <row r="197" spans="1:7" x14ac:dyDescent="0.25" outlineLevel="1" collapsed="1">
      <c r="A197" s="8" t="s">
        <v>14</v>
      </c>
      <c r="B197" s="9" t="s">
        <v>220</v>
      </c>
      <c r="C197" s="8" t="s">
        <v>13</v>
      </c>
      <c r="D197" s="8">
        <f>EXACT(G196,"No")</f>
      </c>
      <c r="E197" s="8" t="s">
        <v>221</v>
      </c>
      <c r="F197" s="8" t="s">
        <v>14</v>
      </c>
      <c r="G197" s="8" t="s">
        <v>13</v>
      </c>
    </row>
    <row r="198" spans="1:7" x14ac:dyDescent="0.25" outlineLevel="2" collapsed="1">
      <c r="A198" s="7" t="s">
        <v>14</v>
      </c>
      <c r="B198" s="7" t="s">
        <v>174</v>
      </c>
      <c r="C198" s="7" t="s">
        <v>13</v>
      </c>
      <c r="D198" s="7" t="s">
        <v>14</v>
      </c>
      <c r="E198" s="7" t="s">
        <v>222</v>
      </c>
      <c r="F198" s="7" t="s">
        <v>14</v>
      </c>
      <c r="G198" s="7">
        <v>1</v>
      </c>
    </row>
    <row r="199" spans="1:7" x14ac:dyDescent="0.25" outlineLevel="2" collapsed="1">
      <c r="A199" s="7" t="s">
        <v>11</v>
      </c>
      <c r="B199" s="7" t="s">
        <v>174</v>
      </c>
      <c r="C199" s="7" t="s">
        <v>13</v>
      </c>
      <c r="D199" s="7"/>
      <c r="E199" s="7" t="s">
        <v>223</v>
      </c>
      <c r="F199" s="7" t="s">
        <v>14</v>
      </c>
      <c r="G199" s="7">
        <v>1</v>
      </c>
    </row>
    <row r="200" spans="1:7" x14ac:dyDescent="0.25" outlineLevel="2" collapsed="1">
      <c r="A200" s="7" t="s">
        <v>14</v>
      </c>
      <c r="B200" s="7" t="s">
        <v>174</v>
      </c>
      <c r="C200" s="7" t="s">
        <v>13</v>
      </c>
      <c r="D200" s="7" t="s">
        <v>14</v>
      </c>
      <c r="E200" s="7" t="s">
        <v>224</v>
      </c>
      <c r="F200" s="7" t="s">
        <v>14</v>
      </c>
      <c r="G200" s="7">
        <v>1</v>
      </c>
    </row>
    <row r="201" spans="1:7" x14ac:dyDescent="0.25" outlineLevel="2" collapsed="1">
      <c r="A201" s="7" t="s">
        <v>11</v>
      </c>
      <c r="B201" s="7" t="s">
        <v>76</v>
      </c>
      <c r="C201" s="10" t="s">
        <v>225</v>
      </c>
      <c r="D201" s="7"/>
      <c r="E201" s="7" t="s">
        <v>226</v>
      </c>
      <c r="F201" s="7" t="s">
        <v>14</v>
      </c>
      <c r="G201" s="7" t="s">
        <v>11</v>
      </c>
    </row>
    <row r="202" spans="1:7" x14ac:dyDescent="0.25" outlineLevel="2" collapsed="1">
      <c r="A202" s="7" t="s">
        <v>14</v>
      </c>
      <c r="B202" s="7" t="s">
        <v>120</v>
      </c>
      <c r="C202" s="11" t="s">
        <v>121</v>
      </c>
      <c r="D202" s="7">
        <f>EXACT(G201,"Yes")</f>
      </c>
      <c r="E202" s="12" t="s">
        <v>227</v>
      </c>
      <c r="F202" s="7" t="s">
        <v>14</v>
      </c>
      <c r="G202" s="7" t="s">
        <v>13</v>
      </c>
    </row>
    <row r="203" spans="1:7" x14ac:dyDescent="0.25" outlineLevel="2" collapsed="1">
      <c r="A203" s="7" t="s">
        <v>14</v>
      </c>
      <c r="B203" s="7" t="s">
        <v>174</v>
      </c>
      <c r="C203" s="7" t="s">
        <v>13</v>
      </c>
      <c r="D203" s="7">
        <f>EXACT(G201,"Yes")</f>
      </c>
      <c r="E203" s="7" t="s">
        <v>228</v>
      </c>
      <c r="F203" s="7" t="s">
        <v>14</v>
      </c>
      <c r="G203" s="7">
        <v>1</v>
      </c>
    </row>
    <row r="204" spans="1:7" x14ac:dyDescent="0.25" outlineLevel="2" collapsed="1">
      <c r="A204" s="7" t="s">
        <v>14</v>
      </c>
      <c r="B204" s="7" t="s">
        <v>174</v>
      </c>
      <c r="C204" s="7" t="s">
        <v>13</v>
      </c>
      <c r="D204" s="7">
        <f>EXACT(G201,"Yes")</f>
      </c>
      <c r="E204" s="7" t="s">
        <v>229</v>
      </c>
      <c r="F204" s="7" t="s">
        <v>14</v>
      </c>
      <c r="G204" s="7">
        <v>1</v>
      </c>
    </row>
    <row r="205" spans="1:7" x14ac:dyDescent="0.25" outlineLevel="2" collapsed="1">
      <c r="A205" s="8" t="s">
        <v>14</v>
      </c>
      <c r="B205" s="9" t="s">
        <v>230</v>
      </c>
      <c r="C205" s="8" t="s">
        <v>13</v>
      </c>
      <c r="D205" s="8">
        <f>EXACT(G201,"Yes")</f>
      </c>
      <c r="E205" s="8" t="s">
        <v>231</v>
      </c>
      <c r="F205" s="8" t="s">
        <v>11</v>
      </c>
      <c r="G205" s="8" t="s">
        <v>13</v>
      </c>
    </row>
    <row r="206" spans="1:7" x14ac:dyDescent="0.25" outlineLevel="3" collapsed="1">
      <c r="A206" s="7" t="s">
        <v>11</v>
      </c>
      <c r="B206" s="7" t="s">
        <v>15</v>
      </c>
      <c r="C206" s="7" t="s">
        <v>13</v>
      </c>
      <c r="D206" s="7"/>
      <c r="E206" s="7" t="s">
        <v>232</v>
      </c>
      <c r="F206" s="7" t="s">
        <v>14</v>
      </c>
      <c r="G206" s="7" t="s">
        <v>27</v>
      </c>
    </row>
    <row r="207" spans="1:7" x14ac:dyDescent="0.25" outlineLevel="3" collapsed="1">
      <c r="A207" s="7" t="s">
        <v>11</v>
      </c>
      <c r="B207" s="7" t="s">
        <v>174</v>
      </c>
      <c r="C207" s="7" t="s">
        <v>13</v>
      </c>
      <c r="D207" s="7"/>
      <c r="E207" s="7" t="s">
        <v>233</v>
      </c>
      <c r="F207" s="7" t="s">
        <v>14</v>
      </c>
      <c r="G207" s="7">
        <v>1</v>
      </c>
    </row>
    <row r="208" spans="1:7" x14ac:dyDescent="0.25" outlineLevel="3" collapsed="1">
      <c r="A208" s="7" t="s">
        <v>11</v>
      </c>
      <c r="B208" s="7" t="s">
        <v>174</v>
      </c>
      <c r="C208" s="7" t="s">
        <v>13</v>
      </c>
      <c r="D208" s="7"/>
      <c r="E208" s="7" t="s">
        <v>234</v>
      </c>
      <c r="F208" s="7" t="s">
        <v>14</v>
      </c>
      <c r="G208" s="7">
        <v>1</v>
      </c>
    </row>
    <row r="209" spans="1:7" x14ac:dyDescent="0.25" outlineLevel="2" collapsed="1">
      <c r="A209" s="7" t="s">
        <v>14</v>
      </c>
      <c r="B209" s="7" t="s">
        <v>120</v>
      </c>
      <c r="C209" s="11" t="s">
        <v>121</v>
      </c>
      <c r="D209" s="7">
        <f>EXACT(G201,"Yes")</f>
      </c>
      <c r="E209" s="12" t="s">
        <v>235</v>
      </c>
      <c r="F209" s="7" t="s">
        <v>14</v>
      </c>
      <c r="G209" s="7" t="s">
        <v>13</v>
      </c>
    </row>
    <row r="210" spans="1:7" x14ac:dyDescent="0.25" outlineLevel="2" collapsed="1">
      <c r="A210" s="7" t="s">
        <v>14</v>
      </c>
      <c r="B210" s="7" t="s">
        <v>174</v>
      </c>
      <c r="C210" s="7" t="s">
        <v>13</v>
      </c>
      <c r="D210" s="7">
        <f>EXACT(G201,"Yes")</f>
      </c>
      <c r="E210" s="7" t="s">
        <v>236</v>
      </c>
      <c r="F210" s="7" t="s">
        <v>14</v>
      </c>
      <c r="G210" s="7">
        <v>1</v>
      </c>
    </row>
    <row r="211" spans="1:7" x14ac:dyDescent="0.25" outlineLevel="2" collapsed="1">
      <c r="A211" s="7" t="s">
        <v>14</v>
      </c>
      <c r="B211" s="7" t="s">
        <v>174</v>
      </c>
      <c r="C211" s="7" t="s">
        <v>13</v>
      </c>
      <c r="D211" s="7">
        <f>EXACT(G201,"Yes")</f>
      </c>
      <c r="E211" s="7" t="s">
        <v>237</v>
      </c>
      <c r="F211" s="7" t="s">
        <v>14</v>
      </c>
      <c r="G211" s="7">
        <v>1</v>
      </c>
    </row>
    <row r="212" spans="1:7" x14ac:dyDescent="0.25" outlineLevel="2" collapsed="1">
      <c r="A212" s="8" t="s">
        <v>14</v>
      </c>
      <c r="B212" s="9" t="s">
        <v>230</v>
      </c>
      <c r="C212" s="8" t="s">
        <v>13</v>
      </c>
      <c r="D212" s="8">
        <f>EXACT(G201,"Yes")</f>
      </c>
      <c r="E212" s="8" t="s">
        <v>231</v>
      </c>
      <c r="F212" s="8" t="s">
        <v>11</v>
      </c>
      <c r="G212" s="8" t="s">
        <v>13</v>
      </c>
    </row>
    <row r="213" spans="1:7" x14ac:dyDescent="0.25" outlineLevel="3" collapsed="1">
      <c r="A213" s="7" t="s">
        <v>11</v>
      </c>
      <c r="B213" s="7" t="s">
        <v>15</v>
      </c>
      <c r="C213" s="7" t="s">
        <v>13</v>
      </c>
      <c r="D213" s="7"/>
      <c r="E213" s="7" t="s">
        <v>232</v>
      </c>
      <c r="F213" s="7" t="s">
        <v>14</v>
      </c>
      <c r="G213" s="7" t="s">
        <v>27</v>
      </c>
    </row>
    <row r="214" spans="1:7" x14ac:dyDescent="0.25" outlineLevel="3" collapsed="1">
      <c r="A214" s="7" t="s">
        <v>11</v>
      </c>
      <c r="B214" s="7" t="s">
        <v>174</v>
      </c>
      <c r="C214" s="7" t="s">
        <v>13</v>
      </c>
      <c r="D214" s="7"/>
      <c r="E214" s="7" t="s">
        <v>233</v>
      </c>
      <c r="F214" s="7" t="s">
        <v>14</v>
      </c>
      <c r="G214" s="7">
        <v>1</v>
      </c>
    </row>
    <row r="215" spans="1:7" x14ac:dyDescent="0.25" outlineLevel="3" collapsed="1">
      <c r="A215" s="7" t="s">
        <v>11</v>
      </c>
      <c r="B215" s="7" t="s">
        <v>174</v>
      </c>
      <c r="C215" s="7" t="s">
        <v>13</v>
      </c>
      <c r="D215" s="7"/>
      <c r="E215" s="7" t="s">
        <v>234</v>
      </c>
      <c r="F215" s="7" t="s">
        <v>14</v>
      </c>
      <c r="G215" s="7">
        <v>1</v>
      </c>
    </row>
    <row r="216" spans="1:7" x14ac:dyDescent="0.25" outlineLevel="2" collapsed="1">
      <c r="A216" s="7" t="s">
        <v>14</v>
      </c>
      <c r="B216" s="7" t="s">
        <v>120</v>
      </c>
      <c r="C216" s="11" t="s">
        <v>121</v>
      </c>
      <c r="D216" s="7">
        <f>EXACT(G201,"Yes")</f>
      </c>
      <c r="E216" s="12" t="s">
        <v>238</v>
      </c>
      <c r="F216" s="7" t="s">
        <v>14</v>
      </c>
      <c r="G216" s="7" t="s">
        <v>13</v>
      </c>
    </row>
    <row r="217" spans="1:7" x14ac:dyDescent="0.25" outlineLevel="2" collapsed="1">
      <c r="A217" s="7" t="s">
        <v>14</v>
      </c>
      <c r="B217" s="7" t="s">
        <v>174</v>
      </c>
      <c r="C217" s="7" t="s">
        <v>13</v>
      </c>
      <c r="D217" s="7">
        <f>EXACT(G201,"Yes")</f>
      </c>
      <c r="E217" s="7" t="s">
        <v>239</v>
      </c>
      <c r="F217" s="7" t="s">
        <v>14</v>
      </c>
      <c r="G217" s="7">
        <v>1</v>
      </c>
    </row>
    <row r="218" spans="1:7" x14ac:dyDescent="0.25" outlineLevel="2" collapsed="1">
      <c r="A218" s="7" t="s">
        <v>14</v>
      </c>
      <c r="B218" s="7" t="s">
        <v>174</v>
      </c>
      <c r="C218" s="7" t="s">
        <v>13</v>
      </c>
      <c r="D218" s="7">
        <f>EXACT(G201,"Yes")</f>
      </c>
      <c r="E218" s="7" t="s">
        <v>240</v>
      </c>
      <c r="F218" s="7" t="s">
        <v>14</v>
      </c>
      <c r="G218" s="7">
        <v>1</v>
      </c>
    </row>
    <row r="219" spans="1:7" x14ac:dyDescent="0.25" outlineLevel="2" collapsed="1">
      <c r="A219" s="8" t="s">
        <v>14</v>
      </c>
      <c r="B219" s="9" t="s">
        <v>230</v>
      </c>
      <c r="C219" s="8" t="s">
        <v>13</v>
      </c>
      <c r="D219" s="8">
        <f>EXACT(G201,"Yes")</f>
      </c>
      <c r="E219" s="8" t="s">
        <v>231</v>
      </c>
      <c r="F219" s="8" t="s">
        <v>11</v>
      </c>
      <c r="G219" s="8" t="s">
        <v>13</v>
      </c>
    </row>
    <row r="220" spans="1:7" x14ac:dyDescent="0.25" outlineLevel="3" collapsed="1">
      <c r="A220" s="7" t="s">
        <v>11</v>
      </c>
      <c r="B220" s="7" t="s">
        <v>15</v>
      </c>
      <c r="C220" s="7" t="s">
        <v>13</v>
      </c>
      <c r="D220" s="7"/>
      <c r="E220" s="7" t="s">
        <v>232</v>
      </c>
      <c r="F220" s="7" t="s">
        <v>14</v>
      </c>
      <c r="G220" s="7" t="s">
        <v>27</v>
      </c>
    </row>
    <row r="221" spans="1:7" x14ac:dyDescent="0.25" outlineLevel="3" collapsed="1">
      <c r="A221" s="7" t="s">
        <v>11</v>
      </c>
      <c r="B221" s="7" t="s">
        <v>174</v>
      </c>
      <c r="C221" s="7" t="s">
        <v>13</v>
      </c>
      <c r="D221" s="7"/>
      <c r="E221" s="7" t="s">
        <v>233</v>
      </c>
      <c r="F221" s="7" t="s">
        <v>14</v>
      </c>
      <c r="G221" s="7">
        <v>1</v>
      </c>
    </row>
    <row r="222" spans="1:7" x14ac:dyDescent="0.25" outlineLevel="3" collapsed="1">
      <c r="A222" s="7" t="s">
        <v>11</v>
      </c>
      <c r="B222" s="7" t="s">
        <v>174</v>
      </c>
      <c r="C222" s="7" t="s">
        <v>13</v>
      </c>
      <c r="D222" s="7"/>
      <c r="E222" s="7" t="s">
        <v>234</v>
      </c>
      <c r="F222" s="7" t="s">
        <v>14</v>
      </c>
      <c r="G222" s="7">
        <v>1</v>
      </c>
    </row>
    <row r="223" spans="1:7" x14ac:dyDescent="0.25" outlineLevel="2" collapsed="1">
      <c r="A223" s="7" t="s">
        <v>11</v>
      </c>
      <c r="B223" s="7" t="s">
        <v>174</v>
      </c>
      <c r="C223" s="7" t="s">
        <v>13</v>
      </c>
      <c r="D223" s="7"/>
      <c r="E223" s="7" t="s">
        <v>241</v>
      </c>
      <c r="F223" s="7" t="s">
        <v>14</v>
      </c>
      <c r="G223" s="7">
        <v>1</v>
      </c>
    </row>
    <row r="224" spans="1:7" x14ac:dyDescent="0.25" outlineLevel="2" collapsed="1">
      <c r="A224" s="7" t="s">
        <v>11</v>
      </c>
      <c r="B224" s="7" t="s">
        <v>174</v>
      </c>
      <c r="C224" s="7" t="s">
        <v>13</v>
      </c>
      <c r="D224" s="7"/>
      <c r="E224" s="7" t="s">
        <v>242</v>
      </c>
      <c r="F224" s="7" t="s">
        <v>14</v>
      </c>
      <c r="G224" s="7">
        <v>1</v>
      </c>
    </row>
    <row r="225" spans="1:7" x14ac:dyDescent="0.25" outlineLevel="1" collapsed="1">
      <c r="A225" s="7" t="s">
        <v>14</v>
      </c>
      <c r="B225" s="7" t="s">
        <v>174</v>
      </c>
      <c r="C225" s="7" t="s">
        <v>13</v>
      </c>
      <c r="D225" s="7">
        <f>EXACT(G196,"Yes")</f>
      </c>
      <c r="E225" s="7" t="s">
        <v>243</v>
      </c>
      <c r="F225" s="7" t="s">
        <v>14</v>
      </c>
      <c r="G225" s="7">
        <v>1</v>
      </c>
    </row>
    <row r="226" spans="1:7" x14ac:dyDescent="0.25" outlineLevel="1" collapsed="1">
      <c r="A226" s="8" t="s">
        <v>11</v>
      </c>
      <c r="B226" s="9" t="s">
        <v>244</v>
      </c>
      <c r="C226" s="8" t="s">
        <v>13</v>
      </c>
      <c r="D226" s="8"/>
      <c r="E226" s="8" t="s">
        <v>245</v>
      </c>
      <c r="F226" s="8" t="s">
        <v>14</v>
      </c>
      <c r="G226" s="8" t="s">
        <v>13</v>
      </c>
    </row>
    <row r="227" spans="1:7" x14ac:dyDescent="0.25" outlineLevel="2" collapsed="1">
      <c r="A227" s="7" t="s">
        <v>11</v>
      </c>
      <c r="B227" s="7" t="s">
        <v>15</v>
      </c>
      <c r="C227" s="7" t="s">
        <v>13</v>
      </c>
      <c r="D227" s="7"/>
      <c r="E227" s="7" t="s">
        <v>246</v>
      </c>
      <c r="F227" s="7" t="s">
        <v>14</v>
      </c>
      <c r="G227" s="7" t="s">
        <v>27</v>
      </c>
    </row>
    <row r="228" spans="1:7" x14ac:dyDescent="0.25" outlineLevel="2" collapsed="1">
      <c r="A228" s="7" t="s">
        <v>11</v>
      </c>
      <c r="B228" s="7" t="s">
        <v>76</v>
      </c>
      <c r="C228" s="10" t="s">
        <v>247</v>
      </c>
      <c r="D228" s="7"/>
      <c r="E228" s="7" t="s">
        <v>248</v>
      </c>
      <c r="F228" s="7" t="s">
        <v>14</v>
      </c>
      <c r="G228" s="7" t="s">
        <v>249</v>
      </c>
    </row>
    <row r="229" spans="1:7" x14ac:dyDescent="0.25" outlineLevel="2" collapsed="1">
      <c r="A229" s="8" t="s">
        <v>14</v>
      </c>
      <c r="B229" s="9" t="s">
        <v>250</v>
      </c>
      <c r="C229" s="8" t="s">
        <v>13</v>
      </c>
      <c r="D229" s="8">
        <f>EXACT(G228,"Annual")</f>
      </c>
      <c r="E229" s="8" t="s">
        <v>251</v>
      </c>
      <c r="F229" s="8" t="s">
        <v>14</v>
      </c>
      <c r="G229" s="8" t="s">
        <v>13</v>
      </c>
    </row>
    <row r="230" spans="1:7" x14ac:dyDescent="0.25" outlineLevel="3" collapsed="1">
      <c r="A230" s="7" t="s">
        <v>11</v>
      </c>
      <c r="B230" s="7" t="s">
        <v>76</v>
      </c>
      <c r="C230" s="10" t="s">
        <v>252</v>
      </c>
      <c r="D230" s="7"/>
      <c r="E230" s="7" t="s">
        <v>251</v>
      </c>
      <c r="F230" s="7" t="s">
        <v>14</v>
      </c>
      <c r="G230" s="7" t="s">
        <v>11</v>
      </c>
    </row>
    <row r="231" spans="1:7" x14ac:dyDescent="0.25" outlineLevel="3" collapsed="1">
      <c r="A231" s="8" t="s">
        <v>14</v>
      </c>
      <c r="B231" s="9" t="s">
        <v>253</v>
      </c>
      <c r="C231" s="8" t="s">
        <v>13</v>
      </c>
      <c r="D231" s="8">
        <f>EXACT(G230,"No")</f>
      </c>
      <c r="E231" s="8" t="s">
        <v>254</v>
      </c>
      <c r="F231" s="8" t="s">
        <v>14</v>
      </c>
      <c r="G231" s="8" t="s">
        <v>13</v>
      </c>
    </row>
    <row r="232" spans="1:7" x14ac:dyDescent="0.25" outlineLevel="4" collapsed="1">
      <c r="A232" s="7" t="s">
        <v>11</v>
      </c>
      <c r="B232" s="7" t="s">
        <v>76</v>
      </c>
      <c r="C232" s="10" t="s">
        <v>255</v>
      </c>
      <c r="D232" s="7"/>
      <c r="E232" s="7" t="s">
        <v>254</v>
      </c>
      <c r="F232" s="7" t="s">
        <v>14</v>
      </c>
      <c r="G232" s="7" t="s">
        <v>11</v>
      </c>
    </row>
    <row r="233" spans="1:7" x14ac:dyDescent="0.25" outlineLevel="4" collapsed="1">
      <c r="A233" s="8" t="s">
        <v>14</v>
      </c>
      <c r="B233" s="9" t="s">
        <v>256</v>
      </c>
      <c r="C233" s="8" t="s">
        <v>13</v>
      </c>
      <c r="D233" s="8">
        <f>EXACT(G232,"No")</f>
      </c>
      <c r="E233" s="8" t="s">
        <v>257</v>
      </c>
      <c r="F233" s="8" t="s">
        <v>14</v>
      </c>
      <c r="G233" s="8" t="s">
        <v>13</v>
      </c>
    </row>
    <row r="234" spans="1:7" x14ac:dyDescent="0.25" outlineLevel="5" collapsed="1">
      <c r="A234" s="7" t="s">
        <v>11</v>
      </c>
      <c r="B234" s="7" t="s">
        <v>76</v>
      </c>
      <c r="C234" s="10" t="s">
        <v>258</v>
      </c>
      <c r="D234" s="7"/>
      <c r="E234" s="7" t="s">
        <v>257</v>
      </c>
      <c r="F234" s="7" t="s">
        <v>14</v>
      </c>
      <c r="G234" s="7" t="s">
        <v>11</v>
      </c>
    </row>
    <row r="235" spans="1:7" x14ac:dyDescent="0.25" outlineLevel="5" collapsed="1">
      <c r="A235" s="8" t="s">
        <v>14</v>
      </c>
      <c r="B235" s="9" t="s">
        <v>259</v>
      </c>
      <c r="C235" s="8" t="s">
        <v>13</v>
      </c>
      <c r="D235" s="8">
        <f>EXACT(G234,"No")</f>
      </c>
      <c r="E235" s="8" t="s">
        <v>260</v>
      </c>
      <c r="F235" s="8" t="s">
        <v>14</v>
      </c>
      <c r="G235" s="8" t="s">
        <v>13</v>
      </c>
    </row>
    <row r="236" spans="1:7" x14ac:dyDescent="0.25" outlineLevel="6" collapsed="1">
      <c r="A236" s="7" t="s">
        <v>11</v>
      </c>
      <c r="B236" s="7" t="s">
        <v>76</v>
      </c>
      <c r="C236" s="10" t="s">
        <v>261</v>
      </c>
      <c r="D236" s="7"/>
      <c r="E236" s="7" t="s">
        <v>260</v>
      </c>
      <c r="F236" s="7" t="s">
        <v>14</v>
      </c>
      <c r="G236" s="7" t="s">
        <v>11</v>
      </c>
    </row>
    <row r="237" spans="1:7" x14ac:dyDescent="0.25" outlineLevel="6" collapsed="1">
      <c r="A237" s="8" t="s">
        <v>14</v>
      </c>
      <c r="B237" s="9" t="s">
        <v>262</v>
      </c>
      <c r="C237" s="8" t="s">
        <v>13</v>
      </c>
      <c r="D237" s="8">
        <f>EXACT(G236,"No")</f>
      </c>
      <c r="E237" s="8" t="s">
        <v>263</v>
      </c>
      <c r="F237" s="8" t="s">
        <v>14</v>
      </c>
      <c r="G237" s="8" t="s">
        <v>13</v>
      </c>
    </row>
    <row r="238" spans="1:7" x14ac:dyDescent="0.25" outlineLevel="7" collapsed="1">
      <c r="A238" s="7" t="s">
        <v>11</v>
      </c>
      <c r="B238" s="7" t="s">
        <v>76</v>
      </c>
      <c r="C238" s="10" t="s">
        <v>264</v>
      </c>
      <c r="D238" s="7"/>
      <c r="E238" s="7" t="s">
        <v>263</v>
      </c>
      <c r="F238" s="7" t="s">
        <v>14</v>
      </c>
      <c r="G238" s="7" t="s">
        <v>11</v>
      </c>
    </row>
    <row r="239" spans="1:7" x14ac:dyDescent="0.25" outlineLevel="7" collapsed="1">
      <c r="A239" s="7" t="s">
        <v>14</v>
      </c>
      <c r="B239" s="7" t="s">
        <v>120</v>
      </c>
      <c r="C239" s="11" t="s">
        <v>121</v>
      </c>
      <c r="D239" s="7">
        <f>EXACT(G238,"No")</f>
      </c>
      <c r="E239" s="12" t="s">
        <v>265</v>
      </c>
      <c r="F239" s="7" t="s">
        <v>14</v>
      </c>
      <c r="G239" s="7" t="s">
        <v>13</v>
      </c>
    </row>
    <row r="240" spans="1:7" x14ac:dyDescent="0.25" outlineLevel="7" collapsed="1">
      <c r="A240" s="7" t="s">
        <v>14</v>
      </c>
      <c r="B240" s="10" t="s">
        <v>266</v>
      </c>
      <c r="C240" s="7" t="s">
        <v>13</v>
      </c>
      <c r="D240" s="7">
        <f>EXACT(G238,"Yes")</f>
      </c>
      <c r="E240" s="7" t="s">
        <v>267</v>
      </c>
      <c r="F240" s="7" t="s">
        <v>14</v>
      </c>
      <c r="G240" s="7" t="s">
        <v>13</v>
      </c>
    </row>
    <row r="241" spans="1:7" x14ac:dyDescent="0.25" outlineLevel="6" collapsed="1">
      <c r="A241" s="8" t="s">
        <v>14</v>
      </c>
      <c r="B241" s="9" t="s">
        <v>268</v>
      </c>
      <c r="C241" s="8" t="s">
        <v>13</v>
      </c>
      <c r="D241" s="8">
        <f>EXACT(G236,"Yes")</f>
      </c>
      <c r="E241" s="8" t="s">
        <v>269</v>
      </c>
      <c r="F241" s="8" t="s">
        <v>14</v>
      </c>
      <c r="G241" s="8" t="s">
        <v>13</v>
      </c>
    </row>
    <row r="242" spans="1:7" x14ac:dyDescent="0.25" outlineLevel="7" collapsed="1">
      <c r="A242" s="7" t="s">
        <v>11</v>
      </c>
      <c r="B242" s="7" t="s">
        <v>76</v>
      </c>
      <c r="C242" s="10" t="s">
        <v>270</v>
      </c>
      <c r="D242" s="7"/>
      <c r="E242" s="7" t="s">
        <v>271</v>
      </c>
      <c r="F242" s="7" t="s">
        <v>14</v>
      </c>
      <c r="G242" s="7" t="s">
        <v>272</v>
      </c>
    </row>
    <row r="243" spans="1:7" x14ac:dyDescent="0.25" outlineLevel="7" collapsed="1">
      <c r="A243" s="7" t="s">
        <v>14</v>
      </c>
      <c r="B243" s="10" t="s">
        <v>273</v>
      </c>
      <c r="C243" s="7" t="s">
        <v>13</v>
      </c>
      <c r="D243" s="7">
        <f>EXACT(G242,"Lambda (λy) should be determined by applying the step wise procedure provided in appendix 3 of methodology")</f>
      </c>
      <c r="E243" s="7" t="s">
        <v>274</v>
      </c>
      <c r="F243" s="7" t="s">
        <v>14</v>
      </c>
      <c r="G243" s="7" t="s">
        <v>13</v>
      </c>
    </row>
    <row r="244" spans="1:7" x14ac:dyDescent="0.25" outlineLevel="7" collapsed="1">
      <c r="A244" s="7" t="s">
        <v>14</v>
      </c>
      <c r="B244" s="10" t="s">
        <v>275</v>
      </c>
      <c r="C244" s="7" t="s">
        <v>13</v>
      </c>
      <c r="D244" s="7">
        <f>EXACT(G242,"Use default values of lambda based on the share of electricity generation from low-cost/must-run in total generation")</f>
      </c>
      <c r="E244" s="7" t="s">
        <v>276</v>
      </c>
      <c r="F244" s="7" t="s">
        <v>14</v>
      </c>
      <c r="G244" s="7" t="s">
        <v>13</v>
      </c>
    </row>
    <row r="245" spans="1:7" x14ac:dyDescent="0.25" outlineLevel="7" collapsed="1">
      <c r="A245" s="7" t="s">
        <v>14</v>
      </c>
      <c r="B245" s="7" t="s">
        <v>174</v>
      </c>
      <c r="C245" s="7" t="s">
        <v>13</v>
      </c>
      <c r="D245" s="7" t="s">
        <v>14</v>
      </c>
      <c r="E245" s="7" t="s">
        <v>277</v>
      </c>
      <c r="F245" s="7" t="s">
        <v>14</v>
      </c>
      <c r="G245" s="7">
        <v>1</v>
      </c>
    </row>
    <row r="246" spans="1:7" x14ac:dyDescent="0.25" outlineLevel="7" collapsed="1">
      <c r="A246" s="7" t="s">
        <v>11</v>
      </c>
      <c r="B246" s="10" t="s">
        <v>278</v>
      </c>
      <c r="C246" s="7" t="s">
        <v>13</v>
      </c>
      <c r="D246" s="7"/>
      <c r="E246" s="7" t="s">
        <v>279</v>
      </c>
      <c r="F246" s="7" t="s">
        <v>11</v>
      </c>
      <c r="G246" s="7" t="s">
        <v>13</v>
      </c>
    </row>
    <row r="247" spans="1:7" x14ac:dyDescent="0.25" outlineLevel="5" collapsed="1">
      <c r="A247" s="8" t="s">
        <v>14</v>
      </c>
      <c r="B247" s="9" t="s">
        <v>268</v>
      </c>
      <c r="C247" s="8" t="s">
        <v>13</v>
      </c>
      <c r="D247" s="8">
        <f>EXACT(G234,"Yes")</f>
      </c>
      <c r="E247" s="8" t="s">
        <v>269</v>
      </c>
      <c r="F247" s="8" t="s">
        <v>14</v>
      </c>
      <c r="G247" s="8" t="s">
        <v>13</v>
      </c>
    </row>
    <row r="248" spans="1:7" x14ac:dyDescent="0.25" outlineLevel="6" collapsed="1">
      <c r="A248" s="7" t="s">
        <v>11</v>
      </c>
      <c r="B248" s="7" t="s">
        <v>76</v>
      </c>
      <c r="C248" s="10" t="s">
        <v>270</v>
      </c>
      <c r="D248" s="7"/>
      <c r="E248" s="7" t="s">
        <v>271</v>
      </c>
      <c r="F248" s="7" t="s">
        <v>14</v>
      </c>
      <c r="G248" s="7" t="s">
        <v>272</v>
      </c>
    </row>
    <row r="249" spans="1:7" x14ac:dyDescent="0.25" outlineLevel="6" collapsed="1">
      <c r="A249" s="8" t="s">
        <v>14</v>
      </c>
      <c r="B249" s="9" t="s">
        <v>273</v>
      </c>
      <c r="C249" s="8" t="s">
        <v>13</v>
      </c>
      <c r="D249" s="8">
        <f>EXACT(G248,"Lambda (λy) should be determined by applying the step wise procedure provided in appendix 3 of methodology")</f>
      </c>
      <c r="E249" s="8" t="s">
        <v>274</v>
      </c>
      <c r="F249" s="8" t="s">
        <v>14</v>
      </c>
      <c r="G249" s="8" t="s">
        <v>13</v>
      </c>
    </row>
    <row r="250" spans="1:7" x14ac:dyDescent="0.25" outlineLevel="7" collapsed="1">
      <c r="A250" s="7" t="s">
        <v>11</v>
      </c>
      <c r="B250" s="7" t="s">
        <v>174</v>
      </c>
      <c r="C250" s="7" t="s">
        <v>13</v>
      </c>
      <c r="D250" s="7"/>
      <c r="E250" s="7" t="s">
        <v>280</v>
      </c>
      <c r="F250" s="7" t="s">
        <v>14</v>
      </c>
      <c r="G250" s="7">
        <v>1</v>
      </c>
    </row>
    <row r="251" spans="1:7" x14ac:dyDescent="0.25" outlineLevel="7" collapsed="1">
      <c r="A251" s="7" t="s">
        <v>11</v>
      </c>
      <c r="B251" s="7" t="s">
        <v>15</v>
      </c>
      <c r="C251" s="7" t="s">
        <v>13</v>
      </c>
      <c r="D251" s="7"/>
      <c r="E251" s="7" t="s">
        <v>281</v>
      </c>
      <c r="F251" s="7" t="s">
        <v>14</v>
      </c>
      <c r="G251" s="7" t="s">
        <v>27</v>
      </c>
    </row>
    <row r="252" spans="1:7" x14ac:dyDescent="0.25" outlineLevel="7" collapsed="1">
      <c r="A252" s="7" t="s">
        <v>11</v>
      </c>
      <c r="B252" s="7" t="s">
        <v>282</v>
      </c>
      <c r="C252" s="7" t="s">
        <v>13</v>
      </c>
      <c r="D252" s="7"/>
      <c r="E252" s="7" t="s">
        <v>283</v>
      </c>
      <c r="F252" s="7" t="s">
        <v>14</v>
      </c>
      <c r="G252" s="7" t="s">
        <v>284</v>
      </c>
    </row>
    <row r="253" spans="1:7" x14ac:dyDescent="0.25" outlineLevel="6" collapsed="1">
      <c r="A253" s="8" t="s">
        <v>14</v>
      </c>
      <c r="B253" s="9" t="s">
        <v>275</v>
      </c>
      <c r="C253" s="8" t="s">
        <v>13</v>
      </c>
      <c r="D253" s="8">
        <f>EXACT(G248,"Use default values of lambda based on the share of electricity generation from low-cost/must-run in total generation")</f>
      </c>
      <c r="E253" s="8" t="s">
        <v>276</v>
      </c>
      <c r="F253" s="8" t="s">
        <v>14</v>
      </c>
      <c r="G253" s="8" t="s">
        <v>13</v>
      </c>
    </row>
    <row r="254" spans="1:7" x14ac:dyDescent="0.25" outlineLevel="7" collapsed="1">
      <c r="A254" s="7" t="s">
        <v>14</v>
      </c>
      <c r="B254" s="7" t="s">
        <v>174</v>
      </c>
      <c r="C254" s="7" t="s">
        <v>13</v>
      </c>
      <c r="D254" s="7" t="s">
        <v>14</v>
      </c>
      <c r="E254" s="7" t="s">
        <v>280</v>
      </c>
      <c r="F254" s="7" t="s">
        <v>14</v>
      </c>
      <c r="G254" s="7">
        <v>1</v>
      </c>
    </row>
    <row r="255" spans="1:7" x14ac:dyDescent="0.25" outlineLevel="7" collapsed="1">
      <c r="A255" s="7" t="s">
        <v>14</v>
      </c>
      <c r="B255" s="7" t="s">
        <v>174</v>
      </c>
      <c r="C255" s="7" t="s">
        <v>13</v>
      </c>
      <c r="D255" s="7" t="s">
        <v>14</v>
      </c>
      <c r="E255" s="7" t="s">
        <v>285</v>
      </c>
      <c r="F255" s="7" t="s">
        <v>14</v>
      </c>
      <c r="G255" s="7">
        <v>1</v>
      </c>
    </row>
    <row r="256" spans="1:7" x14ac:dyDescent="0.25" outlineLevel="7" collapsed="1">
      <c r="A256" s="7" t="s">
        <v>11</v>
      </c>
      <c r="B256" s="7" t="s">
        <v>174</v>
      </c>
      <c r="C256" s="7" t="s">
        <v>13</v>
      </c>
      <c r="D256" s="7"/>
      <c r="E256" s="7" t="s">
        <v>286</v>
      </c>
      <c r="F256" s="7" t="s">
        <v>11</v>
      </c>
      <c r="G256" s="7">
        <v>1</v>
      </c>
    </row>
    <row r="257" spans="1:7" x14ac:dyDescent="0.25" outlineLevel="7" collapsed="1">
      <c r="A257" s="7" t="s">
        <v>11</v>
      </c>
      <c r="B257" s="7" t="s">
        <v>174</v>
      </c>
      <c r="C257" s="7" t="s">
        <v>13</v>
      </c>
      <c r="D257" s="7"/>
      <c r="E257" s="7" t="s">
        <v>287</v>
      </c>
      <c r="F257" s="7" t="s">
        <v>11</v>
      </c>
      <c r="G257" s="7">
        <v>1</v>
      </c>
    </row>
    <row r="258" spans="1:7" x14ac:dyDescent="0.25" outlineLevel="7" collapsed="1">
      <c r="A258" s="7" t="s">
        <v>11</v>
      </c>
      <c r="B258" s="7" t="s">
        <v>174</v>
      </c>
      <c r="C258" s="7" t="s">
        <v>13</v>
      </c>
      <c r="D258" s="7"/>
      <c r="E258" s="7" t="s">
        <v>288</v>
      </c>
      <c r="F258" s="7" t="s">
        <v>14</v>
      </c>
      <c r="G258" s="7">
        <v>1</v>
      </c>
    </row>
    <row r="259" spans="1:7" x14ac:dyDescent="0.25" outlineLevel="6" collapsed="1">
      <c r="A259" s="7" t="s">
        <v>14</v>
      </c>
      <c r="B259" s="7" t="s">
        <v>174</v>
      </c>
      <c r="C259" s="7" t="s">
        <v>13</v>
      </c>
      <c r="D259" s="7" t="s">
        <v>14</v>
      </c>
      <c r="E259" s="7" t="s">
        <v>277</v>
      </c>
      <c r="F259" s="7" t="s">
        <v>14</v>
      </c>
      <c r="G259" s="7">
        <v>1</v>
      </c>
    </row>
    <row r="260" spans="1:7" x14ac:dyDescent="0.25" outlineLevel="6" collapsed="1">
      <c r="A260" s="8" t="s">
        <v>11</v>
      </c>
      <c r="B260" s="9" t="s">
        <v>278</v>
      </c>
      <c r="C260" s="8" t="s">
        <v>13</v>
      </c>
      <c r="D260" s="8"/>
      <c r="E260" s="8" t="s">
        <v>279</v>
      </c>
      <c r="F260" s="8" t="s">
        <v>11</v>
      </c>
      <c r="G260" s="8" t="s">
        <v>13</v>
      </c>
    </row>
    <row r="261" spans="1:7" x14ac:dyDescent="0.25" outlineLevel="7" collapsed="1">
      <c r="A261" s="7" t="s">
        <v>11</v>
      </c>
      <c r="B261" s="7" t="s">
        <v>76</v>
      </c>
      <c r="C261" s="10" t="s">
        <v>289</v>
      </c>
      <c r="D261" s="7"/>
      <c r="E261" s="7" t="s">
        <v>290</v>
      </c>
      <c r="F261" s="7" t="s">
        <v>14</v>
      </c>
      <c r="G261" s="7" t="s">
        <v>291</v>
      </c>
    </row>
    <row r="262" spans="1:7" x14ac:dyDescent="0.25" outlineLevel="7" collapsed="1">
      <c r="A262" s="7" t="s">
        <v>14</v>
      </c>
      <c r="B262" s="10" t="s">
        <v>292</v>
      </c>
      <c r="C262" s="7" t="s">
        <v>13</v>
      </c>
      <c r="D262" s="7">
        <f>EXACT(G261,"Only data available is the electricity generation for the specific power unit")</f>
      </c>
      <c r="E262" s="7" t="s">
        <v>293</v>
      </c>
      <c r="F262" s="7" t="s">
        <v>14</v>
      </c>
      <c r="G262" s="7" t="s">
        <v>13</v>
      </c>
    </row>
    <row r="263" spans="1:7" x14ac:dyDescent="0.25" outlineLevel="7" collapsed="1">
      <c r="A263" s="7" t="s">
        <v>14</v>
      </c>
      <c r="B263" s="10" t="s">
        <v>294</v>
      </c>
      <c r="C263" s="7" t="s">
        <v>13</v>
      </c>
      <c r="D263" s="7">
        <f>EXACT(G261,"Only data available for the specific power unit are the electricity generation and the fuel types used")</f>
      </c>
      <c r="E263" s="7" t="s">
        <v>295</v>
      </c>
      <c r="F263" s="7" t="s">
        <v>14</v>
      </c>
      <c r="G263" s="7" t="s">
        <v>13</v>
      </c>
    </row>
    <row r="264" spans="1:7" x14ac:dyDescent="0.25" outlineLevel="7" collapsed="1">
      <c r="A264" s="7" t="s">
        <v>14</v>
      </c>
      <c r="B264" s="10" t="s">
        <v>296</v>
      </c>
      <c r="C264" s="7" t="s">
        <v>13</v>
      </c>
      <c r="D264" s="7">
        <f>EXACT(G261,"Data available for fuel consumption and electricity generation")</f>
      </c>
      <c r="E264" s="7" t="s">
        <v>291</v>
      </c>
      <c r="F264" s="7" t="s">
        <v>14</v>
      </c>
      <c r="G264" s="7" t="s">
        <v>13</v>
      </c>
    </row>
    <row r="265" spans="1:7" x14ac:dyDescent="0.25" outlineLevel="4" collapsed="1">
      <c r="A265" s="8" t="s">
        <v>14</v>
      </c>
      <c r="B265" s="9" t="s">
        <v>266</v>
      </c>
      <c r="C265" s="8" t="s">
        <v>13</v>
      </c>
      <c r="D265" s="8">
        <f>EXACT(G232,"Yes")</f>
      </c>
      <c r="E265" s="8" t="s">
        <v>297</v>
      </c>
      <c r="F265" s="8" t="s">
        <v>14</v>
      </c>
      <c r="G265" s="8" t="s">
        <v>13</v>
      </c>
    </row>
    <row r="266" spans="1:7" x14ac:dyDescent="0.25" outlineLevel="5" collapsed="1">
      <c r="A266" s="7" t="s">
        <v>11</v>
      </c>
      <c r="B266" s="7" t="s">
        <v>76</v>
      </c>
      <c r="C266" s="10" t="s">
        <v>298</v>
      </c>
      <c r="D266" s="7"/>
      <c r="E266" s="7" t="s">
        <v>299</v>
      </c>
      <c r="F266" s="7" t="s">
        <v>14</v>
      </c>
      <c r="G266" s="7" t="s">
        <v>300</v>
      </c>
    </row>
    <row r="267" spans="1:7" x14ac:dyDescent="0.25" outlineLevel="5" collapsed="1">
      <c r="A267" s="8" t="s">
        <v>14</v>
      </c>
      <c r="B267" s="9" t="s">
        <v>301</v>
      </c>
      <c r="C267" s="8" t="s">
        <v>13</v>
      </c>
      <c r="D267" s="8">
        <f>EXACT(G266,"Based on the total net electricity generation of all power plants serving the system and the fuel types and total fuel consumption of the project electricity system")</f>
      </c>
      <c r="E267" s="8" t="s">
        <v>302</v>
      </c>
      <c r="F267" s="8" t="s">
        <v>14</v>
      </c>
      <c r="G267" s="8" t="s">
        <v>13</v>
      </c>
    </row>
    <row r="268" spans="1:7" x14ac:dyDescent="0.25" outlineLevel="6" collapsed="1">
      <c r="A268" s="7" t="s">
        <v>14</v>
      </c>
      <c r="B268" s="7" t="s">
        <v>174</v>
      </c>
      <c r="C268" s="7" t="s">
        <v>13</v>
      </c>
      <c r="D268" s="7" t="s">
        <v>14</v>
      </c>
      <c r="E268" s="7" t="s">
        <v>303</v>
      </c>
      <c r="F268" s="7" t="s">
        <v>14</v>
      </c>
      <c r="G268" s="7">
        <v>1</v>
      </c>
    </row>
    <row r="269" spans="1:7" x14ac:dyDescent="0.25" outlineLevel="6" collapsed="1">
      <c r="A269" s="7" t="s">
        <v>11</v>
      </c>
      <c r="B269" s="7" t="s">
        <v>174</v>
      </c>
      <c r="C269" s="7" t="s">
        <v>13</v>
      </c>
      <c r="D269" s="7"/>
      <c r="E269" s="7" t="s">
        <v>304</v>
      </c>
      <c r="F269" s="7" t="s">
        <v>14</v>
      </c>
      <c r="G269" s="7">
        <v>1</v>
      </c>
    </row>
    <row r="270" spans="1:7" x14ac:dyDescent="0.25" outlineLevel="6" collapsed="1">
      <c r="A270" s="8" t="s">
        <v>11</v>
      </c>
      <c r="B270" s="9" t="s">
        <v>305</v>
      </c>
      <c r="C270" s="8" t="s">
        <v>13</v>
      </c>
      <c r="D270" s="8"/>
      <c r="E270" s="8" t="s">
        <v>231</v>
      </c>
      <c r="F270" s="8" t="s">
        <v>11</v>
      </c>
      <c r="G270" s="8" t="s">
        <v>13</v>
      </c>
    </row>
    <row r="271" spans="1:7" x14ac:dyDescent="0.25" outlineLevel="7" collapsed="1">
      <c r="A271" s="7" t="s">
        <v>11</v>
      </c>
      <c r="B271" s="7" t="s">
        <v>15</v>
      </c>
      <c r="C271" s="7" t="s">
        <v>13</v>
      </c>
      <c r="D271" s="7"/>
      <c r="E271" s="7" t="s">
        <v>306</v>
      </c>
      <c r="F271" s="7" t="s">
        <v>14</v>
      </c>
      <c r="G271" s="7" t="s">
        <v>27</v>
      </c>
    </row>
    <row r="272" spans="1:7" x14ac:dyDescent="0.25" outlineLevel="7" collapsed="1">
      <c r="A272" s="7" t="s">
        <v>11</v>
      </c>
      <c r="B272" s="7" t="s">
        <v>174</v>
      </c>
      <c r="C272" s="7" t="s">
        <v>13</v>
      </c>
      <c r="D272" s="7"/>
      <c r="E272" s="7" t="s">
        <v>307</v>
      </c>
      <c r="F272" s="7" t="s">
        <v>14</v>
      </c>
      <c r="G272" s="7">
        <v>1</v>
      </c>
    </row>
    <row r="273" spans="1:7" x14ac:dyDescent="0.25" outlineLevel="7" collapsed="1">
      <c r="A273" s="7" t="s">
        <v>11</v>
      </c>
      <c r="B273" s="7" t="s">
        <v>174</v>
      </c>
      <c r="C273" s="7" t="s">
        <v>13</v>
      </c>
      <c r="D273" s="7"/>
      <c r="E273" s="7" t="s">
        <v>308</v>
      </c>
      <c r="F273" s="7" t="s">
        <v>14</v>
      </c>
      <c r="G273" s="7">
        <v>1</v>
      </c>
    </row>
    <row r="274" spans="1:7" x14ac:dyDescent="0.25" outlineLevel="7" collapsed="1">
      <c r="A274" s="7" t="s">
        <v>11</v>
      </c>
      <c r="B274" s="7" t="s">
        <v>174</v>
      </c>
      <c r="C274" s="7" t="s">
        <v>13</v>
      </c>
      <c r="D274" s="7"/>
      <c r="E274" s="7" t="s">
        <v>309</v>
      </c>
      <c r="F274" s="7" t="s">
        <v>14</v>
      </c>
      <c r="G274" s="7">
        <v>1</v>
      </c>
    </row>
    <row r="275" spans="1:7" x14ac:dyDescent="0.25" outlineLevel="5" collapsed="1">
      <c r="A275" s="8" t="s">
        <v>14</v>
      </c>
      <c r="B275" s="9" t="s">
        <v>310</v>
      </c>
      <c r="C275" s="8" t="s">
        <v>13</v>
      </c>
      <c r="D275" s="8">
        <f>EXACT(G266,"Based on the net electricity generation and a CO2 emission factor of each power unit")</f>
      </c>
      <c r="E275" s="8" t="s">
        <v>311</v>
      </c>
      <c r="F275" s="8" t="s">
        <v>14</v>
      </c>
      <c r="G275" s="8" t="s">
        <v>13</v>
      </c>
    </row>
    <row r="276" spans="1:7" x14ac:dyDescent="0.25" outlineLevel="6" collapsed="1">
      <c r="A276" s="7" t="s">
        <v>14</v>
      </c>
      <c r="B276" s="7" t="s">
        <v>174</v>
      </c>
      <c r="C276" s="7" t="s">
        <v>13</v>
      </c>
      <c r="D276" s="7" t="s">
        <v>14</v>
      </c>
      <c r="E276" s="7" t="s">
        <v>303</v>
      </c>
      <c r="F276" s="7" t="s">
        <v>14</v>
      </c>
      <c r="G276" s="7">
        <v>1</v>
      </c>
    </row>
    <row r="277" spans="1:7" x14ac:dyDescent="0.25" outlineLevel="6" collapsed="1">
      <c r="A277" s="8" t="s">
        <v>11</v>
      </c>
      <c r="B277" s="9" t="s">
        <v>278</v>
      </c>
      <c r="C277" s="8" t="s">
        <v>13</v>
      </c>
      <c r="D277" s="8"/>
      <c r="E277" s="8" t="s">
        <v>279</v>
      </c>
      <c r="F277" s="8" t="s">
        <v>11</v>
      </c>
      <c r="G277" s="8" t="s">
        <v>13</v>
      </c>
    </row>
    <row r="278" spans="1:7" x14ac:dyDescent="0.25" outlineLevel="7" collapsed="1">
      <c r="A278" s="7" t="s">
        <v>11</v>
      </c>
      <c r="B278" s="7" t="s">
        <v>76</v>
      </c>
      <c r="C278" s="10" t="s">
        <v>289</v>
      </c>
      <c r="D278" s="7"/>
      <c r="E278" s="7" t="s">
        <v>290</v>
      </c>
      <c r="F278" s="7" t="s">
        <v>14</v>
      </c>
      <c r="G278" s="7" t="s">
        <v>291</v>
      </c>
    </row>
    <row r="279" spans="1:7" x14ac:dyDescent="0.25" outlineLevel="7" collapsed="1">
      <c r="A279" s="7" t="s">
        <v>14</v>
      </c>
      <c r="B279" s="10" t="s">
        <v>292</v>
      </c>
      <c r="C279" s="7" t="s">
        <v>13</v>
      </c>
      <c r="D279" s="7">
        <f>EXACT(G278,"Only data available is the electricity generation for the specific power unit")</f>
      </c>
      <c r="E279" s="7" t="s">
        <v>293</v>
      </c>
      <c r="F279" s="7" t="s">
        <v>14</v>
      </c>
      <c r="G279" s="7" t="s">
        <v>13</v>
      </c>
    </row>
    <row r="280" spans="1:7" x14ac:dyDescent="0.25" outlineLevel="7" collapsed="1">
      <c r="A280" s="7" t="s">
        <v>14</v>
      </c>
      <c r="B280" s="10" t="s">
        <v>294</v>
      </c>
      <c r="C280" s="7" t="s">
        <v>13</v>
      </c>
      <c r="D280" s="7">
        <f>EXACT(G278,"Only data available for the specific power unit are the electricity generation and the fuel types used")</f>
      </c>
      <c r="E280" s="7" t="s">
        <v>295</v>
      </c>
      <c r="F280" s="7" t="s">
        <v>14</v>
      </c>
      <c r="G280" s="7" t="s">
        <v>13</v>
      </c>
    </row>
    <row r="281" spans="1:7" x14ac:dyDescent="0.25" outlineLevel="7" collapsed="1">
      <c r="A281" s="7" t="s">
        <v>14</v>
      </c>
      <c r="B281" s="10" t="s">
        <v>296</v>
      </c>
      <c r="C281" s="7" t="s">
        <v>13</v>
      </c>
      <c r="D281" s="7">
        <f>EXACT(G278,"Data available for fuel consumption and electricity generation")</f>
      </c>
      <c r="E281" s="7" t="s">
        <v>291</v>
      </c>
      <c r="F281" s="7" t="s">
        <v>14</v>
      </c>
      <c r="G281" s="7" t="s">
        <v>13</v>
      </c>
    </row>
    <row r="282" spans="1:7" x14ac:dyDescent="0.25" outlineLevel="5" collapsed="1">
      <c r="A282" s="7" t="s">
        <v>14</v>
      </c>
      <c r="B282" s="7" t="s">
        <v>174</v>
      </c>
      <c r="C282" s="7" t="s">
        <v>13</v>
      </c>
      <c r="D282" s="7" t="s">
        <v>14</v>
      </c>
      <c r="E282" s="7" t="s">
        <v>312</v>
      </c>
      <c r="F282" s="7" t="s">
        <v>14</v>
      </c>
      <c r="G282" s="7">
        <v>1</v>
      </c>
    </row>
    <row r="283" spans="1:7" x14ac:dyDescent="0.25" outlineLevel="3" collapsed="1">
      <c r="A283" s="8" t="s">
        <v>14</v>
      </c>
      <c r="B283" s="9" t="s">
        <v>266</v>
      </c>
      <c r="C283" s="8" t="s">
        <v>13</v>
      </c>
      <c r="D283" s="8">
        <f>EXACT(G230,"Yes")</f>
      </c>
      <c r="E283" s="8" t="s">
        <v>297</v>
      </c>
      <c r="F283" s="8" t="s">
        <v>14</v>
      </c>
      <c r="G283" s="8" t="s">
        <v>13</v>
      </c>
    </row>
    <row r="284" spans="1:7" x14ac:dyDescent="0.25" outlineLevel="4" collapsed="1">
      <c r="A284" s="7" t="s">
        <v>11</v>
      </c>
      <c r="B284" s="7" t="s">
        <v>76</v>
      </c>
      <c r="C284" s="10" t="s">
        <v>298</v>
      </c>
      <c r="D284" s="7"/>
      <c r="E284" s="7" t="s">
        <v>299</v>
      </c>
      <c r="F284" s="7" t="s">
        <v>14</v>
      </c>
      <c r="G284" s="7" t="s">
        <v>300</v>
      </c>
    </row>
    <row r="285" spans="1:7" x14ac:dyDescent="0.25" outlineLevel="4" collapsed="1">
      <c r="A285" s="8" t="s">
        <v>14</v>
      </c>
      <c r="B285" s="9" t="s">
        <v>301</v>
      </c>
      <c r="C285" s="8" t="s">
        <v>13</v>
      </c>
      <c r="D285" s="8">
        <f>EXACT(G284,"Based on the total net electricity generation of all power plants serving the system and the fuel types and total fuel consumption of the project electricity system")</f>
      </c>
      <c r="E285" s="8" t="s">
        <v>302</v>
      </c>
      <c r="F285" s="8" t="s">
        <v>14</v>
      </c>
      <c r="G285" s="8" t="s">
        <v>13</v>
      </c>
    </row>
    <row r="286" spans="1:7" x14ac:dyDescent="0.25" outlineLevel="5" collapsed="1">
      <c r="A286" s="7" t="s">
        <v>14</v>
      </c>
      <c r="B286" s="7" t="s">
        <v>174</v>
      </c>
      <c r="C286" s="7" t="s">
        <v>13</v>
      </c>
      <c r="D286" s="7" t="s">
        <v>14</v>
      </c>
      <c r="E286" s="7" t="s">
        <v>303</v>
      </c>
      <c r="F286" s="7" t="s">
        <v>14</v>
      </c>
      <c r="G286" s="7">
        <v>1</v>
      </c>
    </row>
    <row r="287" spans="1:7" x14ac:dyDescent="0.25" outlineLevel="5" collapsed="1">
      <c r="A287" s="7" t="s">
        <v>11</v>
      </c>
      <c r="B287" s="7" t="s">
        <v>174</v>
      </c>
      <c r="C287" s="7" t="s">
        <v>13</v>
      </c>
      <c r="D287" s="7"/>
      <c r="E287" s="7" t="s">
        <v>304</v>
      </c>
      <c r="F287" s="7" t="s">
        <v>14</v>
      </c>
      <c r="G287" s="7">
        <v>1</v>
      </c>
    </row>
    <row r="288" spans="1:7" x14ac:dyDescent="0.25" outlineLevel="5" collapsed="1">
      <c r="A288" s="8" t="s">
        <v>11</v>
      </c>
      <c r="B288" s="9" t="s">
        <v>305</v>
      </c>
      <c r="C288" s="8" t="s">
        <v>13</v>
      </c>
      <c r="D288" s="8"/>
      <c r="E288" s="8" t="s">
        <v>231</v>
      </c>
      <c r="F288" s="8" t="s">
        <v>11</v>
      </c>
      <c r="G288" s="8" t="s">
        <v>13</v>
      </c>
    </row>
    <row r="289" spans="1:7" x14ac:dyDescent="0.25" outlineLevel="6" collapsed="1">
      <c r="A289" s="7" t="s">
        <v>11</v>
      </c>
      <c r="B289" s="7" t="s">
        <v>15</v>
      </c>
      <c r="C289" s="7" t="s">
        <v>13</v>
      </c>
      <c r="D289" s="7"/>
      <c r="E289" s="7" t="s">
        <v>306</v>
      </c>
      <c r="F289" s="7" t="s">
        <v>14</v>
      </c>
      <c r="G289" s="7" t="s">
        <v>27</v>
      </c>
    </row>
    <row r="290" spans="1:7" x14ac:dyDescent="0.25" outlineLevel="6" collapsed="1">
      <c r="A290" s="7" t="s">
        <v>11</v>
      </c>
      <c r="B290" s="7" t="s">
        <v>174</v>
      </c>
      <c r="C290" s="7" t="s">
        <v>13</v>
      </c>
      <c r="D290" s="7"/>
      <c r="E290" s="7" t="s">
        <v>307</v>
      </c>
      <c r="F290" s="7" t="s">
        <v>14</v>
      </c>
      <c r="G290" s="7">
        <v>1</v>
      </c>
    </row>
    <row r="291" spans="1:7" x14ac:dyDescent="0.25" outlineLevel="6" collapsed="1">
      <c r="A291" s="7" t="s">
        <v>11</v>
      </c>
      <c r="B291" s="7" t="s">
        <v>174</v>
      </c>
      <c r="C291" s="7" t="s">
        <v>13</v>
      </c>
      <c r="D291" s="7"/>
      <c r="E291" s="7" t="s">
        <v>308</v>
      </c>
      <c r="F291" s="7" t="s">
        <v>14</v>
      </c>
      <c r="G291" s="7">
        <v>1</v>
      </c>
    </row>
    <row r="292" spans="1:7" x14ac:dyDescent="0.25" outlineLevel="6" collapsed="1">
      <c r="A292" s="7" t="s">
        <v>11</v>
      </c>
      <c r="B292" s="7" t="s">
        <v>174</v>
      </c>
      <c r="C292" s="7" t="s">
        <v>13</v>
      </c>
      <c r="D292" s="7"/>
      <c r="E292" s="7" t="s">
        <v>309</v>
      </c>
      <c r="F292" s="7" t="s">
        <v>14</v>
      </c>
      <c r="G292" s="7">
        <v>1</v>
      </c>
    </row>
    <row r="293" spans="1:7" x14ac:dyDescent="0.25" outlineLevel="4" collapsed="1">
      <c r="A293" s="8" t="s">
        <v>14</v>
      </c>
      <c r="B293" s="9" t="s">
        <v>310</v>
      </c>
      <c r="C293" s="8" t="s">
        <v>13</v>
      </c>
      <c r="D293" s="8">
        <f>EXACT(G284,"Based on the net electricity generation and a CO2 emission factor of each power unit")</f>
      </c>
      <c r="E293" s="8" t="s">
        <v>311</v>
      </c>
      <c r="F293" s="8" t="s">
        <v>14</v>
      </c>
      <c r="G293" s="8" t="s">
        <v>13</v>
      </c>
    </row>
    <row r="294" spans="1:7" x14ac:dyDescent="0.25" outlineLevel="5" collapsed="1">
      <c r="A294" s="7" t="s">
        <v>14</v>
      </c>
      <c r="B294" s="7" t="s">
        <v>174</v>
      </c>
      <c r="C294" s="7" t="s">
        <v>13</v>
      </c>
      <c r="D294" s="7" t="s">
        <v>14</v>
      </c>
      <c r="E294" s="7" t="s">
        <v>303</v>
      </c>
      <c r="F294" s="7" t="s">
        <v>14</v>
      </c>
      <c r="G294" s="7">
        <v>1</v>
      </c>
    </row>
    <row r="295" spans="1:7" x14ac:dyDescent="0.25" outlineLevel="5" collapsed="1">
      <c r="A295" s="8" t="s">
        <v>11</v>
      </c>
      <c r="B295" s="9" t="s">
        <v>278</v>
      </c>
      <c r="C295" s="8" t="s">
        <v>13</v>
      </c>
      <c r="D295" s="8"/>
      <c r="E295" s="8" t="s">
        <v>279</v>
      </c>
      <c r="F295" s="8" t="s">
        <v>11</v>
      </c>
      <c r="G295" s="8" t="s">
        <v>13</v>
      </c>
    </row>
    <row r="296" spans="1:7" x14ac:dyDescent="0.25" outlineLevel="6" collapsed="1">
      <c r="A296" s="7" t="s">
        <v>11</v>
      </c>
      <c r="B296" s="7" t="s">
        <v>76</v>
      </c>
      <c r="C296" s="10" t="s">
        <v>289</v>
      </c>
      <c r="D296" s="7"/>
      <c r="E296" s="7" t="s">
        <v>290</v>
      </c>
      <c r="F296" s="7" t="s">
        <v>14</v>
      </c>
      <c r="G296" s="7" t="s">
        <v>291</v>
      </c>
    </row>
    <row r="297" spans="1:7" x14ac:dyDescent="0.25" outlineLevel="6" collapsed="1">
      <c r="A297" s="8" t="s">
        <v>14</v>
      </c>
      <c r="B297" s="9" t="s">
        <v>292</v>
      </c>
      <c r="C297" s="8" t="s">
        <v>13</v>
      </c>
      <c r="D297" s="8">
        <f>EXACT(G296,"Only data available is the electricity generation for the specific power unit")</f>
      </c>
      <c r="E297" s="8" t="s">
        <v>293</v>
      </c>
      <c r="F297" s="8" t="s">
        <v>14</v>
      </c>
      <c r="G297" s="8" t="s">
        <v>13</v>
      </c>
    </row>
    <row r="298" spans="1:7" x14ac:dyDescent="0.25" outlineLevel="7" collapsed="1">
      <c r="A298" s="7" t="s">
        <v>14</v>
      </c>
      <c r="B298" s="7" t="s">
        <v>174</v>
      </c>
      <c r="C298" s="7" t="s">
        <v>13</v>
      </c>
      <c r="D298" s="7" t="s">
        <v>14</v>
      </c>
      <c r="E298" s="7" t="s">
        <v>313</v>
      </c>
      <c r="F298" s="7" t="s">
        <v>14</v>
      </c>
      <c r="G298" s="7">
        <v>1</v>
      </c>
    </row>
    <row r="299" spans="1:7" x14ac:dyDescent="0.25" outlineLevel="7" collapsed="1">
      <c r="A299" s="7" t="s">
        <v>11</v>
      </c>
      <c r="B299" s="7" t="s">
        <v>174</v>
      </c>
      <c r="C299" s="7" t="s">
        <v>13</v>
      </c>
      <c r="D299" s="7"/>
      <c r="E299" s="7" t="s">
        <v>314</v>
      </c>
      <c r="F299" s="7" t="s">
        <v>14</v>
      </c>
      <c r="G299" s="7">
        <v>1</v>
      </c>
    </row>
    <row r="300" spans="1:7" x14ac:dyDescent="0.25" outlineLevel="6" collapsed="1">
      <c r="A300" s="8" t="s">
        <v>14</v>
      </c>
      <c r="B300" s="9" t="s">
        <v>294</v>
      </c>
      <c r="C300" s="8" t="s">
        <v>13</v>
      </c>
      <c r="D300" s="8">
        <f>EXACT(G296,"Only data available for the specific power unit are the electricity generation and the fuel types used")</f>
      </c>
      <c r="E300" s="8" t="s">
        <v>295</v>
      </c>
      <c r="F300" s="8" t="s">
        <v>14</v>
      </c>
      <c r="G300" s="8" t="s">
        <v>13</v>
      </c>
    </row>
    <row r="301" spans="1:7" x14ac:dyDescent="0.25" outlineLevel="7" collapsed="1">
      <c r="A301" s="7" t="s">
        <v>14</v>
      </c>
      <c r="B301" s="7" t="s">
        <v>174</v>
      </c>
      <c r="C301" s="7" t="s">
        <v>13</v>
      </c>
      <c r="D301" s="7" t="s">
        <v>14</v>
      </c>
      <c r="E301" s="7" t="s">
        <v>315</v>
      </c>
      <c r="F301" s="7" t="s">
        <v>14</v>
      </c>
      <c r="G301" s="7">
        <v>1</v>
      </c>
    </row>
    <row r="302" spans="1:7" x14ac:dyDescent="0.25" outlineLevel="7" collapsed="1">
      <c r="A302" s="7" t="s">
        <v>11</v>
      </c>
      <c r="B302" s="7" t="s">
        <v>174</v>
      </c>
      <c r="C302" s="7" t="s">
        <v>13</v>
      </c>
      <c r="D302" s="7"/>
      <c r="E302" s="7" t="s">
        <v>314</v>
      </c>
      <c r="F302" s="7" t="s">
        <v>14</v>
      </c>
      <c r="G302" s="7">
        <v>1</v>
      </c>
    </row>
    <row r="303" spans="1:7" x14ac:dyDescent="0.25" outlineLevel="7" collapsed="1">
      <c r="A303" s="7" t="s">
        <v>11</v>
      </c>
      <c r="B303" s="7" t="s">
        <v>174</v>
      </c>
      <c r="C303" s="7" t="s">
        <v>13</v>
      </c>
      <c r="D303" s="7"/>
      <c r="E303" s="7" t="s">
        <v>316</v>
      </c>
      <c r="F303" s="7" t="s">
        <v>14</v>
      </c>
      <c r="G303" s="7">
        <v>1</v>
      </c>
    </row>
    <row r="304" spans="1:7" x14ac:dyDescent="0.25" outlineLevel="7" collapsed="1">
      <c r="A304" s="7" t="s">
        <v>11</v>
      </c>
      <c r="B304" s="7" t="s">
        <v>174</v>
      </c>
      <c r="C304" s="7" t="s">
        <v>13</v>
      </c>
      <c r="D304" s="7"/>
      <c r="E304" s="7" t="s">
        <v>317</v>
      </c>
      <c r="F304" s="7" t="s">
        <v>14</v>
      </c>
      <c r="G304" s="7">
        <v>1</v>
      </c>
    </row>
    <row r="305" spans="1:7" x14ac:dyDescent="0.25" outlineLevel="6" collapsed="1">
      <c r="A305" s="8" t="s">
        <v>14</v>
      </c>
      <c r="B305" s="9" t="s">
        <v>296</v>
      </c>
      <c r="C305" s="8" t="s">
        <v>13</v>
      </c>
      <c r="D305" s="8">
        <f>EXACT(G296,"Data available for fuel consumption and electricity generation")</f>
      </c>
      <c r="E305" s="8" t="s">
        <v>291</v>
      </c>
      <c r="F305" s="8" t="s">
        <v>14</v>
      </c>
      <c r="G305" s="8" t="s">
        <v>13</v>
      </c>
    </row>
    <row r="306" spans="1:7" x14ac:dyDescent="0.25" outlineLevel="7" collapsed="1">
      <c r="A306" s="7" t="s">
        <v>14</v>
      </c>
      <c r="B306" s="7" t="s">
        <v>174</v>
      </c>
      <c r="C306" s="7" t="s">
        <v>13</v>
      </c>
      <c r="D306" s="7" t="s">
        <v>14</v>
      </c>
      <c r="E306" s="7" t="s">
        <v>313</v>
      </c>
      <c r="F306" s="7" t="s">
        <v>14</v>
      </c>
      <c r="G306" s="7">
        <v>1</v>
      </c>
    </row>
    <row r="307" spans="1:7" x14ac:dyDescent="0.25" outlineLevel="7" collapsed="1">
      <c r="A307" s="7" t="s">
        <v>11</v>
      </c>
      <c r="B307" s="7" t="s">
        <v>15</v>
      </c>
      <c r="C307" s="7" t="s">
        <v>13</v>
      </c>
      <c r="D307" s="7"/>
      <c r="E307" s="7" t="s">
        <v>318</v>
      </c>
      <c r="F307" s="7" t="s">
        <v>14</v>
      </c>
      <c r="G307" s="7" t="s">
        <v>27</v>
      </c>
    </row>
    <row r="308" spans="1:7" x14ac:dyDescent="0.25" outlineLevel="7" collapsed="1">
      <c r="A308" s="7" t="s">
        <v>11</v>
      </c>
      <c r="B308" s="7" t="s">
        <v>174</v>
      </c>
      <c r="C308" s="7" t="s">
        <v>13</v>
      </c>
      <c r="D308" s="7"/>
      <c r="E308" s="7" t="s">
        <v>314</v>
      </c>
      <c r="F308" s="7" t="s">
        <v>14</v>
      </c>
      <c r="G308" s="7">
        <v>1</v>
      </c>
    </row>
    <row r="309" spans="1:7" x14ac:dyDescent="0.25" outlineLevel="7" collapsed="1">
      <c r="A309" s="7" t="s">
        <v>11</v>
      </c>
      <c r="B309" s="7" t="s">
        <v>15</v>
      </c>
      <c r="C309" s="7" t="s">
        <v>13</v>
      </c>
      <c r="D309" s="7"/>
      <c r="E309" s="7" t="s">
        <v>319</v>
      </c>
      <c r="F309" s="7" t="s">
        <v>14</v>
      </c>
      <c r="G309" s="7" t="s">
        <v>27</v>
      </c>
    </row>
    <row r="310" spans="1:7" x14ac:dyDescent="0.25" outlineLevel="7" collapsed="1">
      <c r="A310" s="7" t="s">
        <v>11</v>
      </c>
      <c r="B310" s="10" t="s">
        <v>305</v>
      </c>
      <c r="C310" s="7" t="s">
        <v>13</v>
      </c>
      <c r="D310" s="7"/>
      <c r="E310" s="7" t="s">
        <v>231</v>
      </c>
      <c r="F310" s="7" t="s">
        <v>11</v>
      </c>
      <c r="G310" s="7" t="s">
        <v>13</v>
      </c>
    </row>
    <row r="311" spans="1:7" x14ac:dyDescent="0.25" outlineLevel="4" collapsed="1">
      <c r="A311" s="7" t="s">
        <v>14</v>
      </c>
      <c r="B311" s="7" t="s">
        <v>174</v>
      </c>
      <c r="C311" s="7" t="s">
        <v>13</v>
      </c>
      <c r="D311" s="7" t="s">
        <v>14</v>
      </c>
      <c r="E311" s="7" t="s">
        <v>312</v>
      </c>
      <c r="F311" s="7" t="s">
        <v>14</v>
      </c>
      <c r="G311" s="7">
        <v>1</v>
      </c>
    </row>
    <row r="312" spans="1:7" x14ac:dyDescent="0.25" outlineLevel="2" collapsed="1">
      <c r="A312" s="8" t="s">
        <v>14</v>
      </c>
      <c r="B312" s="9" t="s">
        <v>320</v>
      </c>
      <c r="C312" s="8" t="s">
        <v>13</v>
      </c>
      <c r="D312" s="8">
        <f>EXACT(G228,"Hourly")</f>
      </c>
      <c r="E312" s="8" t="s">
        <v>321</v>
      </c>
      <c r="F312" s="8" t="s">
        <v>14</v>
      </c>
      <c r="G312" s="8" t="s">
        <v>13</v>
      </c>
    </row>
    <row r="313" spans="1:7" x14ac:dyDescent="0.25" outlineLevel="3" collapsed="1">
      <c r="A313" s="7" t="s">
        <v>11</v>
      </c>
      <c r="B313" s="7" t="s">
        <v>76</v>
      </c>
      <c r="C313" s="10" t="s">
        <v>322</v>
      </c>
      <c r="D313" s="7"/>
      <c r="E313" s="7" t="s">
        <v>323</v>
      </c>
      <c r="F313" s="7" t="s">
        <v>14</v>
      </c>
      <c r="G313" s="7" t="s">
        <v>324</v>
      </c>
    </row>
    <row r="314" spans="1:7" x14ac:dyDescent="0.25" outlineLevel="3" collapsed="1">
      <c r="A314" s="7" t="s">
        <v>11</v>
      </c>
      <c r="B314" s="7" t="s">
        <v>174</v>
      </c>
      <c r="C314" s="7" t="s">
        <v>13</v>
      </c>
      <c r="D314" s="7"/>
      <c r="E314" s="7" t="s">
        <v>325</v>
      </c>
      <c r="F314" s="7" t="s">
        <v>14</v>
      </c>
      <c r="G314" s="7">
        <v>1</v>
      </c>
    </row>
    <row r="315" spans="1:7" x14ac:dyDescent="0.25" outlineLevel="2" collapsed="1">
      <c r="A315" s="8" t="s">
        <v>11</v>
      </c>
      <c r="B315" s="9" t="s">
        <v>326</v>
      </c>
      <c r="C315" s="8" t="s">
        <v>13</v>
      </c>
      <c r="D315" s="8"/>
      <c r="E315" s="8" t="s">
        <v>327</v>
      </c>
      <c r="F315" s="8" t="s">
        <v>14</v>
      </c>
      <c r="G315" s="8" t="s">
        <v>13</v>
      </c>
    </row>
    <row r="316" spans="1:7" x14ac:dyDescent="0.25" outlineLevel="3" collapsed="1">
      <c r="A316" s="7" t="s">
        <v>14</v>
      </c>
      <c r="B316" s="7" t="s">
        <v>174</v>
      </c>
      <c r="C316" s="7" t="s">
        <v>13</v>
      </c>
      <c r="D316" s="7" t="s">
        <v>14</v>
      </c>
      <c r="E316" s="7" t="s">
        <v>328</v>
      </c>
      <c r="F316" s="7" t="s">
        <v>14</v>
      </c>
      <c r="G316" s="7">
        <v>1</v>
      </c>
    </row>
    <row r="317" spans="1:7" x14ac:dyDescent="0.25" outlineLevel="3" collapsed="1">
      <c r="A317" s="7" t="s">
        <v>14</v>
      </c>
      <c r="B317" s="7" t="s">
        <v>120</v>
      </c>
      <c r="C317" s="11" t="s">
        <v>121</v>
      </c>
      <c r="D317" s="7"/>
      <c r="E317" s="12" t="s">
        <v>329</v>
      </c>
      <c r="F317" s="7" t="s">
        <v>14</v>
      </c>
      <c r="G317" s="7" t="s">
        <v>13</v>
      </c>
    </row>
    <row r="318" spans="1:7" x14ac:dyDescent="0.25" outlineLevel="3" collapsed="1">
      <c r="A318" s="7" t="s">
        <v>11</v>
      </c>
      <c r="B318" s="7" t="s">
        <v>174</v>
      </c>
      <c r="C318" s="7" t="s">
        <v>13</v>
      </c>
      <c r="D318" s="7"/>
      <c r="E318" s="7" t="s">
        <v>330</v>
      </c>
      <c r="F318" s="7" t="s">
        <v>14</v>
      </c>
      <c r="G318" s="7">
        <v>1</v>
      </c>
    </row>
    <row r="319" spans="1:7" x14ac:dyDescent="0.25" outlineLevel="3" collapsed="1">
      <c r="A319" s="7" t="s">
        <v>11</v>
      </c>
      <c r="B319" s="7" t="s">
        <v>174</v>
      </c>
      <c r="C319" s="7" t="s">
        <v>13</v>
      </c>
      <c r="D319" s="7"/>
      <c r="E319" s="7" t="s">
        <v>331</v>
      </c>
      <c r="F319" s="7" t="s">
        <v>14</v>
      </c>
      <c r="G319" s="7">
        <v>1</v>
      </c>
    </row>
    <row r="320" spans="1:7" x14ac:dyDescent="0.25" outlineLevel="3" collapsed="1">
      <c r="A320" s="8" t="s">
        <v>11</v>
      </c>
      <c r="B320" s="9" t="s">
        <v>332</v>
      </c>
      <c r="C320" s="8" t="s">
        <v>13</v>
      </c>
      <c r="D320" s="8"/>
      <c r="E320" s="8" t="s">
        <v>333</v>
      </c>
      <c r="F320" s="8" t="s">
        <v>11</v>
      </c>
      <c r="G320" s="8" t="s">
        <v>13</v>
      </c>
    </row>
    <row r="321" spans="1:7" x14ac:dyDescent="0.25" outlineLevel="4" collapsed="1">
      <c r="A321" s="7" t="s">
        <v>11</v>
      </c>
      <c r="B321" s="7" t="s">
        <v>15</v>
      </c>
      <c r="C321" s="7" t="s">
        <v>13</v>
      </c>
      <c r="D321" s="7"/>
      <c r="E321" s="7" t="s">
        <v>334</v>
      </c>
      <c r="F321" s="7" t="s">
        <v>14</v>
      </c>
      <c r="G321" s="7" t="s">
        <v>27</v>
      </c>
    </row>
    <row r="322" spans="1:7" x14ac:dyDescent="0.25" outlineLevel="4" collapsed="1">
      <c r="A322" s="7" t="s">
        <v>11</v>
      </c>
      <c r="B322" s="7" t="s">
        <v>59</v>
      </c>
      <c r="C322" s="7" t="s">
        <v>13</v>
      </c>
      <c r="D322" s="7"/>
      <c r="E322" s="7" t="s">
        <v>335</v>
      </c>
      <c r="F322" s="7" t="s">
        <v>14</v>
      </c>
      <c r="G322" s="7" t="s">
        <v>336</v>
      </c>
    </row>
    <row r="323" spans="1:7" x14ac:dyDescent="0.25" outlineLevel="4" collapsed="1">
      <c r="A323" s="7" t="s">
        <v>11</v>
      </c>
      <c r="B323" s="7" t="s">
        <v>174</v>
      </c>
      <c r="C323" s="7" t="s">
        <v>13</v>
      </c>
      <c r="D323" s="7"/>
      <c r="E323" s="7" t="s">
        <v>337</v>
      </c>
      <c r="F323" s="7" t="s">
        <v>14</v>
      </c>
      <c r="G323" s="7">
        <v>1</v>
      </c>
    </row>
    <row r="324" spans="1:7" x14ac:dyDescent="0.25" outlineLevel="4" collapsed="1">
      <c r="A324" s="7" t="s">
        <v>11</v>
      </c>
      <c r="B324" s="7" t="s">
        <v>174</v>
      </c>
      <c r="C324" s="7" t="s">
        <v>13</v>
      </c>
      <c r="D324" s="7"/>
      <c r="E324" s="7" t="s">
        <v>338</v>
      </c>
      <c r="F324" s="7" t="s">
        <v>14</v>
      </c>
      <c r="G324" s="7">
        <v>1</v>
      </c>
    </row>
    <row r="325" spans="1:7" x14ac:dyDescent="0.25" outlineLevel="2" collapsed="1">
      <c r="A325" s="8" t="s">
        <v>11</v>
      </c>
      <c r="B325" s="9" t="s">
        <v>339</v>
      </c>
      <c r="C325" s="8" t="s">
        <v>13</v>
      </c>
      <c r="D325" s="8"/>
      <c r="E325" s="8" t="s">
        <v>340</v>
      </c>
      <c r="F325" s="8" t="s">
        <v>14</v>
      </c>
      <c r="G325" s="8" t="s">
        <v>13</v>
      </c>
    </row>
    <row r="326" spans="1:7" x14ac:dyDescent="0.25" outlineLevel="3" collapsed="1">
      <c r="A326" s="7" t="s">
        <v>11</v>
      </c>
      <c r="B326" s="7" t="s">
        <v>76</v>
      </c>
      <c r="C326" s="10" t="s">
        <v>341</v>
      </c>
      <c r="D326" s="7"/>
      <c r="E326" s="7" t="s">
        <v>342</v>
      </c>
      <c r="F326" s="7" t="s">
        <v>14</v>
      </c>
      <c r="G326" s="7" t="s">
        <v>11</v>
      </c>
    </row>
    <row r="327" spans="1:7" x14ac:dyDescent="0.25" outlineLevel="3" collapsed="1">
      <c r="A327" s="8" t="s">
        <v>14</v>
      </c>
      <c r="B327" s="9" t="s">
        <v>343</v>
      </c>
      <c r="C327" s="8" t="s">
        <v>13</v>
      </c>
      <c r="D327" s="8">
        <f>EXACT(G326,"No")</f>
      </c>
      <c r="E327" s="8" t="s">
        <v>344</v>
      </c>
      <c r="F327" s="8" t="s">
        <v>14</v>
      </c>
      <c r="G327" s="8" t="s">
        <v>13</v>
      </c>
    </row>
    <row r="328" spans="1:7" x14ac:dyDescent="0.25" outlineLevel="4" collapsed="1">
      <c r="A328" s="7" t="s">
        <v>11</v>
      </c>
      <c r="B328" s="7" t="s">
        <v>76</v>
      </c>
      <c r="C328" s="10" t="s">
        <v>345</v>
      </c>
      <c r="D328" s="7"/>
      <c r="E328" s="7" t="s">
        <v>346</v>
      </c>
      <c r="F328" s="7" t="s">
        <v>14</v>
      </c>
      <c r="G328" s="7" t="s">
        <v>347</v>
      </c>
    </row>
    <row r="329" spans="1:7" x14ac:dyDescent="0.25" outlineLevel="4" collapsed="1">
      <c r="A329" s="8" t="s">
        <v>14</v>
      </c>
      <c r="B329" s="9" t="s">
        <v>348</v>
      </c>
      <c r="C329" s="8" t="s">
        <v>13</v>
      </c>
      <c r="D329" s="8">
        <f>EXACT(G328,"Neither")</f>
      </c>
      <c r="E329" s="8" t="s">
        <v>349</v>
      </c>
      <c r="F329" s="8" t="s">
        <v>14</v>
      </c>
      <c r="G329" s="8" t="s">
        <v>13</v>
      </c>
    </row>
    <row r="330" spans="1:7" x14ac:dyDescent="0.25" outlineLevel="5" collapsed="1">
      <c r="A330" s="7" t="s">
        <v>14</v>
      </c>
      <c r="B330" s="7" t="s">
        <v>174</v>
      </c>
      <c r="C330" s="7" t="s">
        <v>13</v>
      </c>
      <c r="D330" s="7" t="s">
        <v>14</v>
      </c>
      <c r="E330" s="7" t="s">
        <v>350</v>
      </c>
      <c r="F330" s="7" t="s">
        <v>14</v>
      </c>
      <c r="G330" s="7">
        <v>1</v>
      </c>
    </row>
    <row r="331" spans="1:7" x14ac:dyDescent="0.25" outlineLevel="5" collapsed="1">
      <c r="A331" s="7" t="s">
        <v>14</v>
      </c>
      <c r="B331" s="7" t="s">
        <v>174</v>
      </c>
      <c r="C331" s="7" t="s">
        <v>13</v>
      </c>
      <c r="D331" s="7" t="s">
        <v>14</v>
      </c>
      <c r="E331" s="7" t="s">
        <v>351</v>
      </c>
      <c r="F331" s="7" t="s">
        <v>14</v>
      </c>
      <c r="G331" s="7">
        <v>1</v>
      </c>
    </row>
    <row r="332" spans="1:7" x14ac:dyDescent="0.25" outlineLevel="5" collapsed="1">
      <c r="A332" s="7" t="s">
        <v>14</v>
      </c>
      <c r="B332" s="7" t="s">
        <v>174</v>
      </c>
      <c r="C332" s="7" t="s">
        <v>13</v>
      </c>
      <c r="D332" s="7" t="s">
        <v>14</v>
      </c>
      <c r="E332" s="7" t="s">
        <v>352</v>
      </c>
      <c r="F332" s="7" t="s">
        <v>14</v>
      </c>
      <c r="G332" s="7">
        <v>1</v>
      </c>
    </row>
    <row r="333" spans="1:7" x14ac:dyDescent="0.25" outlineLevel="5" collapsed="1">
      <c r="A333" s="7" t="s">
        <v>14</v>
      </c>
      <c r="B333" s="7" t="s">
        <v>174</v>
      </c>
      <c r="C333" s="7" t="s">
        <v>13</v>
      </c>
      <c r="D333" s="7" t="s">
        <v>14</v>
      </c>
      <c r="E333" s="7" t="s">
        <v>328</v>
      </c>
      <c r="F333" s="7" t="s">
        <v>14</v>
      </c>
      <c r="G333" s="7">
        <v>1</v>
      </c>
    </row>
    <row r="334" spans="1:7" x14ac:dyDescent="0.25" outlineLevel="5" collapsed="1">
      <c r="A334" s="7" t="s">
        <v>11</v>
      </c>
      <c r="B334" s="7" t="s">
        <v>76</v>
      </c>
      <c r="C334" s="10" t="s">
        <v>353</v>
      </c>
      <c r="D334" s="7"/>
      <c r="E334" s="7" t="s">
        <v>354</v>
      </c>
      <c r="F334" s="7" t="s">
        <v>14</v>
      </c>
      <c r="G334" s="7" t="s">
        <v>11</v>
      </c>
    </row>
    <row r="335" spans="1:7" x14ac:dyDescent="0.25" outlineLevel="5" collapsed="1">
      <c r="A335" s="7" t="s">
        <v>11</v>
      </c>
      <c r="B335" s="7" t="s">
        <v>76</v>
      </c>
      <c r="C335" s="10" t="s">
        <v>355</v>
      </c>
      <c r="D335" s="7"/>
      <c r="E335" s="7" t="s">
        <v>356</v>
      </c>
      <c r="F335" s="7" t="s">
        <v>14</v>
      </c>
      <c r="G335" s="7" t="s">
        <v>357</v>
      </c>
    </row>
    <row r="336" spans="1:7" x14ac:dyDescent="0.25" outlineLevel="5" collapsed="1">
      <c r="A336" s="7" t="s">
        <v>11</v>
      </c>
      <c r="B336" s="7" t="s">
        <v>76</v>
      </c>
      <c r="C336" s="10" t="s">
        <v>358</v>
      </c>
      <c r="D336" s="7"/>
      <c r="E336" s="7" t="s">
        <v>359</v>
      </c>
      <c r="F336" s="7" t="s">
        <v>14</v>
      </c>
      <c r="G336" s="7" t="s">
        <v>11</v>
      </c>
    </row>
    <row r="337" spans="1:7" x14ac:dyDescent="0.25" outlineLevel="5" collapsed="1">
      <c r="A337" s="7" t="s">
        <v>14</v>
      </c>
      <c r="B337" s="7" t="s">
        <v>174</v>
      </c>
      <c r="C337" s="7" t="s">
        <v>13</v>
      </c>
      <c r="D337" s="7" t="s">
        <v>14</v>
      </c>
      <c r="E337" s="7" t="s">
        <v>360</v>
      </c>
      <c r="F337" s="7" t="s">
        <v>14</v>
      </c>
      <c r="G337" s="7">
        <v>1</v>
      </c>
    </row>
    <row r="338" spans="1:7" x14ac:dyDescent="0.25" outlineLevel="4" collapsed="1">
      <c r="A338" s="8" t="s">
        <v>14</v>
      </c>
      <c r="B338" s="9" t="s">
        <v>361</v>
      </c>
      <c r="C338" s="8" t="s">
        <v>13</v>
      </c>
      <c r="D338" s="8">
        <f>EXACT(G328,"Isolated System")</f>
      </c>
      <c r="E338" s="8" t="s">
        <v>362</v>
      </c>
      <c r="F338" s="8" t="s">
        <v>14</v>
      </c>
      <c r="G338" s="8" t="s">
        <v>13</v>
      </c>
    </row>
    <row r="339" spans="1:7" x14ac:dyDescent="0.25" outlineLevel="5" collapsed="1">
      <c r="A339" s="7" t="s">
        <v>14</v>
      </c>
      <c r="B339" s="7" t="s">
        <v>174</v>
      </c>
      <c r="C339" s="7" t="s">
        <v>13</v>
      </c>
      <c r="D339" s="7" t="s">
        <v>14</v>
      </c>
      <c r="E339" s="7" t="s">
        <v>350</v>
      </c>
      <c r="F339" s="7" t="s">
        <v>14</v>
      </c>
      <c r="G339" s="7">
        <v>1</v>
      </c>
    </row>
    <row r="340" spans="1:7" x14ac:dyDescent="0.25" outlineLevel="5" collapsed="1">
      <c r="A340" s="7" t="s">
        <v>14</v>
      </c>
      <c r="B340" s="7" t="s">
        <v>174</v>
      </c>
      <c r="C340" s="7" t="s">
        <v>13</v>
      </c>
      <c r="D340" s="7" t="s">
        <v>14</v>
      </c>
      <c r="E340" s="7" t="s">
        <v>351</v>
      </c>
      <c r="F340" s="7" t="s">
        <v>14</v>
      </c>
      <c r="G340" s="7">
        <v>1</v>
      </c>
    </row>
    <row r="341" spans="1:7" x14ac:dyDescent="0.25" outlineLevel="5" collapsed="1">
      <c r="A341" s="7" t="s">
        <v>14</v>
      </c>
      <c r="B341" s="7" t="s">
        <v>174</v>
      </c>
      <c r="C341" s="7" t="s">
        <v>13</v>
      </c>
      <c r="D341" s="7" t="s">
        <v>14</v>
      </c>
      <c r="E341" s="7" t="s">
        <v>352</v>
      </c>
      <c r="F341" s="7" t="s">
        <v>14</v>
      </c>
      <c r="G341" s="7">
        <v>1</v>
      </c>
    </row>
    <row r="342" spans="1:7" x14ac:dyDescent="0.25" outlineLevel="5" collapsed="1">
      <c r="A342" s="7" t="s">
        <v>14</v>
      </c>
      <c r="B342" s="7" t="s">
        <v>174</v>
      </c>
      <c r="C342" s="7" t="s">
        <v>13</v>
      </c>
      <c r="D342" s="7" t="s">
        <v>14</v>
      </c>
      <c r="E342" s="7" t="s">
        <v>360</v>
      </c>
      <c r="F342" s="7" t="s">
        <v>14</v>
      </c>
      <c r="G342" s="7">
        <v>1</v>
      </c>
    </row>
    <row r="343" spans="1:7" x14ac:dyDescent="0.25" outlineLevel="5" collapsed="1">
      <c r="A343" s="7" t="s">
        <v>14</v>
      </c>
      <c r="B343" s="7" t="s">
        <v>174</v>
      </c>
      <c r="C343" s="7" t="s">
        <v>13</v>
      </c>
      <c r="D343" s="7" t="s">
        <v>14</v>
      </c>
      <c r="E343" s="7" t="s">
        <v>328</v>
      </c>
      <c r="F343" s="7" t="s">
        <v>14</v>
      </c>
      <c r="G343" s="7">
        <v>1</v>
      </c>
    </row>
    <row r="344" spans="1:7" x14ac:dyDescent="0.25" outlineLevel="5" collapsed="1">
      <c r="A344" s="7" t="s">
        <v>11</v>
      </c>
      <c r="B344" s="7" t="s">
        <v>76</v>
      </c>
      <c r="C344" s="10" t="s">
        <v>363</v>
      </c>
      <c r="D344" s="7"/>
      <c r="E344" s="7" t="s">
        <v>364</v>
      </c>
      <c r="F344" s="7" t="s">
        <v>14</v>
      </c>
      <c r="G344" s="7" t="s">
        <v>365</v>
      </c>
    </row>
    <row r="345" spans="1:7" x14ac:dyDescent="0.25" outlineLevel="5" collapsed="1">
      <c r="A345" s="8" t="s">
        <v>14</v>
      </c>
      <c r="B345" s="9" t="s">
        <v>366</v>
      </c>
      <c r="C345" s="8" t="s">
        <v>13</v>
      </c>
      <c r="D345" s="8">
        <f>EXACT(G344,"Multiple")</f>
      </c>
      <c r="E345" s="8" t="s">
        <v>367</v>
      </c>
      <c r="F345" s="8" t="s">
        <v>14</v>
      </c>
      <c r="G345" s="8" t="s">
        <v>13</v>
      </c>
    </row>
    <row r="346" spans="1:7" x14ac:dyDescent="0.25" outlineLevel="6" collapsed="1">
      <c r="A346" s="7" t="s">
        <v>11</v>
      </c>
      <c r="B346" s="7" t="s">
        <v>76</v>
      </c>
      <c r="C346" s="10" t="s">
        <v>368</v>
      </c>
      <c r="D346" s="7"/>
      <c r="E346" s="7" t="s">
        <v>369</v>
      </c>
      <c r="F346" s="7" t="s">
        <v>14</v>
      </c>
      <c r="G346" s="7" t="s">
        <v>370</v>
      </c>
    </row>
    <row r="347" spans="1:7" x14ac:dyDescent="0.25" outlineLevel="6" collapsed="1">
      <c r="A347" s="7" t="s">
        <v>14</v>
      </c>
      <c r="B347" s="7" t="s">
        <v>76</v>
      </c>
      <c r="C347" s="10" t="s">
        <v>371</v>
      </c>
      <c r="D347" s="7">
        <f>EXACT(G346,"Isolated grid systems with multiple fuel and technology types with combined cycle power plants")</f>
      </c>
      <c r="E347" s="7" t="s">
        <v>372</v>
      </c>
      <c r="F347" s="7" t="s">
        <v>14</v>
      </c>
      <c r="G347" s="7" t="s">
        <v>11</v>
      </c>
    </row>
    <row r="348" spans="1:7" x14ac:dyDescent="0.25" outlineLevel="6" collapsed="1">
      <c r="A348" s="7" t="s">
        <v>14</v>
      </c>
      <c r="B348" s="7" t="s">
        <v>76</v>
      </c>
      <c r="C348" s="10" t="s">
        <v>373</v>
      </c>
      <c r="D348" s="7">
        <f>EXACT(G346,"Isolated grid systems with multiple fuel and technology types without combined cycle power plants")</f>
      </c>
      <c r="E348" s="7" t="s">
        <v>372</v>
      </c>
      <c r="F348" s="7" t="s">
        <v>14</v>
      </c>
      <c r="G348" s="7" t="s">
        <v>11</v>
      </c>
    </row>
    <row r="349" spans="1:7" x14ac:dyDescent="0.25" outlineLevel="4" collapsed="1">
      <c r="A349" s="8" t="s">
        <v>14</v>
      </c>
      <c r="B349" s="9" t="s">
        <v>348</v>
      </c>
      <c r="C349" s="8" t="s">
        <v>13</v>
      </c>
      <c r="D349" s="8">
        <f>EXACT(G328,"Grid is located in LDC/SIDs/URC")</f>
      </c>
      <c r="E349" s="8" t="s">
        <v>349</v>
      </c>
      <c r="F349" s="8" t="s">
        <v>14</v>
      </c>
      <c r="G349" s="8" t="s">
        <v>13</v>
      </c>
    </row>
    <row r="350" spans="1:7" x14ac:dyDescent="0.25" outlineLevel="5" collapsed="1">
      <c r="A350" s="7" t="s">
        <v>14</v>
      </c>
      <c r="B350" s="7" t="s">
        <v>174</v>
      </c>
      <c r="C350" s="7" t="s">
        <v>13</v>
      </c>
      <c r="D350" s="7" t="s">
        <v>14</v>
      </c>
      <c r="E350" s="7" t="s">
        <v>350</v>
      </c>
      <c r="F350" s="7" t="s">
        <v>14</v>
      </c>
      <c r="G350" s="7">
        <v>1</v>
      </c>
    </row>
    <row r="351" spans="1:7" x14ac:dyDescent="0.25" outlineLevel="5" collapsed="1">
      <c r="A351" s="7" t="s">
        <v>14</v>
      </c>
      <c r="B351" s="7" t="s">
        <v>174</v>
      </c>
      <c r="C351" s="7" t="s">
        <v>13</v>
      </c>
      <c r="D351" s="7" t="s">
        <v>14</v>
      </c>
      <c r="E351" s="7" t="s">
        <v>351</v>
      </c>
      <c r="F351" s="7" t="s">
        <v>14</v>
      </c>
      <c r="G351" s="7">
        <v>1</v>
      </c>
    </row>
    <row r="352" spans="1:7" x14ac:dyDescent="0.25" outlineLevel="5" collapsed="1">
      <c r="A352" s="7" t="s">
        <v>14</v>
      </c>
      <c r="B352" s="7" t="s">
        <v>174</v>
      </c>
      <c r="C352" s="7" t="s">
        <v>13</v>
      </c>
      <c r="D352" s="7" t="s">
        <v>14</v>
      </c>
      <c r="E352" s="7" t="s">
        <v>352</v>
      </c>
      <c r="F352" s="7" t="s">
        <v>14</v>
      </c>
      <c r="G352" s="7">
        <v>1</v>
      </c>
    </row>
    <row r="353" spans="1:7" x14ac:dyDescent="0.25" outlineLevel="5" collapsed="1">
      <c r="A353" s="7" t="s">
        <v>14</v>
      </c>
      <c r="B353" s="7" t="s">
        <v>174</v>
      </c>
      <c r="C353" s="7" t="s">
        <v>13</v>
      </c>
      <c r="D353" s="7" t="s">
        <v>14</v>
      </c>
      <c r="E353" s="7" t="s">
        <v>328</v>
      </c>
      <c r="F353" s="7" t="s">
        <v>14</v>
      </c>
      <c r="G353" s="7">
        <v>1</v>
      </c>
    </row>
    <row r="354" spans="1:7" x14ac:dyDescent="0.25" outlineLevel="5" collapsed="1">
      <c r="A354" s="7" t="s">
        <v>11</v>
      </c>
      <c r="B354" s="7" t="s">
        <v>76</v>
      </c>
      <c r="C354" s="10" t="s">
        <v>353</v>
      </c>
      <c r="D354" s="7"/>
      <c r="E354" s="7" t="s">
        <v>354</v>
      </c>
      <c r="F354" s="7" t="s">
        <v>14</v>
      </c>
      <c r="G354" s="7" t="s">
        <v>11</v>
      </c>
    </row>
    <row r="355" spans="1:7" x14ac:dyDescent="0.25" outlineLevel="5" collapsed="1">
      <c r="A355" s="7" t="s">
        <v>11</v>
      </c>
      <c r="B355" s="7" t="s">
        <v>76</v>
      </c>
      <c r="C355" s="10" t="s">
        <v>355</v>
      </c>
      <c r="D355" s="7"/>
      <c r="E355" s="7" t="s">
        <v>356</v>
      </c>
      <c r="F355" s="7" t="s">
        <v>14</v>
      </c>
      <c r="G355" s="7" t="s">
        <v>357</v>
      </c>
    </row>
    <row r="356" spans="1:7" x14ac:dyDescent="0.25" outlineLevel="5" collapsed="1">
      <c r="A356" s="7" t="s">
        <v>11</v>
      </c>
      <c r="B356" s="7" t="s">
        <v>76</v>
      </c>
      <c r="C356" s="10" t="s">
        <v>358</v>
      </c>
      <c r="D356" s="7"/>
      <c r="E356" s="7" t="s">
        <v>359</v>
      </c>
      <c r="F356" s="7" t="s">
        <v>14</v>
      </c>
      <c r="G356" s="7" t="s">
        <v>11</v>
      </c>
    </row>
    <row r="357" spans="1:7" x14ac:dyDescent="0.25" outlineLevel="5" collapsed="1">
      <c r="A357" s="7" t="s">
        <v>14</v>
      </c>
      <c r="B357" s="7" t="s">
        <v>174</v>
      </c>
      <c r="C357" s="7" t="s">
        <v>13</v>
      </c>
      <c r="D357" s="7" t="s">
        <v>14</v>
      </c>
      <c r="E357" s="7" t="s">
        <v>360</v>
      </c>
      <c r="F357" s="7" t="s">
        <v>14</v>
      </c>
      <c r="G357" s="7">
        <v>1</v>
      </c>
    </row>
    <row r="358" spans="1:7" x14ac:dyDescent="0.25" outlineLevel="3" collapsed="1">
      <c r="A358" s="8" t="s">
        <v>14</v>
      </c>
      <c r="B358" s="9" t="s">
        <v>374</v>
      </c>
      <c r="C358" s="8" t="s">
        <v>13</v>
      </c>
      <c r="D358" s="8">
        <f>EXACT(G326,"Yes")</f>
      </c>
      <c r="E358" s="8" t="s">
        <v>375</v>
      </c>
      <c r="F358" s="8" t="s">
        <v>14</v>
      </c>
      <c r="G358" s="8" t="s">
        <v>13</v>
      </c>
    </row>
    <row r="359" spans="1:7" x14ac:dyDescent="0.25" outlineLevel="4" collapsed="1">
      <c r="A359" s="7" t="s">
        <v>14</v>
      </c>
      <c r="B359" s="7" t="s">
        <v>174</v>
      </c>
      <c r="C359" s="7" t="s">
        <v>13</v>
      </c>
      <c r="D359" s="7" t="s">
        <v>14</v>
      </c>
      <c r="E359" s="7" t="s">
        <v>350</v>
      </c>
      <c r="F359" s="7" t="s">
        <v>14</v>
      </c>
      <c r="G359" s="7">
        <v>1</v>
      </c>
    </row>
    <row r="360" spans="1:7" x14ac:dyDescent="0.25" outlineLevel="4" collapsed="1">
      <c r="A360" s="7" t="s">
        <v>14</v>
      </c>
      <c r="B360" s="7" t="s">
        <v>174</v>
      </c>
      <c r="C360" s="7" t="s">
        <v>13</v>
      </c>
      <c r="D360" s="7" t="s">
        <v>14</v>
      </c>
      <c r="E360" s="7" t="s">
        <v>360</v>
      </c>
      <c r="F360" s="7" t="s">
        <v>14</v>
      </c>
      <c r="G360" s="7">
        <v>1</v>
      </c>
    </row>
    <row r="361" spans="1:7" x14ac:dyDescent="0.25" outlineLevel="4" collapsed="1">
      <c r="A361" s="7" t="s">
        <v>14</v>
      </c>
      <c r="B361" s="7" t="s">
        <v>174</v>
      </c>
      <c r="C361" s="7" t="s">
        <v>13</v>
      </c>
      <c r="D361" s="7" t="s">
        <v>14</v>
      </c>
      <c r="E361" s="7" t="s">
        <v>351</v>
      </c>
      <c r="F361" s="7" t="s">
        <v>14</v>
      </c>
      <c r="G361" s="7">
        <v>1</v>
      </c>
    </row>
    <row r="362" spans="1:7" x14ac:dyDescent="0.25" outlineLevel="4" collapsed="1">
      <c r="A362" s="7" t="s">
        <v>14</v>
      </c>
      <c r="B362" s="7" t="s">
        <v>174</v>
      </c>
      <c r="C362" s="7" t="s">
        <v>13</v>
      </c>
      <c r="D362" s="7" t="s">
        <v>14</v>
      </c>
      <c r="E362" s="7" t="s">
        <v>352</v>
      </c>
      <c r="F362" s="7" t="s">
        <v>14</v>
      </c>
      <c r="G362" s="7">
        <v>1</v>
      </c>
    </row>
    <row r="363" spans="1:7" x14ac:dyDescent="0.25" outlineLevel="3" collapsed="1">
      <c r="A363" s="7" t="s">
        <v>11</v>
      </c>
      <c r="B363" s="7" t="s">
        <v>76</v>
      </c>
      <c r="C363" s="10" t="s">
        <v>376</v>
      </c>
      <c r="D363" s="7"/>
      <c r="E363" s="7" t="s">
        <v>377</v>
      </c>
      <c r="F363" s="7" t="s">
        <v>14</v>
      </c>
      <c r="G363" s="7" t="s">
        <v>11</v>
      </c>
    </row>
    <row r="364" spans="1:7" x14ac:dyDescent="0.25" outlineLevel="3" collapsed="1">
      <c r="A364" s="7" t="s">
        <v>11</v>
      </c>
      <c r="B364" s="7" t="s">
        <v>76</v>
      </c>
      <c r="C364" s="10" t="s">
        <v>378</v>
      </c>
      <c r="D364" s="7"/>
      <c r="E364" s="7" t="s">
        <v>379</v>
      </c>
      <c r="F364" s="7" t="s">
        <v>14</v>
      </c>
      <c r="G364" s="7" t="s">
        <v>380</v>
      </c>
    </row>
    <row r="365" spans="1:7" x14ac:dyDescent="0.25" outlineLevel="3" collapsed="1">
      <c r="A365" s="7" t="s">
        <v>14</v>
      </c>
      <c r="B365" s="7" t="s">
        <v>174</v>
      </c>
      <c r="C365" s="7" t="s">
        <v>13</v>
      </c>
      <c r="D365" s="7" t="s">
        <v>14</v>
      </c>
      <c r="E365" s="7" t="s">
        <v>381</v>
      </c>
      <c r="F365" s="7" t="s">
        <v>14</v>
      </c>
      <c r="G365" s="7">
        <v>1</v>
      </c>
    </row>
    <row r="366" spans="1:7" x14ac:dyDescent="0.25">
      <c r="A366" s="5" t="s">
        <v>14</v>
      </c>
      <c r="B366" s="5" t="s">
        <v>174</v>
      </c>
      <c r="C366" s="5" t="s">
        <v>13</v>
      </c>
      <c r="D366" s="5" t="s">
        <v>14</v>
      </c>
      <c r="E366" s="5" t="s">
        <v>382</v>
      </c>
      <c r="F366" s="5" t="s">
        <v>14</v>
      </c>
      <c r="G366" s="5">
        <v>1</v>
      </c>
    </row>
    <row r="367" spans="1:7" x14ac:dyDescent="0.25">
      <c r="A367" s="5" t="s">
        <v>14</v>
      </c>
      <c r="B367" s="5" t="s">
        <v>174</v>
      </c>
      <c r="C367" s="5" t="s">
        <v>13</v>
      </c>
      <c r="D367" s="5" t="s">
        <v>14</v>
      </c>
      <c r="E367" s="5" t="s">
        <v>383</v>
      </c>
      <c r="F367" s="5" t="s">
        <v>14</v>
      </c>
      <c r="G367" s="5">
        <v>1</v>
      </c>
    </row>
    <row r="368" spans="1:7" x14ac:dyDescent="0.25">
      <c r="A368" s="5" t="s">
        <v>11</v>
      </c>
      <c r="B368" s="6" t="s">
        <v>384</v>
      </c>
      <c r="C368" s="5" t="s">
        <v>13</v>
      </c>
      <c r="D368" s="5"/>
      <c r="E368" s="5" t="s">
        <v>385</v>
      </c>
      <c r="F368" s="5" t="s">
        <v>14</v>
      </c>
      <c r="G368" s="5" t="s">
        <v>13</v>
      </c>
    </row>
    <row r="369" spans="1:7" x14ac:dyDescent="0.25" outlineLevel="1" collapsed="1">
      <c r="A369" s="7" t="s">
        <v>14</v>
      </c>
      <c r="B369" s="7" t="s">
        <v>174</v>
      </c>
      <c r="C369" s="7" t="s">
        <v>13</v>
      </c>
      <c r="D369" s="7" t="s">
        <v>14</v>
      </c>
      <c r="E369" s="7" t="s">
        <v>386</v>
      </c>
      <c r="F369" s="7" t="s">
        <v>14</v>
      </c>
      <c r="G369" s="7">
        <v>0</v>
      </c>
    </row>
    <row r="370" spans="1:7" x14ac:dyDescent="0.25" outlineLevel="1" collapsed="1">
      <c r="A370" s="7" t="s">
        <v>11</v>
      </c>
      <c r="B370" s="7" t="s">
        <v>76</v>
      </c>
      <c r="C370" s="10" t="s">
        <v>387</v>
      </c>
      <c r="D370" s="7"/>
      <c r="E370" s="7" t="s">
        <v>388</v>
      </c>
      <c r="F370" s="7" t="s">
        <v>14</v>
      </c>
      <c r="G370" s="7" t="s">
        <v>11</v>
      </c>
    </row>
    <row r="371" spans="1:7" x14ac:dyDescent="0.25" outlineLevel="1" collapsed="1">
      <c r="A371" s="8" t="s">
        <v>14</v>
      </c>
      <c r="B371" s="9" t="s">
        <v>389</v>
      </c>
      <c r="C371" s="8" t="s">
        <v>13</v>
      </c>
      <c r="D371" s="8">
        <f>EXACT(G370,"No")</f>
      </c>
      <c r="E371" s="8" t="s">
        <v>231</v>
      </c>
      <c r="F371" s="8" t="s">
        <v>11</v>
      </c>
      <c r="G371" s="8" t="s">
        <v>13</v>
      </c>
    </row>
    <row r="372" spans="1:7" x14ac:dyDescent="0.25" outlineLevel="2" collapsed="1">
      <c r="A372" s="7" t="s">
        <v>11</v>
      </c>
      <c r="B372" s="7" t="s">
        <v>15</v>
      </c>
      <c r="C372" s="7" t="s">
        <v>13</v>
      </c>
      <c r="D372" s="7"/>
      <c r="E372" s="7" t="s">
        <v>232</v>
      </c>
      <c r="F372" s="7" t="s">
        <v>14</v>
      </c>
      <c r="G372" s="7" t="s">
        <v>27</v>
      </c>
    </row>
    <row r="373" spans="1:7" x14ac:dyDescent="0.25" outlineLevel="2" collapsed="1">
      <c r="A373" s="7" t="s">
        <v>11</v>
      </c>
      <c r="B373" s="7" t="s">
        <v>174</v>
      </c>
      <c r="C373" s="7" t="s">
        <v>13</v>
      </c>
      <c r="D373" s="7"/>
      <c r="E373" s="7" t="s">
        <v>390</v>
      </c>
      <c r="F373" s="7" t="s">
        <v>14</v>
      </c>
      <c r="G373" s="7">
        <v>1</v>
      </c>
    </row>
    <row r="374" spans="1:7" x14ac:dyDescent="0.25" outlineLevel="2" collapsed="1">
      <c r="A374" s="7" t="s">
        <v>11</v>
      </c>
      <c r="B374" s="7" t="s">
        <v>174</v>
      </c>
      <c r="C374" s="7" t="s">
        <v>13</v>
      </c>
      <c r="D374" s="7"/>
      <c r="E374" s="7" t="s">
        <v>391</v>
      </c>
      <c r="F374" s="7" t="s">
        <v>14</v>
      </c>
      <c r="G374" s="7">
        <v>1</v>
      </c>
    </row>
    <row r="375" spans="1:7" x14ac:dyDescent="0.25" outlineLevel="2" collapsed="1">
      <c r="A375" s="7" t="s">
        <v>11</v>
      </c>
      <c r="B375" s="7" t="s">
        <v>174</v>
      </c>
      <c r="C375" s="7" t="s">
        <v>13</v>
      </c>
      <c r="D375" s="7"/>
      <c r="E375" s="7" t="s">
        <v>392</v>
      </c>
      <c r="F375" s="7" t="s">
        <v>14</v>
      </c>
      <c r="G375" s="7">
        <v>1</v>
      </c>
    </row>
    <row r="376" spans="1:7" x14ac:dyDescent="0.25" outlineLevel="1" collapsed="1">
      <c r="A376" s="7" t="s">
        <v>14</v>
      </c>
      <c r="B376" s="7" t="s">
        <v>120</v>
      </c>
      <c r="C376" s="11" t="s">
        <v>121</v>
      </c>
      <c r="D376" s="7">
        <f>EXACT(G370,"No")</f>
      </c>
      <c r="E376" s="12" t="s">
        <v>227</v>
      </c>
      <c r="F376" s="7" t="s">
        <v>14</v>
      </c>
      <c r="G376" s="7" t="s">
        <v>13</v>
      </c>
    </row>
    <row r="377" spans="1:7" x14ac:dyDescent="0.25" outlineLevel="1" collapsed="1">
      <c r="A377" s="8" t="s">
        <v>14</v>
      </c>
      <c r="B377" s="9" t="s">
        <v>393</v>
      </c>
      <c r="C377" s="8" t="s">
        <v>13</v>
      </c>
      <c r="D377" s="8">
        <f>EXACT(G370,"No")</f>
      </c>
      <c r="E377" s="8" t="s">
        <v>231</v>
      </c>
      <c r="F377" s="8" t="s">
        <v>11</v>
      </c>
      <c r="G377" s="8" t="s">
        <v>13</v>
      </c>
    </row>
    <row r="378" spans="1:7" x14ac:dyDescent="0.25" outlineLevel="2" collapsed="1">
      <c r="A378" s="7" t="s">
        <v>11</v>
      </c>
      <c r="B378" s="7" t="s">
        <v>15</v>
      </c>
      <c r="C378" s="7" t="s">
        <v>13</v>
      </c>
      <c r="D378" s="7"/>
      <c r="E378" s="7" t="s">
        <v>232</v>
      </c>
      <c r="F378" s="7" t="s">
        <v>14</v>
      </c>
      <c r="G378" s="7" t="s">
        <v>394</v>
      </c>
    </row>
    <row r="379" spans="1:7" x14ac:dyDescent="0.25" outlineLevel="2" collapsed="1">
      <c r="A379" s="7" t="s">
        <v>11</v>
      </c>
      <c r="B379" s="7" t="s">
        <v>174</v>
      </c>
      <c r="C379" s="7" t="s">
        <v>13</v>
      </c>
      <c r="D379" s="7"/>
      <c r="E379" s="7" t="s">
        <v>395</v>
      </c>
      <c r="F379" s="7" t="s">
        <v>14</v>
      </c>
      <c r="G379" s="7">
        <v>500000000</v>
      </c>
    </row>
    <row r="380" spans="1:7" x14ac:dyDescent="0.25" outlineLevel="2" collapsed="1">
      <c r="A380" s="7" t="s">
        <v>11</v>
      </c>
      <c r="B380" s="7" t="s">
        <v>174</v>
      </c>
      <c r="C380" s="7" t="s">
        <v>13</v>
      </c>
      <c r="D380" s="7"/>
      <c r="E380" s="7" t="s">
        <v>391</v>
      </c>
      <c r="F380" s="7" t="s">
        <v>14</v>
      </c>
      <c r="G380" s="7">
        <v>38</v>
      </c>
    </row>
    <row r="381" spans="1:7" x14ac:dyDescent="0.25" outlineLevel="1" collapsed="1">
      <c r="A381" s="7" t="s">
        <v>14</v>
      </c>
      <c r="B381" s="7" t="s">
        <v>120</v>
      </c>
      <c r="C381" s="11" t="s">
        <v>121</v>
      </c>
      <c r="D381" s="7">
        <f>EXACT(G370,"No")</f>
      </c>
      <c r="E381" s="12" t="s">
        <v>235</v>
      </c>
      <c r="F381" s="7" t="s">
        <v>14</v>
      </c>
      <c r="G381" s="7" t="s">
        <v>13</v>
      </c>
    </row>
    <row r="382" spans="1:7" x14ac:dyDescent="0.25" outlineLevel="1" collapsed="1">
      <c r="A382" s="8" t="s">
        <v>14</v>
      </c>
      <c r="B382" s="9" t="s">
        <v>393</v>
      </c>
      <c r="C382" s="8" t="s">
        <v>13</v>
      </c>
      <c r="D382" s="8">
        <f>EXACT(G370,"No")</f>
      </c>
      <c r="E382" s="8" t="s">
        <v>231</v>
      </c>
      <c r="F382" s="8" t="s">
        <v>11</v>
      </c>
      <c r="G382" s="8" t="s">
        <v>13</v>
      </c>
    </row>
    <row r="383" spans="1:7" x14ac:dyDescent="0.25" outlineLevel="2" collapsed="1">
      <c r="A383" s="7" t="s">
        <v>11</v>
      </c>
      <c r="B383" s="7" t="s">
        <v>15</v>
      </c>
      <c r="C383" s="7" t="s">
        <v>13</v>
      </c>
      <c r="D383" s="7"/>
      <c r="E383" s="7" t="s">
        <v>232</v>
      </c>
      <c r="F383" s="7" t="s">
        <v>14</v>
      </c>
      <c r="G383" s="7" t="s">
        <v>394</v>
      </c>
    </row>
    <row r="384" spans="1:7" x14ac:dyDescent="0.25" outlineLevel="2" collapsed="1">
      <c r="A384" s="7" t="s">
        <v>11</v>
      </c>
      <c r="B384" s="7" t="s">
        <v>174</v>
      </c>
      <c r="C384" s="7" t="s">
        <v>13</v>
      </c>
      <c r="D384" s="7"/>
      <c r="E384" s="7" t="s">
        <v>395</v>
      </c>
      <c r="F384" s="7" t="s">
        <v>14</v>
      </c>
      <c r="G384" s="7">
        <v>500000000</v>
      </c>
    </row>
    <row r="385" spans="1:7" x14ac:dyDescent="0.25" outlineLevel="2" collapsed="1">
      <c r="A385" s="7" t="s">
        <v>11</v>
      </c>
      <c r="B385" s="7" t="s">
        <v>174</v>
      </c>
      <c r="C385" s="7" t="s">
        <v>13</v>
      </c>
      <c r="D385" s="7"/>
      <c r="E385" s="7" t="s">
        <v>391</v>
      </c>
      <c r="F385" s="7" t="s">
        <v>14</v>
      </c>
      <c r="G385" s="7">
        <v>38</v>
      </c>
    </row>
    <row r="386" spans="1:7" x14ac:dyDescent="0.25" outlineLevel="1" collapsed="1">
      <c r="A386" s="7" t="s">
        <v>14</v>
      </c>
      <c r="B386" s="7" t="s">
        <v>120</v>
      </c>
      <c r="C386" s="11" t="s">
        <v>121</v>
      </c>
      <c r="D386" s="7">
        <f>EXACT(G370,"No")</f>
      </c>
      <c r="E386" s="12" t="s">
        <v>238</v>
      </c>
      <c r="F386" s="7" t="s">
        <v>14</v>
      </c>
      <c r="G386" s="7" t="s">
        <v>13</v>
      </c>
    </row>
    <row r="387" spans="1:7" x14ac:dyDescent="0.25" outlineLevel="1" collapsed="1">
      <c r="A387" s="8" t="s">
        <v>14</v>
      </c>
      <c r="B387" s="9" t="s">
        <v>393</v>
      </c>
      <c r="C387" s="8" t="s">
        <v>13</v>
      </c>
      <c r="D387" s="8">
        <f>EXACT(G370,"No")</f>
      </c>
      <c r="E387" s="8" t="s">
        <v>231</v>
      </c>
      <c r="F387" s="8" t="s">
        <v>11</v>
      </c>
      <c r="G387" s="8" t="s">
        <v>13</v>
      </c>
    </row>
    <row r="388" spans="1:7" x14ac:dyDescent="0.25" outlineLevel="2" collapsed="1">
      <c r="A388" s="7" t="s">
        <v>11</v>
      </c>
      <c r="B388" s="7" t="s">
        <v>15</v>
      </c>
      <c r="C388" s="7" t="s">
        <v>13</v>
      </c>
      <c r="D388" s="7"/>
      <c r="E388" s="7" t="s">
        <v>232</v>
      </c>
      <c r="F388" s="7" t="s">
        <v>14</v>
      </c>
      <c r="G388" s="7" t="s">
        <v>394</v>
      </c>
    </row>
    <row r="389" spans="1:7" x14ac:dyDescent="0.25" outlineLevel="2" collapsed="1">
      <c r="A389" s="7" t="s">
        <v>11</v>
      </c>
      <c r="B389" s="7" t="s">
        <v>174</v>
      </c>
      <c r="C389" s="7" t="s">
        <v>13</v>
      </c>
      <c r="D389" s="7"/>
      <c r="E389" s="7" t="s">
        <v>395</v>
      </c>
      <c r="F389" s="7" t="s">
        <v>14</v>
      </c>
      <c r="G389" s="7">
        <v>500000000</v>
      </c>
    </row>
    <row r="390" spans="1:7" x14ac:dyDescent="0.25" outlineLevel="2" collapsed="1">
      <c r="A390" s="7" t="s">
        <v>11</v>
      </c>
      <c r="B390" s="7" t="s">
        <v>174</v>
      </c>
      <c r="C390" s="7" t="s">
        <v>13</v>
      </c>
      <c r="D390" s="7"/>
      <c r="E390" s="7" t="s">
        <v>391</v>
      </c>
      <c r="F390" s="7" t="s">
        <v>14</v>
      </c>
      <c r="G390" s="7">
        <v>38</v>
      </c>
    </row>
    <row r="391" spans="1:7" x14ac:dyDescent="0.25" outlineLevel="1" collapsed="1">
      <c r="A391" s="7" t="s">
        <v>14</v>
      </c>
      <c r="B391" s="7" t="s">
        <v>174</v>
      </c>
      <c r="C391" s="7" t="s">
        <v>13</v>
      </c>
      <c r="D391" s="7" t="s">
        <v>14</v>
      </c>
      <c r="E391" s="7" t="s">
        <v>396</v>
      </c>
      <c r="F391" s="7" t="s">
        <v>14</v>
      </c>
      <c r="G391" s="7">
        <v>0</v>
      </c>
    </row>
    <row r="392" spans="1:7" x14ac:dyDescent="0.25" outlineLevel="1" collapsed="1">
      <c r="A392" s="7" t="s">
        <v>11</v>
      </c>
      <c r="B392" s="7" t="s">
        <v>174</v>
      </c>
      <c r="C392" s="7" t="s">
        <v>13</v>
      </c>
      <c r="D392" s="7"/>
      <c r="E392" s="7" t="s">
        <v>397</v>
      </c>
      <c r="F392" s="7" t="s">
        <v>14</v>
      </c>
      <c r="G392" s="7">
        <v>25</v>
      </c>
    </row>
    <row r="393" spans="1:7" x14ac:dyDescent="0.25" outlineLevel="1" collapsed="1">
      <c r="A393" s="7" t="s">
        <v>14</v>
      </c>
      <c r="B393" s="7" t="s">
        <v>174</v>
      </c>
      <c r="C393" s="7" t="s">
        <v>13</v>
      </c>
      <c r="D393" s="7" t="s">
        <v>14</v>
      </c>
      <c r="E393" s="7" t="s">
        <v>398</v>
      </c>
      <c r="F393" s="7" t="s">
        <v>14</v>
      </c>
      <c r="G393" s="7">
        <v>0</v>
      </c>
    </row>
    <row r="394" spans="1:7" x14ac:dyDescent="0.25" outlineLevel="1" collapsed="1">
      <c r="A394" s="7" t="s">
        <v>11</v>
      </c>
      <c r="B394" s="7" t="s">
        <v>174</v>
      </c>
      <c r="C394" s="7" t="s">
        <v>13</v>
      </c>
      <c r="D394" s="7"/>
      <c r="E394" s="7" t="s">
        <v>399</v>
      </c>
      <c r="F394" s="7" t="s">
        <v>14</v>
      </c>
      <c r="G394" s="7">
        <v>500000000</v>
      </c>
    </row>
    <row r="395" spans="1:7" x14ac:dyDescent="0.25" outlineLevel="1" collapsed="1">
      <c r="A395" s="7" t="s">
        <v>11</v>
      </c>
      <c r="B395" s="7" t="s">
        <v>174</v>
      </c>
      <c r="C395" s="7" t="s">
        <v>13</v>
      </c>
      <c r="D395" s="7"/>
      <c r="E395" s="7" t="s">
        <v>400</v>
      </c>
      <c r="F395" s="7" t="s">
        <v>14</v>
      </c>
      <c r="G395" s="7">
        <v>35.7</v>
      </c>
    </row>
    <row r="396" spans="1:7" x14ac:dyDescent="0.25" outlineLevel="1" collapsed="1">
      <c r="A396" s="7" t="s">
        <v>11</v>
      </c>
      <c r="B396" s="7" t="s">
        <v>174</v>
      </c>
      <c r="C396" s="7" t="s">
        <v>13</v>
      </c>
      <c r="D396" s="7"/>
      <c r="E396" s="7" t="s">
        <v>401</v>
      </c>
      <c r="F396" s="7" t="s">
        <v>14</v>
      </c>
      <c r="G396" s="7">
        <v>9</v>
      </c>
    </row>
    <row r="397" spans="1:7" x14ac:dyDescent="0.25" outlineLevel="1" collapsed="1">
      <c r="A397" s="7" t="s">
        <v>14</v>
      </c>
      <c r="B397" s="7" t="s">
        <v>174</v>
      </c>
      <c r="C397" s="7" t="s">
        <v>13</v>
      </c>
      <c r="D397" s="7" t="s">
        <v>14</v>
      </c>
      <c r="E397" s="7" t="s">
        <v>402</v>
      </c>
      <c r="F397" s="7" t="s">
        <v>14</v>
      </c>
      <c r="G397" s="7">
        <v>0</v>
      </c>
    </row>
    <row r="398" spans="1:7" x14ac:dyDescent="0.25" outlineLevel="1" collapsed="1">
      <c r="A398" s="7" t="s">
        <v>11</v>
      </c>
      <c r="B398" s="7" t="s">
        <v>174</v>
      </c>
      <c r="C398" s="7" t="s">
        <v>13</v>
      </c>
      <c r="D398" s="7"/>
      <c r="E398" s="7" t="s">
        <v>403</v>
      </c>
      <c r="F398" s="7" t="s">
        <v>14</v>
      </c>
      <c r="G398" s="7">
        <v>500</v>
      </c>
    </row>
    <row r="399" spans="1:7" x14ac:dyDescent="0.25" outlineLevel="1" collapsed="1">
      <c r="A399" s="7" t="s">
        <v>11</v>
      </c>
      <c r="B399" s="7" t="s">
        <v>174</v>
      </c>
      <c r="C399" s="7" t="s">
        <v>13</v>
      </c>
      <c r="D399" s="7"/>
      <c r="E399" s="7" t="s">
        <v>404</v>
      </c>
      <c r="F399" s="7" t="s">
        <v>14</v>
      </c>
      <c r="G399" s="7">
        <v>2000</v>
      </c>
    </row>
    <row r="400" spans="1:7" x14ac:dyDescent="0.25" outlineLevel="1" collapsed="1">
      <c r="A400" s="7" t="s">
        <v>11</v>
      </c>
      <c r="B400" s="7" t="s">
        <v>174</v>
      </c>
      <c r="C400" s="7" t="s">
        <v>13</v>
      </c>
      <c r="D400" s="7"/>
      <c r="E400" s="7" t="s">
        <v>405</v>
      </c>
      <c r="F400" s="7" t="s">
        <v>14</v>
      </c>
      <c r="G400" s="7">
        <v>94.6</v>
      </c>
    </row>
    <row r="401" spans="1:7" x14ac:dyDescent="0.25">
      <c r="A401" s="5" t="s">
        <v>14</v>
      </c>
      <c r="B401" s="5" t="s">
        <v>174</v>
      </c>
      <c r="C401" s="5" t="s">
        <v>13</v>
      </c>
      <c r="D401" s="5" t="s">
        <v>14</v>
      </c>
      <c r="E401" s="5" t="s">
        <v>406</v>
      </c>
      <c r="F401" s="5" t="s">
        <v>14</v>
      </c>
      <c r="G401" s="5">
        <v>1</v>
      </c>
    </row>
    <row r="402" spans="1:7" x14ac:dyDescent="0.25">
      <c r="A402" s="5" t="s">
        <v>11</v>
      </c>
      <c r="B402" s="6" t="s">
        <v>407</v>
      </c>
      <c r="C402" s="5" t="s">
        <v>13</v>
      </c>
      <c r="D402" s="5"/>
      <c r="E402" s="5" t="s">
        <v>408</v>
      </c>
      <c r="F402" s="5" t="s">
        <v>14</v>
      </c>
      <c r="G402" s="5" t="s">
        <v>13</v>
      </c>
    </row>
    <row r="403" spans="1:7" x14ac:dyDescent="0.25" outlineLevel="1" collapsed="1">
      <c r="A403" s="8" t="s">
        <v>11</v>
      </c>
      <c r="B403" s="9" t="s">
        <v>409</v>
      </c>
      <c r="C403" s="8" t="s">
        <v>13</v>
      </c>
      <c r="D403" s="8"/>
      <c r="E403" s="8" t="s">
        <v>410</v>
      </c>
      <c r="F403" s="8" t="s">
        <v>11</v>
      </c>
      <c r="G403" s="8" t="s">
        <v>13</v>
      </c>
    </row>
    <row r="404" spans="1:7" x14ac:dyDescent="0.25" outlineLevel="2" collapsed="1">
      <c r="A404" s="7" t="s">
        <v>11</v>
      </c>
      <c r="B404" s="7" t="s">
        <v>15</v>
      </c>
      <c r="C404" s="7" t="s">
        <v>13</v>
      </c>
      <c r="D404" s="7"/>
      <c r="E404" s="7" t="s">
        <v>411</v>
      </c>
      <c r="F404" s="7" t="s">
        <v>14</v>
      </c>
      <c r="G404" s="7" t="s">
        <v>27</v>
      </c>
    </row>
    <row r="405" spans="1:7" x14ac:dyDescent="0.25" outlineLevel="2" collapsed="1">
      <c r="A405" s="7" t="s">
        <v>11</v>
      </c>
      <c r="B405" s="7" t="s">
        <v>15</v>
      </c>
      <c r="C405" s="7" t="s">
        <v>13</v>
      </c>
      <c r="D405" s="7"/>
      <c r="E405" s="7" t="s">
        <v>412</v>
      </c>
      <c r="F405" s="7" t="s">
        <v>14</v>
      </c>
      <c r="G405" s="7" t="s">
        <v>27</v>
      </c>
    </row>
    <row r="406" spans="1:7" x14ac:dyDescent="0.25" outlineLevel="2" collapsed="1">
      <c r="A406" s="7" t="s">
        <v>11</v>
      </c>
      <c r="B406" s="7" t="s">
        <v>76</v>
      </c>
      <c r="C406" s="10" t="s">
        <v>413</v>
      </c>
      <c r="D406" s="7"/>
      <c r="E406" s="7" t="s">
        <v>414</v>
      </c>
      <c r="F406" s="7" t="s">
        <v>14</v>
      </c>
      <c r="G406" s="7" t="s">
        <v>415</v>
      </c>
    </row>
    <row r="407" spans="1:7" x14ac:dyDescent="0.25" outlineLevel="2" collapsed="1">
      <c r="A407" s="7" t="s">
        <v>14</v>
      </c>
      <c r="B407" s="7" t="s">
        <v>174</v>
      </c>
      <c r="C407" s="7" t="s">
        <v>13</v>
      </c>
      <c r="D407" s="7">
        <f>EXACT(G406,"The CO2 emission coefficient is calculated based on net calorific value and CO2 emission factor of the fuel type")</f>
      </c>
      <c r="E407" s="7" t="s">
        <v>416</v>
      </c>
      <c r="F407" s="7" t="s">
        <v>14</v>
      </c>
      <c r="G407" s="7">
        <v>1</v>
      </c>
    </row>
    <row r="408" spans="1:7" x14ac:dyDescent="0.25" outlineLevel="2" collapsed="1">
      <c r="A408" s="7" t="s">
        <v>14</v>
      </c>
      <c r="B408" s="7" t="s">
        <v>174</v>
      </c>
      <c r="C408" s="7" t="s">
        <v>13</v>
      </c>
      <c r="D408" s="7">
        <f>EXACT(G406,"The CO2 emission coefficient is calculated based on net calorific value and CO2 emission factor of the fuel type")</f>
      </c>
      <c r="E408" s="7" t="s">
        <v>417</v>
      </c>
      <c r="F408" s="7" t="s">
        <v>14</v>
      </c>
      <c r="G408" s="7">
        <v>1</v>
      </c>
    </row>
    <row r="409" spans="1:7" x14ac:dyDescent="0.25" outlineLevel="2" collapsed="1">
      <c r="A409" s="8" t="s">
        <v>14</v>
      </c>
      <c r="B409" s="9" t="s">
        <v>418</v>
      </c>
      <c r="C409" s="8" t="s">
        <v>13</v>
      </c>
      <c r="D409" s="8">
        <f>EXACT(G406,"The CO2 emission coefficient is calculated based on the chemical composition of the fossil fuel type")</f>
      </c>
      <c r="E409" s="8" t="s">
        <v>419</v>
      </c>
      <c r="F409" s="8" t="s">
        <v>14</v>
      </c>
      <c r="G409" s="8" t="s">
        <v>13</v>
      </c>
    </row>
    <row r="410" spans="1:7" x14ac:dyDescent="0.25" outlineLevel="3" collapsed="1">
      <c r="A410" s="7" t="s">
        <v>11</v>
      </c>
      <c r="B410" s="7" t="s">
        <v>76</v>
      </c>
      <c r="C410" s="10" t="s">
        <v>420</v>
      </c>
      <c r="D410" s="7"/>
      <c r="E410" s="7" t="s">
        <v>419</v>
      </c>
      <c r="F410" s="7" t="s">
        <v>14</v>
      </c>
      <c r="G410" s="7" t="s">
        <v>421</v>
      </c>
    </row>
    <row r="411" spans="1:7" x14ac:dyDescent="0.25" outlineLevel="3" collapsed="1">
      <c r="A411" s="7" t="s">
        <v>14</v>
      </c>
      <c r="B411" s="7" t="s">
        <v>174</v>
      </c>
      <c r="C411" s="7" t="s">
        <v>13</v>
      </c>
      <c r="D411" s="7">
        <f>EXACT(G410,"Volume")</f>
      </c>
      <c r="E411" s="7" t="s">
        <v>422</v>
      </c>
      <c r="F411" s="7" t="s">
        <v>14</v>
      </c>
      <c r="G411" s="7">
        <v>1</v>
      </c>
    </row>
    <row r="412" spans="1:7" x14ac:dyDescent="0.25" outlineLevel="3" collapsed="1">
      <c r="A412" s="7" t="s">
        <v>14</v>
      </c>
      <c r="B412" s="7" t="s">
        <v>174</v>
      </c>
      <c r="C412" s="7" t="s">
        <v>13</v>
      </c>
      <c r="D412" s="7">
        <f>EXACT(G410,"Volume")</f>
      </c>
      <c r="E412" s="7" t="s">
        <v>423</v>
      </c>
      <c r="F412" s="7" t="s">
        <v>14</v>
      </c>
      <c r="G412" s="7">
        <v>1</v>
      </c>
    </row>
    <row r="413" spans="1:7" x14ac:dyDescent="0.25" outlineLevel="3" collapsed="1">
      <c r="A413" s="7" t="s">
        <v>14</v>
      </c>
      <c r="B413" s="7" t="s">
        <v>174</v>
      </c>
      <c r="C413" s="7" t="s">
        <v>13</v>
      </c>
      <c r="D413" s="7">
        <f>EXACT(G410,"Mass")</f>
      </c>
      <c r="E413" s="7" t="s">
        <v>422</v>
      </c>
      <c r="F413" s="7" t="s">
        <v>14</v>
      </c>
      <c r="G413" s="7">
        <v>1</v>
      </c>
    </row>
    <row r="414" spans="1:7" x14ac:dyDescent="0.25" outlineLevel="2" collapsed="1">
      <c r="A414" s="7" t="s">
        <v>11</v>
      </c>
      <c r="B414" s="7" t="s">
        <v>174</v>
      </c>
      <c r="C414" s="7" t="s">
        <v>13</v>
      </c>
      <c r="D414" s="7"/>
      <c r="E414" s="7" t="s">
        <v>424</v>
      </c>
      <c r="F414" s="7" t="s">
        <v>14</v>
      </c>
      <c r="G414" s="7">
        <v>1</v>
      </c>
    </row>
    <row r="415" spans="1:7" x14ac:dyDescent="0.25" outlineLevel="2" collapsed="1">
      <c r="A415" s="7" t="s">
        <v>14</v>
      </c>
      <c r="B415" s="7" t="s">
        <v>174</v>
      </c>
      <c r="C415" s="7" t="s">
        <v>13</v>
      </c>
      <c r="D415" s="7" t="s">
        <v>14</v>
      </c>
      <c r="E415" s="7" t="s">
        <v>425</v>
      </c>
      <c r="F415" s="7" t="s">
        <v>14</v>
      </c>
      <c r="G415" s="7">
        <v>1</v>
      </c>
    </row>
    <row r="416" spans="1:7" x14ac:dyDescent="0.25" outlineLevel="2" collapsed="1">
      <c r="A416" s="7" t="s">
        <v>14</v>
      </c>
      <c r="B416" s="7" t="s">
        <v>174</v>
      </c>
      <c r="C416" s="7" t="s">
        <v>13</v>
      </c>
      <c r="D416" s="7" t="s">
        <v>14</v>
      </c>
      <c r="E416" s="7" t="s">
        <v>426</v>
      </c>
      <c r="F416" s="7" t="s">
        <v>14</v>
      </c>
      <c r="G416" s="7">
        <v>1</v>
      </c>
    </row>
    <row r="417" spans="1:7" x14ac:dyDescent="0.25" outlineLevel="1" collapsed="1">
      <c r="A417" s="7" t="s">
        <v>14</v>
      </c>
      <c r="B417" s="7" t="s">
        <v>174</v>
      </c>
      <c r="C417" s="7" t="s">
        <v>13</v>
      </c>
      <c r="D417" s="7" t="s">
        <v>14</v>
      </c>
      <c r="E417" s="7" t="s">
        <v>427</v>
      </c>
      <c r="F417" s="7" t="s">
        <v>14</v>
      </c>
      <c r="G417" s="7">
        <v>1</v>
      </c>
    </row>
  </sheetData>
  <mergeCells count="3">
    <mergeCell ref="A1:G1"/>
    <mergeCell ref="B2:G2"/>
    <mergeCell ref="B3:G3"/>
  </mergeCells>
  <dataValidations count="72">
    <dataValidation type="list" allowBlank="1" sqref="G101">
      <formula1>'Is project without C 1 (enum)'!A3:A4</formula1>
    </dataValidation>
    <dataValidation type="list" allowBlank="1" sqref="G103">
      <formula1>'Is there at least on 1 (enum)'!A3:A4</formula1>
    </dataValidation>
    <dataValidation type="list" allowBlank="1" sqref="G105">
      <formula1>'Is at least one alte 1 (enum)'!A3:A4</formula1>
    </dataValidation>
    <dataValidation type="list" allowBlank="1" sqref="G107">
      <formula1>'Can the service or p 3 (enum)'!A3:A4</formula1>
    </dataValidation>
    <dataValidation type="list" allowBlank="1" sqref="G112">
      <formula1>'Can the service or p 2 (enum)'!A3:A4</formula1>
    </dataValidation>
    <dataValidation type="list" allowBlank="1" sqref="G122">
      <formula1>'Is there at least on 1 (enum)'!A3:A4</formula1>
    </dataValidation>
    <dataValidation type="list" allowBlank="1" sqref="G124">
      <formula1>'Is at least one alte 1 (enum)'!A3:A4</formula1>
    </dataValidation>
    <dataValidation type="list" allowBlank="1" sqref="G126">
      <formula1>'Can the service or p 3 (enum)'!A3:A4</formula1>
    </dataValidation>
    <dataValidation type="list" allowBlank="1" sqref="G128">
      <formula1>'Is emission level of 1 (enum)'!A3:A4</formula1>
    </dataValidation>
    <dataValidation type="list" allowBlank="1" sqref="G133">
      <formula1>'Is emission level of 1 (enum)'!A3:A4</formula1>
    </dataValidation>
    <dataValidation type="list" allowBlank="1" sqref="G139">
      <formula1>'Can the service or p 2 (enum)'!A3:A4</formula1>
    </dataValidation>
    <dataValidation type="list" allowBlank="1" sqref="G141">
      <formula1>'Benchmark anlysis mu 1 (enum)'!A3:A4</formula1>
    </dataValidation>
    <dataValidation type="list" allowBlank="1" sqref="G146">
      <formula1>'Investment compariso 1 (enum)'!A3:A4</formula1>
    </dataValidation>
    <dataValidation type="list" allowBlank="1" sqref="G159">
      <formula1>'Would you use the la 1 (enum)'!A3:A4</formula1>
    </dataValidation>
    <dataValidation type="list" allowBlank="1" sqref="G162">
      <formula1>'Choose option to determ (enum)'!A3:A5</formula1>
    </dataValidation>
    <dataValidation type="list" allowBlank="1" sqref="G165">
      <formula1>'Does the project fal 1 (enum)'!A3:A4</formula1>
    </dataValidation>
    <dataValidation type="list" allowBlank="1" sqref="G168">
      <formula1>'Choose equipment defaul (enum)'!A3:A9</formula1>
    </dataValidation>
    <dataValidation type="list" allowBlank="1" sqref="G169">
      <formula1>'Choose unit to calculat (enum)'!A3:A4</formula1>
    </dataValidation>
    <dataValidation type="list" allowBlank="1" sqref="G174">
      <formula1>'Was an independent expe (enum)'!A3:A4</formula1>
    </dataValidation>
    <dataValidation type="list" allowBlank="1" sqref="G179">
      <formula1>'Does the project fall u (enum)'!A3:A4</formula1>
    </dataValidation>
    <dataValidation type="list" allowBlank="1" sqref="G196">
      <formula1>'Do you use the dispatch (enum)'!A3:A4</formula1>
    </dataValidation>
    <dataValidation type="list" allowBlank="1" sqref="G201">
      <formula1>'Do all project power un (enum)'!A3:A4</formula1>
    </dataValidation>
    <dataValidation type="list" allowBlank="1" sqref="G228">
      <formula1>'Does you have hourly or (enum)'!A3:A4</formula1>
    </dataValidation>
    <dataValidation type="list" allowBlank="1" sqref="G230">
      <formula1>'Is LCMR share less t 1 (enum)'!A3:A4</formula1>
    </dataValidation>
    <dataValidation type="list" allowBlank="1" sqref="G232">
      <formula1>'Is the average load  1 (enum)'!A3:A4</formula1>
    </dataValidation>
    <dataValidation type="list" allowBlank="1" sqref="G234">
      <formula1>'Are hourly loads of  1 (enum)'!A3:A4</formula1>
    </dataValidation>
    <dataValidation type="list" allowBlank="1" sqref="G236">
      <formula1>'Is the LASL more tha 1 (enum)'!A3:A4</formula1>
    </dataValidation>
    <dataValidation type="list" allowBlank="1" sqref="G238">
      <formula1>'Do you have annual a 1 (enum)'!A3:A4</formula1>
    </dataValidation>
    <dataValidation type="list" allowBlank="1" sqref="G242">
      <formula1>'Select the approach you (enum)'!A3:A4</formula1>
    </dataValidation>
    <dataValidation type="list" allowBlank="1" sqref="G248">
      <formula1>'Select the approach you (enum)'!A3:A4</formula1>
    </dataValidation>
    <dataValidation type="list" allowBlank="1" sqref="G261">
      <formula1>'Select the option that  (enum)'!A3:A5</formula1>
    </dataValidation>
    <dataValidation type="list" allowBlank="1" sqref="G266">
      <formula1>'Select one of the two o (enum)'!A3:A4</formula1>
    </dataValidation>
    <dataValidation type="list" allowBlank="1" sqref="G278">
      <formula1>'Select the option that  (enum)'!A3:A5</formula1>
    </dataValidation>
    <dataValidation type="list" allowBlank="1" sqref="G284">
      <formula1>'Select one of the two o (enum)'!A3:A4</formula1>
    </dataValidation>
    <dataValidation type="list" allowBlank="1" sqref="G296">
      <formula1>'Select the option that  (enum)'!A3:A5</formula1>
    </dataValidation>
    <dataValidation type="list" allowBlank="1" sqref="G313">
      <formula1>'Select the option th 1 (enum)'!A3:A4</formula1>
    </dataValidation>
    <dataValidation type="list" allowBlank="1" sqref="G326">
      <formula1>'Is data to determine Bu (enum)'!A3:A4</formula1>
    </dataValidation>
    <dataValidation type="list" allowBlank="1" sqref="G328">
      <formula1>'Is grid located in LDCS (enum)'!A3:A5</formula1>
    </dataValidation>
    <dataValidation type="list" allowBlank="1" sqref="G334">
      <formula1>'Is the project activity (enum)'!A3:A4</formula1>
    </dataValidation>
    <dataValidation type="list" allowBlank="1" sqref="G335">
      <formula1>'Is the share of renewab (enum)'!A3:A4</formula1>
    </dataValidation>
    <dataValidation type="list" allowBlank="1" sqref="G336">
      <formula1>'Has natural gas been us (enum)'!A3:A4</formula1>
    </dataValidation>
    <dataValidation type="list" allowBlank="1" sqref="G344">
      <formula1>'Is there a single diese (enum)'!A3:A4</formula1>
    </dataValidation>
    <dataValidation type="list" allowBlank="1" sqref="G346">
      <formula1>'For multiple power p 1 (enum)'!A3:A5</formula1>
    </dataValidation>
    <dataValidation type="list" allowBlank="1" sqref="G347">
      <formula1>'Are there gaseous fuel- (enum)'!A3:A4</formula1>
    </dataValidation>
    <dataValidation type="list" allowBlank="1" sqref="G348">
      <formula1>'Are there gaseous fu 1 (enum)'!A3:A4</formula1>
    </dataValidation>
    <dataValidation type="list" allowBlank="1" sqref="G354">
      <formula1>'Is the project activity (enum)'!A3:A4</formula1>
    </dataValidation>
    <dataValidation type="list" allowBlank="1" sqref="G355">
      <formula1>'Is the share of renewab (enum)'!A3:A4</formula1>
    </dataValidation>
    <dataValidation type="list" allowBlank="1" sqref="G356">
      <formula1>'Has natural gas been us (enum)'!A3:A4</formula1>
    </dataValidation>
    <dataValidation type="list" allowBlank="1" sqref="G363">
      <formula1>'Is this data for the fi (enum)'!A3:A4</formula1>
    </dataValidation>
    <dataValidation type="list" allowBlank="1" sqref="G364">
      <formula1>'Select the option th 2 (enum)'!A3:A4</formula1>
    </dataValidation>
    <dataValidation type="list" allowBlank="1" sqref="G370">
      <formula1>'Is the fuel consumption (enum)'!A3:A4</formula1>
    </dataValidation>
    <dataValidation type="list" allowBlank="1" sqref="G38">
      <formula1>'Would you use the lates (enum)'!A3:A4</formula1>
    </dataValidation>
    <dataValidation type="list" allowBlank="1" sqref="G40">
      <formula1>'Is the proposed project (enum)'!A3:A4</formula1>
    </dataValidation>
    <dataValidation type="list" allowBlank="1" sqref="G406">
      <formula1>'What approach would you (enum)'!A3:A4</formula1>
    </dataValidation>
    <dataValidation type="list" allowBlank="1" sqref="G410">
      <formula1>'Is the fuel used measus (enum)'!A3:A4</formula1>
    </dataValidation>
    <dataValidation type="list" allowBlank="1" sqref="G42">
      <formula1>'Have realistic and cred (enum)'!A3:A4</formula1>
    </dataValidation>
    <dataValidation type="list" allowBlank="1" sqref="G44">
      <formula1>'Are all the alternative (enum)'!A3:A4</formula1>
    </dataValidation>
    <dataValidation type="list" allowBlank="1" sqref="G46">
      <formula1>'Is project without CDM  (enum)'!A3:A4</formula1>
    </dataValidation>
    <dataValidation type="list" allowBlank="1" sqref="G48">
      <formula1>'Is there at least one o (enum)'!A3:A4</formula1>
    </dataValidation>
    <dataValidation type="list" allowBlank="1" sqref="G50">
      <formula1>'Is at least one alterna (enum)'!A3:A4</formula1>
    </dataValidation>
    <dataValidation type="list" allowBlank="1" sqref="G52">
      <formula1>'Can the service or p 1 (enum)'!A3:A4</formula1>
    </dataValidation>
    <dataValidation type="list" allowBlank="1" sqref="G57">
      <formula1>'Can the service or prod (enum)'!A3:A4</formula1>
    </dataValidation>
    <dataValidation type="list" allowBlank="1" sqref="G65">
      <formula1>'Is there at least one o (enum)'!A3:A4</formula1>
    </dataValidation>
    <dataValidation type="list" allowBlank="1" sqref="G67">
      <formula1>'Is at least one alterna (enum)'!A3:A4</formula1>
    </dataValidation>
    <dataValidation type="list" allowBlank="1" sqref="G69">
      <formula1>'Can the service or p 1 (enum)'!A3:A4</formula1>
    </dataValidation>
    <dataValidation type="list" allowBlank="1" sqref="G71">
      <formula1>'Is emission level of th (enum)'!A3:A4</formula1>
    </dataValidation>
    <dataValidation type="list" allowBlank="1" sqref="G76">
      <formula1>'Is emission level of th (enum)'!A3:A4</formula1>
    </dataValidation>
    <dataValidation type="list" allowBlank="1" sqref="G82">
      <formula1>'Can the service or prod (enum)'!A3:A4</formula1>
    </dataValidation>
    <dataValidation type="list" allowBlank="1" sqref="G84">
      <formula1>'Benchmark anlysis must  (enum)'!A3:A4</formula1>
    </dataValidation>
    <dataValidation type="list" allowBlank="1" sqref="G89">
      <formula1>'Investment comparison o (enum)'!A3:A4</formula1>
    </dataValidation>
    <dataValidation type="list" allowBlank="1" sqref="G97">
      <formula1>'Have realistic and c 1 (enum)'!A3:A4</formula1>
    </dataValidation>
    <dataValidation type="list" allowBlank="1" sqref="G99">
      <formula1>'Are all the alternat 1 (enum)'!A3:A4</formula1>
    </dataValidation>
  </dataValidations>
  <hyperlinks>
    <hyperlink ref="B5" r:id="rId1" location="#'Project Details'!A1"/>
    <hyperlink ref="B28" r:id="rId2" location="#'Date Range'!A1"/>
    <hyperlink ref="B31" r:id="rId3" location="#'Date Range'!A1"/>
    <hyperlink ref="C38" r:id="rId4" location="#'Would you use the lates (enum)'!A3"/>
    <hyperlink ref="B39" r:id="rId5" location="#'Tool 02 (tool)'!A1"/>
    <hyperlink ref="C40" r:id="rId6" location="#'Is the proposed project (enum)'!A3"/>
    <hyperlink ref="B41" r:id="rId7" location="#'Case 1 Step 1A Define a (tool)'!A1"/>
    <hyperlink ref="C42" r:id="rId8" location="#'Have realistic and cred (enum)'!A3"/>
    <hyperlink ref="B43" r:id="rId9" location="#'Case 1 Step 1B Consiste (tool)'!A1"/>
    <hyperlink ref="C44" r:id="rId10" location="#'Are all the alternative (enum)'!A3"/>
    <hyperlink ref="B45" r:id="rId11" location="#'Case 1 Step 1C Consiste (tool)'!A1"/>
    <hyperlink ref="C46" r:id="rId12" location="#'Is project without CDM  (enum)'!A3"/>
    <hyperlink ref="B47" r:id="rId13" location="#'Case 1 Step 2A Barrier  (tool)'!A1"/>
    <hyperlink ref="C48" r:id="rId14" location="#'Is there at least one o (enum)'!A3"/>
    <hyperlink ref="B49" r:id="rId15" location="#'Case 1 Step 2B Barrier  (tool)'!A1"/>
    <hyperlink ref="C50" r:id="rId16" location="#'Is at least one alterna (enum)'!A3"/>
    <hyperlink ref="B51" r:id="rId17" location="#'Case 1 Step 3B No Inves (tool)'!A1"/>
    <hyperlink ref="C52" r:id="rId18" location="#'Can the service or p 1 (enum)'!A3"/>
    <hyperlink ref="B53" r:id="rId19" location="#'Case 1 Step 4A Emission (tool)'!A1"/>
    <hyperlink ref="B54" r:id="rId20" location="#'Case 1 Step 4A Emission (tool)'!A1"/>
    <hyperlink ref="B56" r:id="rId21" location="#'Case 1 Step 3A Investme (tool)'!A1"/>
    <hyperlink ref="C57" r:id="rId22" location="#'Can the service or prod (enum)'!A3"/>
    <hyperlink ref="B58" r:id="rId23" location="#'Case 1 Step 3A Question (tool)'!A1"/>
    <hyperlink ref="B59" r:id="rId24" location="#'Case 1 Step 3A Inves 1 (tool)'!A1"/>
    <hyperlink ref="B64" r:id="rId25" location="#'Case 1 Step 2A Barrier  (tool)'!A1"/>
    <hyperlink ref="C65" r:id="rId26" location="#'Is there at least one o (enum)'!A3"/>
    <hyperlink ref="B66" r:id="rId27" location="#'Case 1 Step 2B Barrier  (tool)'!A1"/>
    <hyperlink ref="C67" r:id="rId28" location="#'Is at least one alterna (enum)'!A3"/>
    <hyperlink ref="B68" r:id="rId29" location="#'Case 1 Step 3B No Inves (tool)'!A1"/>
    <hyperlink ref="C69" r:id="rId30" location="#'Can the service or p 1 (enum)'!A3"/>
    <hyperlink ref="B70" r:id="rId31" location="#'Case 1 Step 4A Emission (tool)'!A1"/>
    <hyperlink ref="C71" r:id="rId32" location="#'Is emission level of th (enum)'!A3"/>
    <hyperlink ref="B73" r:id="rId33" location="#'Case 1 Step 4B Common p (tool)'!A1"/>
    <hyperlink ref="B75" r:id="rId34" location="#'Case 1 Step 4A Emission (tool)'!A1"/>
    <hyperlink ref="C76" r:id="rId35" location="#'Is emission level of th (enum)'!A3"/>
    <hyperlink ref="B78" r:id="rId36" location="#'Case 1 Step 4B Common p (tool)'!A1"/>
    <hyperlink ref="B81" r:id="rId37" location="#'Case 1 Step 3A Investme (tool)'!A1"/>
    <hyperlink ref="C82" r:id="rId38" location="#'Can the service or prod (enum)'!A3"/>
    <hyperlink ref="B83" r:id="rId39" location="#'Case 1 Step 3A Question (tool)'!A1"/>
    <hyperlink ref="C84" r:id="rId40" location="#'Benchmark anlysis must  (enum)'!A3"/>
    <hyperlink ref="B86" r:id="rId41" location="#'Case 1 Step 4A Emission (tool)'!A1"/>
    <hyperlink ref="B88" r:id="rId42" location="#'Case 1 Step 3A Inves 1 (tool)'!A1"/>
    <hyperlink ref="C89" r:id="rId43" location="#'Investment comparison o (enum)'!A3"/>
    <hyperlink ref="B90" r:id="rId44" location="#'Case 1 Step 4A Emission (tool)'!A1"/>
    <hyperlink ref="B91" r:id="rId45" location="#'Case 1 Step 4A Emission (tool)'!A1"/>
    <hyperlink ref="B96" r:id="rId46" location="#'Case 2 Step 1A Define a (tool)'!A1"/>
    <hyperlink ref="C97" r:id="rId47" location="#'Have realistic and c 1 (enum)'!A3"/>
    <hyperlink ref="B98" r:id="rId48" location="#'Case 2 Step 1B Consiste (tool)'!A1"/>
    <hyperlink ref="C99" r:id="rId49" location="#'Are all the alternat 1 (enum)'!A3"/>
    <hyperlink ref="B100" r:id="rId50" location="#'Case 2 Step 1C Consiste (tool)'!A1"/>
    <hyperlink ref="C101" r:id="rId51" location="#'Is project without C 1 (enum)'!A3"/>
    <hyperlink ref="B102" r:id="rId52" location="#'Case 2 Step 2A Barrier  (tool)'!A1"/>
    <hyperlink ref="C103" r:id="rId53" location="#'Is there at least on 1 (enum)'!A3"/>
    <hyperlink ref="B104" r:id="rId54" location="#'Case 2 Step 2B Barrier  (tool)'!A1"/>
    <hyperlink ref="C105" r:id="rId55" location="#'Is at least one alte 1 (enum)'!A3"/>
    <hyperlink ref="B106" r:id="rId56" location="#'Case 2 Step 3B No Inves (tool)'!A1"/>
    <hyperlink ref="C107" r:id="rId57" location="#'Can the service or p 3 (enum)'!A3"/>
    <hyperlink ref="B108" r:id="rId58" location="#'Case 2 Step 4 Emission  (tool)'!A1"/>
    <hyperlink ref="B109" r:id="rId59" location="#'Case 2 Step 4 Emission  (tool)'!A1"/>
    <hyperlink ref="B111" r:id="rId60" location="#'Case 2 Step 3A Investme (tool)'!A1"/>
    <hyperlink ref="C112" r:id="rId61" location="#'Can the service or p 2 (enum)'!A3"/>
    <hyperlink ref="B113" r:id="rId62" location="#'Case 2 Step 3A Quest 1 (tool)'!A1"/>
    <hyperlink ref="B114" r:id="rId63" location="#'Case 2 Step 3A Question (tool)'!A1"/>
    <hyperlink ref="B121" r:id="rId64" location="#'Case 2 Step 2A Barrier  (tool)'!A1"/>
    <hyperlink ref="C122" r:id="rId65" location="#'Is there at least on 1 (enum)'!A3"/>
    <hyperlink ref="B123" r:id="rId66" location="#'Case 2 Step 2B Barrier  (tool)'!A1"/>
    <hyperlink ref="C124" r:id="rId67" location="#'Is at least one alte 1 (enum)'!A3"/>
    <hyperlink ref="B125" r:id="rId68" location="#'Case 2 Step 3B No Inves (tool)'!A1"/>
    <hyperlink ref="C126" r:id="rId69" location="#'Can the service or p 3 (enum)'!A3"/>
    <hyperlink ref="B127" r:id="rId70" location="#'Case 2 Step 4 Emission  (tool)'!A1"/>
    <hyperlink ref="C128" r:id="rId71" location="#'Is emission level of 1 (enum)'!A3"/>
    <hyperlink ref="B132" r:id="rId72" location="#'Case 2 Step 4 Emission  (tool)'!A1"/>
    <hyperlink ref="C133" r:id="rId73" location="#'Is emission level of 1 (enum)'!A3"/>
    <hyperlink ref="B138" r:id="rId74" location="#'Case 2 Step 3A Investme (tool)'!A1"/>
    <hyperlink ref="C139" r:id="rId75" location="#'Can the service or p 2 (enum)'!A3"/>
    <hyperlink ref="B140" r:id="rId76" location="#'Case 2 Step 3A Quest 1 (tool)'!A1"/>
    <hyperlink ref="C141" r:id="rId77" location="#'Benchmark anlysis mu 1 (enum)'!A3"/>
    <hyperlink ref="B142" r:id="rId78" location="#'Case 2 Step 4 Emission  (tool)'!A1"/>
    <hyperlink ref="B143" r:id="rId79" location="#'Case 2 Step 4 Emission  (tool)'!A1"/>
    <hyperlink ref="B145" r:id="rId80" location="#'Case 2 Step 3A Question (tool)'!A1"/>
    <hyperlink ref="C146" r:id="rId81" location="#'Investment compariso 1 (enum)'!A3"/>
    <hyperlink ref="B147" r:id="rId82" location="#'Case 2 Step 4 Emission  (tool)'!A1"/>
    <hyperlink ref="B148" r:id="rId83" location="#'Case 2 Step 4 Emission  (tool)'!A1"/>
    <hyperlink ref="C159" r:id="rId84" location="#'Would you use the la 1 (enum)'!A3"/>
    <hyperlink ref="B160" r:id="rId85" location="#'Tool 10 (tool)'!A1"/>
    <hyperlink ref="C162" r:id="rId86" location="#'Choose option to determ (enum)'!A3"/>
    <hyperlink ref="B163" r:id="rId87" location="#'Option (c) Use Default  (tool)'!A1"/>
    <hyperlink ref="C165" r:id="rId88" location="#'Does the project fal 1 (enum)'!A3"/>
    <hyperlink ref="C168" r:id="rId89" location="#'Choose equipment defaul (enum)'!A3"/>
    <hyperlink ref="C169" r:id="rId90" location="#'Choose unit to calculat (enum)'!A3"/>
    <hyperlink ref="B172" r:id="rId91" location="#'Option (b) Expert Evalu (tool)'!A1"/>
    <hyperlink ref="C174" r:id="rId92" location="#'Was an independent expe (enum)'!A3"/>
    <hyperlink ref="B177" r:id="rId93" location="#'Option (a) Manufacturer (tool)'!A1"/>
    <hyperlink ref="C179" r:id="rId94" location="#'Does the project fall u (enum)'!A3"/>
    <hyperlink ref="B182" r:id="rId95" location="#'Baseline Emissions'!A1"/>
    <hyperlink ref="B183" r:id="rId96" location="#'Date Range'!A1"/>
    <hyperlink ref="C196" r:id="rId97" location="#'Do you use the dispatch (enum)'!A3"/>
    <hyperlink ref="B197" r:id="rId98" location="#'Scenario 2 for EFgridy - Use c'!A1"/>
    <hyperlink ref="C201" r:id="rId99" location="#'Do all project power un (enum)'!A3"/>
    <hyperlink ref="B205" r:id="rId100" location="#'Use combined margin emission f'!A1"/>
    <hyperlink ref="B212" r:id="rId101" location="#'Use combined margin emission f'!A1"/>
    <hyperlink ref="B219" r:id="rId102" location="#'Use combined margin emission f'!A1"/>
    <hyperlink ref="B226" r:id="rId103" location="#'Tool 07 (tool)'!A1"/>
    <hyperlink ref="C228" r:id="rId104" location="#'Does you have hourly or (enum)'!A3"/>
    <hyperlink ref="B229" r:id="rId105" location="#'Is LCMR share less than (tool)'!A1"/>
    <hyperlink ref="C230" r:id="rId106" location="#'Is LCMR share less t 1 (enum)'!A3"/>
    <hyperlink ref="B231" r:id="rId107" location="#'Is the average load by  (tool)'!A1"/>
    <hyperlink ref="C232" r:id="rId108" location="#'Is the average load  1 (enum)'!A3"/>
    <hyperlink ref="B233" r:id="rId109" location="#'Are hourly loads of the (tool)'!A1"/>
    <hyperlink ref="C234" r:id="rId110" location="#'Are hourly loads of  1 (enum)'!A3"/>
    <hyperlink ref="B235" r:id="rId111" location="#'Is the LASL more than o (tool)'!A1"/>
    <hyperlink ref="C236" r:id="rId112" location="#'Is the LASL more tha 1 (enum)'!A3"/>
    <hyperlink ref="B237" r:id="rId113" location="#'Do you have annual aggr (tool)'!A1"/>
    <hyperlink ref="C238" r:id="rId114" location="#'Do you have annual a 1 (enum)'!A3"/>
    <hyperlink ref="B240" r:id="rId115" location="#'Average OM Simple OM (tool)'!A1"/>
    <hyperlink ref="B241" r:id="rId116" location="#'Simple Adj OM (tool)'!A1"/>
    <hyperlink ref="C242" r:id="rId117" location="#'Select the approach you (enum)'!A3"/>
    <hyperlink ref="B243" r:id="rId118" location="#'Lambda Approach 2 (tool)'!A1"/>
    <hyperlink ref="B244" r:id="rId119" location="#'Lambda Approach 1 (tool)'!A1"/>
    <hyperlink ref="B246" r:id="rId120" location="#'(Average OM Simple Adj  (tool)'!A1"/>
    <hyperlink ref="B247" r:id="rId121" location="#'Simple Adj OM (tool)'!A1"/>
    <hyperlink ref="C248" r:id="rId122" location="#'Select the approach you (enum)'!A3"/>
    <hyperlink ref="B249" r:id="rId123" location="#'Lambda Approach 2 (tool)'!A1"/>
    <hyperlink ref="B253" r:id="rId124" location="#'Lambda Approach 1 (tool)'!A1"/>
    <hyperlink ref="B260" r:id="rId125" location="#'(Average OM Simple Adj  (tool)'!A1"/>
    <hyperlink ref="C261" r:id="rId126" location="#'Select the option that  (enum)'!A3"/>
    <hyperlink ref="B262" r:id="rId127" location="#'Average OM (Option A3) (tool)'!A1"/>
    <hyperlink ref="B263" r:id="rId128" location="#'Average OM (Option A2) (tool)'!A1"/>
    <hyperlink ref="B264" r:id="rId129" location="#'Average OM (Option A1) (tool)'!A1"/>
    <hyperlink ref="B265" r:id="rId130" location="#'Average OM Simple OM (tool)'!A1"/>
    <hyperlink ref="C266" r:id="rId131" location="#'Select one of the two o (enum)'!A3"/>
    <hyperlink ref="B267" r:id="rId132" location="#'Calculation based on to (tool)'!A1"/>
    <hyperlink ref="B270" r:id="rId133" location="#'Fuel Type (tool)'!A1"/>
    <hyperlink ref="B275" r:id="rId134" location="#'Calculation based on av (tool)'!A1"/>
    <hyperlink ref="B277" r:id="rId135" location="#'(Average OM Simple Adj  (tool)'!A1"/>
    <hyperlink ref="C278" r:id="rId136" location="#'Select the option that  (enum)'!A3"/>
    <hyperlink ref="B279" r:id="rId137" location="#'Average OM (Option A3) (tool)'!A1"/>
    <hyperlink ref="B280" r:id="rId138" location="#'Average OM (Option A2) (tool)'!A1"/>
    <hyperlink ref="B281" r:id="rId139" location="#'Average OM (Option A1) (tool)'!A1"/>
    <hyperlink ref="B283" r:id="rId140" location="#'Average OM Simple OM (tool)'!A1"/>
    <hyperlink ref="C284" r:id="rId141" location="#'Select one of the two o (enum)'!A3"/>
    <hyperlink ref="B285" r:id="rId142" location="#'Calculation based on to (tool)'!A1"/>
    <hyperlink ref="B288" r:id="rId143" location="#'Fuel Type (tool)'!A1"/>
    <hyperlink ref="B293" r:id="rId144" location="#'Calculation based on av (tool)'!A1"/>
    <hyperlink ref="B295" r:id="rId145" location="#'(Average OM Simple Adj  (tool)'!A1"/>
    <hyperlink ref="C296" r:id="rId146" location="#'Select the option that  (enum)'!A3"/>
    <hyperlink ref="B297" r:id="rId147" location="#'Average OM (Option A3) (tool)'!A1"/>
    <hyperlink ref="B300" r:id="rId148" location="#'Average OM (Option A2) (tool)'!A1"/>
    <hyperlink ref="B305" r:id="rId149" location="#'Average OM (Option A1) (tool)'!A1"/>
    <hyperlink ref="B310" r:id="rId150" location="#'Fuel Type (tool)'!A1"/>
    <hyperlink ref="B312" r:id="rId151" location="#'Dispatch Data OM (tool)'!A1"/>
    <hyperlink ref="C313" r:id="rId152" location="#'Select the option th 1 (enum)'!A3"/>
    <hyperlink ref="B315" r:id="rId153" location="#'Build Margin (tool)'!A1"/>
    <hyperlink ref="B320" r:id="rId154" location="#'Power Unit (tool)'!A1"/>
    <hyperlink ref="B325" r:id="rId155" location="#'Combined Margin (tool)'!A1"/>
    <hyperlink ref="C326" r:id="rId156" location="#'Is data to determine Bu (enum)'!A3"/>
    <hyperlink ref="B327" r:id="rId157" location="#'Combined Margin. Is gri (tool)'!A1"/>
    <hyperlink ref="C328" r:id="rId158" location="#'Is grid located in LDCS (enum)'!A3"/>
    <hyperlink ref="B329" r:id="rId159" location="#'Simplified CM (tool)'!A1"/>
    <hyperlink ref="C334" r:id="rId160" location="#'Is the project activity (enum)'!A3"/>
    <hyperlink ref="C335" r:id="rId161" location="#'Is the share of renewab (enum)'!A3"/>
    <hyperlink ref="C336" r:id="rId162" location="#'Has natural gas been us (enum)'!A3"/>
    <hyperlink ref="B338" r:id="rId163" location="#'Simplified CM for Isola (tool)'!A1"/>
    <hyperlink ref="C344" r:id="rId164" location="#'Is there a single diese (enum)'!A3"/>
    <hyperlink ref="B345" r:id="rId165" location="#'For multiple power plan (tool)'!A1"/>
    <hyperlink ref="C346" r:id="rId166" location="#'For multiple power p 1 (enum)'!A3"/>
    <hyperlink ref="C347" r:id="rId167" location="#'Are there gaseous fuel- (enum)'!A3"/>
    <hyperlink ref="C348" r:id="rId168" location="#'Are there gaseous fu 1 (enum)'!A3"/>
    <hyperlink ref="B349" r:id="rId169" location="#'Simplified CM (tool)'!A1"/>
    <hyperlink ref="C354" r:id="rId170" location="#'Is the project activity (enum)'!A3"/>
    <hyperlink ref="C355" r:id="rId171" location="#'Is the share of renewab (enum)'!A3"/>
    <hyperlink ref="C356" r:id="rId172" location="#'Has natural gas been us (enum)'!A3"/>
    <hyperlink ref="B358" r:id="rId173" location="#'Weighted average CM (tool)'!A1"/>
    <hyperlink ref="C363" r:id="rId174" location="#'Is this data for the fi (enum)'!A3"/>
    <hyperlink ref="C364" r:id="rId175" location="#'Select the option th 2 (enum)'!A3"/>
    <hyperlink ref="B368" r:id="rId176" location="#'Leakage Emissions'!A1"/>
    <hyperlink ref="C370" r:id="rId177" location="#'Is the fuel consumption (enum)'!A3"/>
    <hyperlink ref="B371" r:id="rId178" location="#'Leakage Emissions. Fuel type'!A1"/>
    <hyperlink ref="B377" r:id="rId179" location="#'Leakage Emissions. Operational'!A1"/>
    <hyperlink ref="B382" r:id="rId180" location="#'Leakage Emissions. Operational'!A1"/>
    <hyperlink ref="B387" r:id="rId181" location="#'Leakage Emissions. Operational'!A1"/>
    <hyperlink ref="B402" r:id="rId182" location="#'Tool 03 (tool)'!A1"/>
    <hyperlink ref="B403" r:id="rId183" location="#'Tool 03 Add Fuel Type (tool)'!A1"/>
    <hyperlink ref="C406" r:id="rId184" location="#'What approach would you (enum)'!A3"/>
    <hyperlink ref="B409" r:id="rId185" location="#'Tool 03 Is the fuel use (tool)'!A1"/>
    <hyperlink ref="C410" r:id="rId186" location="#'Is the fuel used measus (enum)'!A3"/>
  </hyperlinks>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12</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16</v>
      </c>
      <c r="F5" s="5" t="s">
        <v>14</v>
      </c>
      <c r="G5" s="5" t="s">
        <v>17</v>
      </c>
    </row>
    <row r="6" spans="1:7" x14ac:dyDescent="0.25">
      <c r="A6" s="5" t="s">
        <v>11</v>
      </c>
      <c r="B6" s="5" t="s">
        <v>15</v>
      </c>
      <c r="C6" s="5" t="s">
        <v>13</v>
      </c>
      <c r="D6" s="5"/>
      <c r="E6" s="5" t="s">
        <v>18</v>
      </c>
      <c r="F6" s="5" t="s">
        <v>14</v>
      </c>
      <c r="G6" s="5" t="s">
        <v>19</v>
      </c>
    </row>
    <row r="7" spans="1:7" x14ac:dyDescent="0.25">
      <c r="A7" s="5" t="s">
        <v>11</v>
      </c>
      <c r="B7" s="5" t="s">
        <v>15</v>
      </c>
      <c r="C7" s="5" t="s">
        <v>13</v>
      </c>
      <c r="D7" s="5"/>
      <c r="E7" s="5" t="s">
        <v>20</v>
      </c>
      <c r="F7" s="5" t="s">
        <v>14</v>
      </c>
      <c r="G7" s="5" t="s">
        <v>21</v>
      </c>
    </row>
    <row r="8" spans="1:7" x14ac:dyDescent="0.25">
      <c r="A8" s="5" t="s">
        <v>11</v>
      </c>
      <c r="B8" s="5" t="s">
        <v>15</v>
      </c>
      <c r="C8" s="5" t="s">
        <v>13</v>
      </c>
      <c r="D8" s="5"/>
      <c r="E8" s="5" t="s">
        <v>22</v>
      </c>
      <c r="F8" s="5" t="s">
        <v>14</v>
      </c>
      <c r="G8" s="5" t="s">
        <v>23</v>
      </c>
    </row>
    <row r="9" spans="1:7" x14ac:dyDescent="0.25">
      <c r="A9" s="5" t="s">
        <v>11</v>
      </c>
      <c r="B9" s="5" t="s">
        <v>15</v>
      </c>
      <c r="C9" s="5" t="s">
        <v>13</v>
      </c>
      <c r="D9" s="5"/>
      <c r="E9" s="5" t="s">
        <v>24</v>
      </c>
      <c r="F9" s="5" t="s">
        <v>14</v>
      </c>
      <c r="G9" s="5" t="s">
        <v>25</v>
      </c>
    </row>
    <row r="10" spans="1:7" x14ac:dyDescent="0.25">
      <c r="A10" s="5" t="s">
        <v>11</v>
      </c>
      <c r="B10" s="5" t="s">
        <v>15</v>
      </c>
      <c r="C10" s="5" t="s">
        <v>13</v>
      </c>
      <c r="D10" s="5"/>
      <c r="E10" s="5" t="s">
        <v>26</v>
      </c>
      <c r="F10" s="5" t="s">
        <v>11</v>
      </c>
      <c r="G10" s="5" t="s">
        <v>27</v>
      </c>
    </row>
    <row r="11" spans="1:7" x14ac:dyDescent="0.25">
      <c r="A11" s="5" t="s">
        <v>11</v>
      </c>
      <c r="B11" s="5" t="s">
        <v>15</v>
      </c>
      <c r="C11" s="5" t="s">
        <v>13</v>
      </c>
      <c r="D11" s="5"/>
      <c r="E11" s="5" t="s">
        <v>28</v>
      </c>
      <c r="F11" s="5" t="s">
        <v>11</v>
      </c>
      <c r="G11" s="5" t="s">
        <v>29</v>
      </c>
    </row>
    <row r="12" spans="1:7" x14ac:dyDescent="0.25">
      <c r="A12" s="5" t="s">
        <v>11</v>
      </c>
      <c r="B12" s="5" t="s">
        <v>30</v>
      </c>
      <c r="C12" s="5" t="s">
        <v>13</v>
      </c>
      <c r="D12" s="5"/>
      <c r="E12" s="5" t="s">
        <v>31</v>
      </c>
      <c r="F12" s="5" t="s">
        <v>11</v>
      </c>
      <c r="G12" s="5" t="s">
        <v>13</v>
      </c>
    </row>
    <row r="13" spans="1:7" x14ac:dyDescent="0.25">
      <c r="A13" s="5" t="s">
        <v>11</v>
      </c>
      <c r="B13" s="5" t="s">
        <v>15</v>
      </c>
      <c r="C13" s="5" t="s">
        <v>13</v>
      </c>
      <c r="D13" s="5"/>
      <c r="E13" s="5" t="s">
        <v>32</v>
      </c>
      <c r="F13" s="5" t="s">
        <v>14</v>
      </c>
      <c r="G13" s="5" t="s">
        <v>33</v>
      </c>
    </row>
    <row r="14" spans="1:7" x14ac:dyDescent="0.25">
      <c r="A14" s="5" t="s">
        <v>11</v>
      </c>
      <c r="B14" s="5" t="s">
        <v>15</v>
      </c>
      <c r="C14" s="5" t="s">
        <v>13</v>
      </c>
      <c r="D14" s="5"/>
      <c r="E14" s="5" t="s">
        <v>34</v>
      </c>
      <c r="F14" s="5" t="s">
        <v>11</v>
      </c>
      <c r="G14" s="5" t="s">
        <v>35</v>
      </c>
    </row>
    <row r="15" spans="1:7" x14ac:dyDescent="0.25">
      <c r="A15" s="5" t="s">
        <v>11</v>
      </c>
      <c r="B15" s="5" t="s">
        <v>15</v>
      </c>
      <c r="C15" s="5" t="s">
        <v>13</v>
      </c>
      <c r="D15" s="5"/>
      <c r="E15" s="5" t="s">
        <v>36</v>
      </c>
      <c r="F15" s="5" t="s">
        <v>11</v>
      </c>
      <c r="G15" s="5" t="s">
        <v>37</v>
      </c>
    </row>
    <row r="16" spans="1:7" x14ac:dyDescent="0.25">
      <c r="A16" s="5" t="s">
        <v>11</v>
      </c>
      <c r="B16" s="5" t="s">
        <v>15</v>
      </c>
      <c r="C16" s="5" t="s">
        <v>13</v>
      </c>
      <c r="D16" s="5"/>
      <c r="E16" s="5" t="s">
        <v>38</v>
      </c>
      <c r="F16" s="5" t="s">
        <v>11</v>
      </c>
      <c r="G16" s="5" t="s">
        <v>39</v>
      </c>
    </row>
    <row r="17" spans="1:7" x14ac:dyDescent="0.25">
      <c r="A17" s="5" t="s">
        <v>11</v>
      </c>
      <c r="B17" s="5" t="s">
        <v>15</v>
      </c>
      <c r="C17" s="5" t="s">
        <v>13</v>
      </c>
      <c r="D17" s="5"/>
      <c r="E17" s="5" t="s">
        <v>40</v>
      </c>
      <c r="F17" s="5" t="s">
        <v>11</v>
      </c>
      <c r="G17" s="5" t="s">
        <v>41</v>
      </c>
    </row>
    <row r="18" spans="1:7" x14ac:dyDescent="0.25">
      <c r="A18" s="5" t="s">
        <v>11</v>
      </c>
      <c r="B18" s="5" t="s">
        <v>15</v>
      </c>
      <c r="C18" s="5" t="s">
        <v>13</v>
      </c>
      <c r="D18" s="5"/>
      <c r="E18" s="5" t="s">
        <v>42</v>
      </c>
      <c r="F18" s="5" t="s">
        <v>11</v>
      </c>
      <c r="G18" s="5" t="s">
        <v>43</v>
      </c>
    </row>
    <row r="19" spans="1:7" x14ac:dyDescent="0.25">
      <c r="A19" s="5" t="s">
        <v>11</v>
      </c>
      <c r="B19" s="5" t="s">
        <v>15</v>
      </c>
      <c r="C19" s="5" t="s">
        <v>13</v>
      </c>
      <c r="D19" s="5"/>
      <c r="E19" s="5" t="s">
        <v>44</v>
      </c>
      <c r="F19" s="5" t="s">
        <v>11</v>
      </c>
      <c r="G19" s="5" t="s">
        <v>45</v>
      </c>
    </row>
    <row r="20" spans="1:7" x14ac:dyDescent="0.25">
      <c r="A20" s="5" t="s">
        <v>11</v>
      </c>
      <c r="B20" s="5" t="s">
        <v>46</v>
      </c>
      <c r="C20" s="5" t="s">
        <v>13</v>
      </c>
      <c r="D20" s="5"/>
      <c r="E20" s="5" t="s">
        <v>47</v>
      </c>
      <c r="F20" s="5" t="s">
        <v>11</v>
      </c>
      <c r="G20" s="5" t="s">
        <v>48</v>
      </c>
    </row>
    <row r="21" spans="1:7" x14ac:dyDescent="0.25">
      <c r="A21" s="5" t="s">
        <v>11</v>
      </c>
      <c r="B21" s="5" t="s">
        <v>15</v>
      </c>
      <c r="C21" s="5" t="s">
        <v>13</v>
      </c>
      <c r="D21" s="5"/>
      <c r="E21" s="5" t="s">
        <v>49</v>
      </c>
      <c r="F21" s="5" t="s">
        <v>11</v>
      </c>
      <c r="G21" s="5" t="s">
        <v>50</v>
      </c>
    </row>
    <row r="22" spans="1:7" x14ac:dyDescent="0.25">
      <c r="A22" s="5" t="s">
        <v>11</v>
      </c>
      <c r="B22" s="5" t="s">
        <v>15</v>
      </c>
      <c r="C22" s="5" t="s">
        <v>13</v>
      </c>
      <c r="D22" s="5"/>
      <c r="E22" s="5" t="s">
        <v>51</v>
      </c>
      <c r="F22" s="5" t="s">
        <v>14</v>
      </c>
      <c r="G22" s="5" t="s">
        <v>52</v>
      </c>
    </row>
    <row r="23" spans="1:7" x14ac:dyDescent="0.25">
      <c r="A23" s="5" t="s">
        <v>11</v>
      </c>
      <c r="B23" s="5" t="s">
        <v>15</v>
      </c>
      <c r="C23" s="5" t="s">
        <v>13</v>
      </c>
      <c r="D23" s="5"/>
      <c r="E23" s="5" t="s">
        <v>53</v>
      </c>
      <c r="F23" s="5" t="s">
        <v>14</v>
      </c>
      <c r="G23" s="5" t="s">
        <v>54</v>
      </c>
    </row>
    <row r="24" spans="1:7" x14ac:dyDescent="0.25">
      <c r="A24" s="5" t="s">
        <v>11</v>
      </c>
      <c r="B24" s="5" t="s">
        <v>15</v>
      </c>
      <c r="C24" s="5" t="s">
        <v>13</v>
      </c>
      <c r="D24" s="5"/>
      <c r="E24" s="5" t="s">
        <v>55</v>
      </c>
      <c r="F24" s="5" t="s">
        <v>14</v>
      </c>
      <c r="G24" s="5" t="s">
        <v>56</v>
      </c>
    </row>
    <row r="25" spans="1:7" x14ac:dyDescent="0.25">
      <c r="A25" s="5" t="s">
        <v>11</v>
      </c>
      <c r="B25" s="5" t="s">
        <v>15</v>
      </c>
      <c r="C25" s="5" t="s">
        <v>13</v>
      </c>
      <c r="D25" s="5"/>
      <c r="E25" s="5" t="s">
        <v>57</v>
      </c>
      <c r="F25" s="5" t="s">
        <v>14</v>
      </c>
      <c r="G25" s="5" t="s">
        <v>58</v>
      </c>
    </row>
    <row r="26" spans="1:7" x14ac:dyDescent="0.25">
      <c r="A26" s="5" t="s">
        <v>11</v>
      </c>
      <c r="B26" s="5" t="s">
        <v>59</v>
      </c>
      <c r="C26" s="5" t="s">
        <v>13</v>
      </c>
      <c r="D26" s="5"/>
      <c r="E26" s="5" t="s">
        <v>60</v>
      </c>
      <c r="F26" s="5" t="s">
        <v>14</v>
      </c>
      <c r="G26" s="5" t="s">
        <v>61</v>
      </c>
    </row>
    <row r="27" spans="1:7" x14ac:dyDescent="0.25">
      <c r="A27" s="5" t="s">
        <v>11</v>
      </c>
      <c r="B27" s="6" t="s">
        <v>62</v>
      </c>
      <c r="C27" s="5" t="s">
        <v>13</v>
      </c>
      <c r="D27" s="5"/>
      <c r="E27" s="5" t="s">
        <v>63</v>
      </c>
      <c r="F27" s="5" t="s">
        <v>11</v>
      </c>
      <c r="G27" s="5" t="s">
        <v>13</v>
      </c>
    </row>
    <row r="28" spans="1:7" x14ac:dyDescent="0.25" outlineLevel="1" collapsed="1">
      <c r="A28" s="7" t="s">
        <v>11</v>
      </c>
      <c r="B28" s="7" t="s">
        <v>59</v>
      </c>
      <c r="C28" s="7" t="s">
        <v>13</v>
      </c>
      <c r="D28" s="7"/>
      <c r="E28" s="7" t="s">
        <v>64</v>
      </c>
      <c r="F28" s="7" t="s">
        <v>14</v>
      </c>
      <c r="G28" s="7" t="s">
        <v>61</v>
      </c>
    </row>
    <row r="29" spans="1:7" x14ac:dyDescent="0.25" outlineLevel="1" collapsed="1">
      <c r="A29" s="7" t="s">
        <v>11</v>
      </c>
      <c r="B29" s="7" t="s">
        <v>59</v>
      </c>
      <c r="C29" s="7" t="s">
        <v>13</v>
      </c>
      <c r="D29" s="7"/>
      <c r="E29" s="7" t="s">
        <v>65</v>
      </c>
      <c r="F29" s="7" t="s">
        <v>14</v>
      </c>
      <c r="G29" s="7" t="s">
        <v>66</v>
      </c>
    </row>
    <row r="30" spans="1:7" x14ac:dyDescent="0.25">
      <c r="A30" s="5" t="s">
        <v>11</v>
      </c>
      <c r="B30" s="6" t="s">
        <v>62</v>
      </c>
      <c r="C30" s="5" t="s">
        <v>13</v>
      </c>
      <c r="D30" s="5"/>
      <c r="E30" s="5" t="s">
        <v>67</v>
      </c>
      <c r="F30" s="5" t="s">
        <v>11</v>
      </c>
      <c r="G30" s="5" t="s">
        <v>13</v>
      </c>
    </row>
    <row r="31" spans="1:7" x14ac:dyDescent="0.25" outlineLevel="1" collapsed="1">
      <c r="A31" s="7" t="s">
        <v>11</v>
      </c>
      <c r="B31" s="7" t="s">
        <v>59</v>
      </c>
      <c r="C31" s="7" t="s">
        <v>13</v>
      </c>
      <c r="D31" s="7"/>
      <c r="E31" s="7" t="s">
        <v>64</v>
      </c>
      <c r="F31" s="7" t="s">
        <v>14</v>
      </c>
      <c r="G31" s="7" t="s">
        <v>61</v>
      </c>
    </row>
    <row r="32" spans="1:7" x14ac:dyDescent="0.25" outlineLevel="1" collapsed="1">
      <c r="A32" s="7" t="s">
        <v>11</v>
      </c>
      <c r="B32" s="7" t="s">
        <v>59</v>
      </c>
      <c r="C32" s="7" t="s">
        <v>13</v>
      </c>
      <c r="D32" s="7"/>
      <c r="E32" s="7" t="s">
        <v>65</v>
      </c>
      <c r="F32" s="7" t="s">
        <v>14</v>
      </c>
      <c r="G32" s="7" t="s">
        <v>66</v>
      </c>
    </row>
    <row r="33" spans="1:7" x14ac:dyDescent="0.25">
      <c r="A33" s="5" t="s">
        <v>11</v>
      </c>
      <c r="B33" s="5" t="s">
        <v>15</v>
      </c>
      <c r="C33" s="5" t="s">
        <v>13</v>
      </c>
      <c r="D33" s="5"/>
      <c r="E33" s="5" t="s">
        <v>68</v>
      </c>
      <c r="F33" s="5" t="s">
        <v>14</v>
      </c>
      <c r="G33" s="5" t="s">
        <v>69</v>
      </c>
    </row>
    <row r="34" spans="1:7" x14ac:dyDescent="0.25">
      <c r="A34" s="5" t="s">
        <v>11</v>
      </c>
      <c r="B34" s="5" t="s">
        <v>15</v>
      </c>
      <c r="C34" s="5" t="s">
        <v>13</v>
      </c>
      <c r="D34" s="5"/>
      <c r="E34" s="5" t="s">
        <v>70</v>
      </c>
      <c r="F34" s="5" t="s">
        <v>14</v>
      </c>
      <c r="G34" s="5" t="s">
        <v>71</v>
      </c>
    </row>
    <row r="35" spans="1:7" x14ac:dyDescent="0.25">
      <c r="A35" s="5" t="s">
        <v>11</v>
      </c>
      <c r="B35" s="5" t="s">
        <v>15</v>
      </c>
      <c r="C35" s="5" t="s">
        <v>13</v>
      </c>
      <c r="D35" s="5"/>
      <c r="E35" s="5" t="s">
        <v>72</v>
      </c>
      <c r="F35" s="5" t="s">
        <v>11</v>
      </c>
      <c r="G35" s="5" t="s">
        <v>73</v>
      </c>
    </row>
    <row r="36" spans="1:7" x14ac:dyDescent="0.25">
      <c r="A36" s="5" t="s">
        <v>11</v>
      </c>
      <c r="B36" s="5" t="s">
        <v>15</v>
      </c>
      <c r="C36" s="5" t="s">
        <v>13</v>
      </c>
      <c r="D36" s="5"/>
      <c r="E36" s="5" t="s">
        <v>74</v>
      </c>
      <c r="F36" s="5" t="s">
        <v>14</v>
      </c>
      <c r="G36" s="5" t="s">
        <v>75</v>
      </c>
    </row>
  </sheetData>
  <mergeCells count="3">
    <mergeCell ref="A1:G1"/>
    <mergeCell ref="B2:G2"/>
    <mergeCell ref="B3:G3"/>
  </mergeCells>
  <hyperlinks>
    <hyperlink ref="B27" r:id="rId1" location="#'Date Range'!A1"/>
    <hyperlink ref="B30" r:id="rId2" location="#'Date Range'!A1"/>
  </hyperlinks>
  <pageMargins left="0.7" right="0.7" top="0.75" bottom="0.75" header="0.3" footer="0.3"/>
  <pageSetup orientation="portrait" horizontalDpi="4294967295" verticalDpi="4294967295" scale="100" fitToWidth="1" fitToHeight="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472</v>
      </c>
    </row>
    <row r="2" spans="1:2" x14ac:dyDescent="0.25">
      <c r="A2" s="15" t="s">
        <v>494</v>
      </c>
      <c r="B2" s="16" t="s">
        <v>90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473</v>
      </c>
    </row>
    <row r="2" spans="1:2" x14ac:dyDescent="0.25">
      <c r="A2" s="15" t="s">
        <v>494</v>
      </c>
      <c r="B2" s="16" t="s">
        <v>94</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474</v>
      </c>
    </row>
    <row r="2" spans="1:2" x14ac:dyDescent="0.25">
      <c r="A2" s="15" t="s">
        <v>494</v>
      </c>
      <c r="B2" s="16" t="s">
        <v>98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475</v>
      </c>
    </row>
    <row r="2" spans="1:2" x14ac:dyDescent="0.25">
      <c r="A2" s="15" t="s">
        <v>494</v>
      </c>
      <c r="B2" s="16" t="s">
        <v>102</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476</v>
      </c>
    </row>
    <row r="2" spans="1:2" x14ac:dyDescent="0.25">
      <c r="A2" s="15" t="s">
        <v>494</v>
      </c>
      <c r="B2" s="16" t="s">
        <v>113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477</v>
      </c>
    </row>
    <row r="2" spans="1:2" x14ac:dyDescent="0.25">
      <c r="A2" s="15" t="s">
        <v>494</v>
      </c>
      <c r="B2" s="16" t="s">
        <v>133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115</v>
      </c>
    </row>
    <row r="2" spans="1:2" x14ac:dyDescent="0.25">
      <c r="A2" s="15" t="s">
        <v>494</v>
      </c>
      <c r="B2" s="16" t="s">
        <v>130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478</v>
      </c>
    </row>
    <row r="2" spans="1:2" x14ac:dyDescent="0.25">
      <c r="A2" s="15" t="s">
        <v>494</v>
      </c>
      <c r="B2" s="16" t="s">
        <v>106</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479</v>
      </c>
    </row>
    <row r="2" spans="1:2" x14ac:dyDescent="0.25">
      <c r="A2" s="15" t="s">
        <v>494</v>
      </c>
      <c r="B2" s="16" t="s">
        <v>125</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480</v>
      </c>
    </row>
    <row r="2" spans="1:2" x14ac:dyDescent="0.25">
      <c r="A2" s="15" t="s">
        <v>494</v>
      </c>
      <c r="B2" s="16" t="s">
        <v>468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440</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232</v>
      </c>
      <c r="F5" s="5" t="s">
        <v>14</v>
      </c>
      <c r="G5" s="5" t="s">
        <v>394</v>
      </c>
    </row>
    <row r="6" spans="1:7" x14ac:dyDescent="0.25">
      <c r="A6" s="5" t="s">
        <v>11</v>
      </c>
      <c r="B6" s="5" t="s">
        <v>174</v>
      </c>
      <c r="C6" s="5" t="s">
        <v>13</v>
      </c>
      <c r="D6" s="5"/>
      <c r="E6" s="5" t="s">
        <v>395</v>
      </c>
      <c r="F6" s="5" t="s">
        <v>14</v>
      </c>
      <c r="G6" s="5">
        <v>500000000</v>
      </c>
    </row>
    <row r="7" spans="1:7" x14ac:dyDescent="0.25">
      <c r="A7" s="5" t="s">
        <v>11</v>
      </c>
      <c r="B7" s="5" t="s">
        <v>174</v>
      </c>
      <c r="C7" s="5" t="s">
        <v>13</v>
      </c>
      <c r="D7" s="5"/>
      <c r="E7" s="5" t="s">
        <v>391</v>
      </c>
      <c r="F7" s="5" t="s">
        <v>14</v>
      </c>
      <c r="G7" s="5">
        <v>38</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481</v>
      </c>
    </row>
    <row r="2" spans="1:2" x14ac:dyDescent="0.25">
      <c r="A2" s="15" t="s">
        <v>494</v>
      </c>
      <c r="B2" s="16" t="s">
        <v>86</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482</v>
      </c>
    </row>
    <row r="2" spans="1:2" x14ac:dyDescent="0.25">
      <c r="A2" s="15" t="s">
        <v>494</v>
      </c>
      <c r="B2" s="16" t="s">
        <v>140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483</v>
      </c>
    </row>
    <row r="2" spans="1:2" x14ac:dyDescent="0.25">
      <c r="A2" s="15" t="s">
        <v>494</v>
      </c>
      <c r="B2" s="16" t="s">
        <v>94</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484</v>
      </c>
    </row>
    <row r="2" spans="1:2" x14ac:dyDescent="0.25">
      <c r="A2" s="15" t="s">
        <v>494</v>
      </c>
      <c r="B2" s="16" t="s">
        <v>145</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485</v>
      </c>
    </row>
    <row r="2" spans="1:2" x14ac:dyDescent="0.25">
      <c r="A2" s="15" t="s">
        <v>494</v>
      </c>
      <c r="B2" s="16" t="s">
        <v>102</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157</v>
      </c>
    </row>
    <row r="2" spans="1:2" x14ac:dyDescent="0.25">
      <c r="A2" s="15" t="s">
        <v>494</v>
      </c>
      <c r="B2" s="16" t="s">
        <v>133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486</v>
      </c>
    </row>
    <row r="2" spans="1:2" x14ac:dyDescent="0.25">
      <c r="A2" s="15" t="s">
        <v>494</v>
      </c>
      <c r="B2" s="16" t="s">
        <v>113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155</v>
      </c>
    </row>
    <row r="2" spans="1:2" x14ac:dyDescent="0.25">
      <c r="A2" s="15" t="s">
        <v>494</v>
      </c>
      <c r="B2" s="16" t="s">
        <v>130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487</v>
      </c>
    </row>
    <row r="2" spans="1:2" x14ac:dyDescent="0.25">
      <c r="A2" s="15" t="s">
        <v>494</v>
      </c>
      <c r="B2" s="16" t="s">
        <v>113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488</v>
      </c>
    </row>
    <row r="2" spans="1:2" x14ac:dyDescent="0.25">
      <c r="A2" s="15" t="s">
        <v>494</v>
      </c>
      <c r="B2" s="16" t="s">
        <v>125</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384</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4" t="s">
        <v>4</v>
      </c>
      <c r="B4" s="4" t="s">
        <v>5</v>
      </c>
      <c r="C4" s="4" t="s">
        <v>6</v>
      </c>
      <c r="D4" s="4" t="s">
        <v>7</v>
      </c>
      <c r="E4" s="4" t="s">
        <v>8</v>
      </c>
      <c r="F4" s="4" t="s">
        <v>9</v>
      </c>
      <c r="G4" s="4" t="s">
        <v>10</v>
      </c>
    </row>
    <row r="5" spans="1:7" x14ac:dyDescent="0.25">
      <c r="A5" s="5" t="s">
        <v>14</v>
      </c>
      <c r="B5" s="5" t="s">
        <v>174</v>
      </c>
      <c r="C5" s="5" t="s">
        <v>13</v>
      </c>
      <c r="D5" s="5" t="s">
        <v>14</v>
      </c>
      <c r="E5" s="5" t="s">
        <v>386</v>
      </c>
      <c r="F5" s="5" t="s">
        <v>14</v>
      </c>
      <c r="G5" s="5">
        <v>0</v>
      </c>
    </row>
    <row r="6" spans="1:7" x14ac:dyDescent="0.25">
      <c r="A6" s="5" t="s">
        <v>11</v>
      </c>
      <c r="B6" s="5" t="s">
        <v>76</v>
      </c>
      <c r="C6" s="6" t="s">
        <v>387</v>
      </c>
      <c r="D6" s="5"/>
      <c r="E6" s="5" t="s">
        <v>388</v>
      </c>
      <c r="F6" s="5" t="s">
        <v>14</v>
      </c>
      <c r="G6" s="5" t="s">
        <v>11</v>
      </c>
    </row>
    <row r="7" spans="1:7" x14ac:dyDescent="0.25">
      <c r="A7" s="5" t="s">
        <v>14</v>
      </c>
      <c r="B7" s="6" t="s">
        <v>389</v>
      </c>
      <c r="C7" s="5" t="s">
        <v>13</v>
      </c>
      <c r="D7" s="5">
        <f>EXACT(G6,"No")</f>
      </c>
      <c r="E7" s="5" t="s">
        <v>231</v>
      </c>
      <c r="F7" s="5" t="s">
        <v>11</v>
      </c>
      <c r="G7" s="5" t="s">
        <v>13</v>
      </c>
    </row>
    <row r="8" spans="1:7" x14ac:dyDescent="0.25" outlineLevel="1" collapsed="1">
      <c r="A8" s="7" t="s">
        <v>11</v>
      </c>
      <c r="B8" s="7" t="s">
        <v>15</v>
      </c>
      <c r="C8" s="7" t="s">
        <v>13</v>
      </c>
      <c r="D8" s="7"/>
      <c r="E8" s="7" t="s">
        <v>232</v>
      </c>
      <c r="F8" s="7" t="s">
        <v>14</v>
      </c>
      <c r="G8" s="7" t="s">
        <v>27</v>
      </c>
    </row>
    <row r="9" spans="1:7" x14ac:dyDescent="0.25" outlineLevel="1" collapsed="1">
      <c r="A9" s="7" t="s">
        <v>11</v>
      </c>
      <c r="B9" s="7" t="s">
        <v>174</v>
      </c>
      <c r="C9" s="7" t="s">
        <v>13</v>
      </c>
      <c r="D9" s="7"/>
      <c r="E9" s="7" t="s">
        <v>390</v>
      </c>
      <c r="F9" s="7" t="s">
        <v>14</v>
      </c>
      <c r="G9" s="7">
        <v>1</v>
      </c>
    </row>
    <row r="10" spans="1:7" x14ac:dyDescent="0.25" outlineLevel="1" collapsed="1">
      <c r="A10" s="7" t="s">
        <v>11</v>
      </c>
      <c r="B10" s="7" t="s">
        <v>174</v>
      </c>
      <c r="C10" s="7" t="s">
        <v>13</v>
      </c>
      <c r="D10" s="7"/>
      <c r="E10" s="7" t="s">
        <v>391</v>
      </c>
      <c r="F10" s="7" t="s">
        <v>14</v>
      </c>
      <c r="G10" s="7">
        <v>1</v>
      </c>
    </row>
    <row r="11" spans="1:7" x14ac:dyDescent="0.25" outlineLevel="1" collapsed="1">
      <c r="A11" s="7" t="s">
        <v>11</v>
      </c>
      <c r="B11" s="7" t="s">
        <v>174</v>
      </c>
      <c r="C11" s="7" t="s">
        <v>13</v>
      </c>
      <c r="D11" s="7"/>
      <c r="E11" s="7" t="s">
        <v>392</v>
      </c>
      <c r="F11" s="7" t="s">
        <v>14</v>
      </c>
      <c r="G11" s="7">
        <v>1</v>
      </c>
    </row>
    <row r="12" spans="1:7" x14ac:dyDescent="0.25">
      <c r="A12" s="5" t="s">
        <v>14</v>
      </c>
      <c r="B12" s="5" t="s">
        <v>120</v>
      </c>
      <c r="C12" s="13" t="s">
        <v>121</v>
      </c>
      <c r="D12" s="5">
        <f>EXACT(G6,"No")</f>
      </c>
      <c r="E12" s="14" t="s">
        <v>227</v>
      </c>
      <c r="F12" s="5" t="s">
        <v>14</v>
      </c>
      <c r="G12" s="5" t="s">
        <v>13</v>
      </c>
    </row>
    <row r="13" spans="1:7" x14ac:dyDescent="0.25">
      <c r="A13" s="5" t="s">
        <v>14</v>
      </c>
      <c r="B13" s="6" t="s">
        <v>393</v>
      </c>
      <c r="C13" s="5" t="s">
        <v>13</v>
      </c>
      <c r="D13" s="5">
        <f>EXACT(G6,"No")</f>
      </c>
      <c r="E13" s="5" t="s">
        <v>231</v>
      </c>
      <c r="F13" s="5" t="s">
        <v>11</v>
      </c>
      <c r="G13" s="5" t="s">
        <v>13</v>
      </c>
    </row>
    <row r="14" spans="1:7" x14ac:dyDescent="0.25" outlineLevel="1" collapsed="1">
      <c r="A14" s="7" t="s">
        <v>11</v>
      </c>
      <c r="B14" s="7" t="s">
        <v>15</v>
      </c>
      <c r="C14" s="7" t="s">
        <v>13</v>
      </c>
      <c r="D14" s="7"/>
      <c r="E14" s="7" t="s">
        <v>232</v>
      </c>
      <c r="F14" s="7" t="s">
        <v>14</v>
      </c>
      <c r="G14" s="7" t="s">
        <v>394</v>
      </c>
    </row>
    <row r="15" spans="1:7" x14ac:dyDescent="0.25" outlineLevel="1" collapsed="1">
      <c r="A15" s="7" t="s">
        <v>11</v>
      </c>
      <c r="B15" s="7" t="s">
        <v>174</v>
      </c>
      <c r="C15" s="7" t="s">
        <v>13</v>
      </c>
      <c r="D15" s="7"/>
      <c r="E15" s="7" t="s">
        <v>395</v>
      </c>
      <c r="F15" s="7" t="s">
        <v>14</v>
      </c>
      <c r="G15" s="7">
        <v>500000000</v>
      </c>
    </row>
    <row r="16" spans="1:7" x14ac:dyDescent="0.25" outlineLevel="1" collapsed="1">
      <c r="A16" s="7" t="s">
        <v>11</v>
      </c>
      <c r="B16" s="7" t="s">
        <v>174</v>
      </c>
      <c r="C16" s="7" t="s">
        <v>13</v>
      </c>
      <c r="D16" s="7"/>
      <c r="E16" s="7" t="s">
        <v>391</v>
      </c>
      <c r="F16" s="7" t="s">
        <v>14</v>
      </c>
      <c r="G16" s="7">
        <v>38</v>
      </c>
    </row>
    <row r="17" spans="1:7" x14ac:dyDescent="0.25">
      <c r="A17" s="5" t="s">
        <v>14</v>
      </c>
      <c r="B17" s="5" t="s">
        <v>120</v>
      </c>
      <c r="C17" s="13" t="s">
        <v>121</v>
      </c>
      <c r="D17" s="5">
        <f>EXACT(G6,"No")</f>
      </c>
      <c r="E17" s="14" t="s">
        <v>235</v>
      </c>
      <c r="F17" s="5" t="s">
        <v>14</v>
      </c>
      <c r="G17" s="5" t="s">
        <v>13</v>
      </c>
    </row>
    <row r="18" spans="1:7" x14ac:dyDescent="0.25">
      <c r="A18" s="5" t="s">
        <v>14</v>
      </c>
      <c r="B18" s="6" t="s">
        <v>393</v>
      </c>
      <c r="C18" s="5" t="s">
        <v>13</v>
      </c>
      <c r="D18" s="5">
        <f>EXACT(G6,"No")</f>
      </c>
      <c r="E18" s="5" t="s">
        <v>231</v>
      </c>
      <c r="F18" s="5" t="s">
        <v>11</v>
      </c>
      <c r="G18" s="5" t="s">
        <v>13</v>
      </c>
    </row>
    <row r="19" spans="1:7" x14ac:dyDescent="0.25" outlineLevel="1" collapsed="1">
      <c r="A19" s="7" t="s">
        <v>11</v>
      </c>
      <c r="B19" s="7" t="s">
        <v>15</v>
      </c>
      <c r="C19" s="7" t="s">
        <v>13</v>
      </c>
      <c r="D19" s="7"/>
      <c r="E19" s="7" t="s">
        <v>232</v>
      </c>
      <c r="F19" s="7" t="s">
        <v>14</v>
      </c>
      <c r="G19" s="7" t="s">
        <v>394</v>
      </c>
    </row>
    <row r="20" spans="1:7" x14ac:dyDescent="0.25" outlineLevel="1" collapsed="1">
      <c r="A20" s="7" t="s">
        <v>11</v>
      </c>
      <c r="B20" s="7" t="s">
        <v>174</v>
      </c>
      <c r="C20" s="7" t="s">
        <v>13</v>
      </c>
      <c r="D20" s="7"/>
      <c r="E20" s="7" t="s">
        <v>395</v>
      </c>
      <c r="F20" s="7" t="s">
        <v>14</v>
      </c>
      <c r="G20" s="7">
        <v>500000000</v>
      </c>
    </row>
    <row r="21" spans="1:7" x14ac:dyDescent="0.25" outlineLevel="1" collapsed="1">
      <c r="A21" s="7" t="s">
        <v>11</v>
      </c>
      <c r="B21" s="7" t="s">
        <v>174</v>
      </c>
      <c r="C21" s="7" t="s">
        <v>13</v>
      </c>
      <c r="D21" s="7"/>
      <c r="E21" s="7" t="s">
        <v>391</v>
      </c>
      <c r="F21" s="7" t="s">
        <v>14</v>
      </c>
      <c r="G21" s="7">
        <v>38</v>
      </c>
    </row>
    <row r="22" spans="1:7" x14ac:dyDescent="0.25">
      <c r="A22" s="5" t="s">
        <v>14</v>
      </c>
      <c r="B22" s="5" t="s">
        <v>120</v>
      </c>
      <c r="C22" s="13" t="s">
        <v>121</v>
      </c>
      <c r="D22" s="5">
        <f>EXACT(G6,"No")</f>
      </c>
      <c r="E22" s="14" t="s">
        <v>238</v>
      </c>
      <c r="F22" s="5" t="s">
        <v>14</v>
      </c>
      <c r="G22" s="5" t="s">
        <v>13</v>
      </c>
    </row>
    <row r="23" spans="1:7" x14ac:dyDescent="0.25">
      <c r="A23" s="5" t="s">
        <v>14</v>
      </c>
      <c r="B23" s="6" t="s">
        <v>393</v>
      </c>
      <c r="C23" s="5" t="s">
        <v>13</v>
      </c>
      <c r="D23" s="5">
        <f>EXACT(G6,"No")</f>
      </c>
      <c r="E23" s="5" t="s">
        <v>231</v>
      </c>
      <c r="F23" s="5" t="s">
        <v>11</v>
      </c>
      <c r="G23" s="5" t="s">
        <v>13</v>
      </c>
    </row>
    <row r="24" spans="1:7" x14ac:dyDescent="0.25" outlineLevel="1" collapsed="1">
      <c r="A24" s="7" t="s">
        <v>11</v>
      </c>
      <c r="B24" s="7" t="s">
        <v>15</v>
      </c>
      <c r="C24" s="7" t="s">
        <v>13</v>
      </c>
      <c r="D24" s="7"/>
      <c r="E24" s="7" t="s">
        <v>232</v>
      </c>
      <c r="F24" s="7" t="s">
        <v>14</v>
      </c>
      <c r="G24" s="7" t="s">
        <v>394</v>
      </c>
    </row>
    <row r="25" spans="1:7" x14ac:dyDescent="0.25" outlineLevel="1" collapsed="1">
      <c r="A25" s="7" t="s">
        <v>11</v>
      </c>
      <c r="B25" s="7" t="s">
        <v>174</v>
      </c>
      <c r="C25" s="7" t="s">
        <v>13</v>
      </c>
      <c r="D25" s="7"/>
      <c r="E25" s="7" t="s">
        <v>395</v>
      </c>
      <c r="F25" s="7" t="s">
        <v>14</v>
      </c>
      <c r="G25" s="7">
        <v>500000000</v>
      </c>
    </row>
    <row r="26" spans="1:7" x14ac:dyDescent="0.25" outlineLevel="1" collapsed="1">
      <c r="A26" s="7" t="s">
        <v>11</v>
      </c>
      <c r="B26" s="7" t="s">
        <v>174</v>
      </c>
      <c r="C26" s="7" t="s">
        <v>13</v>
      </c>
      <c r="D26" s="7"/>
      <c r="E26" s="7" t="s">
        <v>391</v>
      </c>
      <c r="F26" s="7" t="s">
        <v>14</v>
      </c>
      <c r="G26" s="7">
        <v>38</v>
      </c>
    </row>
    <row r="27" spans="1:7" x14ac:dyDescent="0.25">
      <c r="A27" s="5" t="s">
        <v>14</v>
      </c>
      <c r="B27" s="5" t="s">
        <v>174</v>
      </c>
      <c r="C27" s="5" t="s">
        <v>13</v>
      </c>
      <c r="D27" s="5" t="s">
        <v>14</v>
      </c>
      <c r="E27" s="5" t="s">
        <v>396</v>
      </c>
      <c r="F27" s="5" t="s">
        <v>14</v>
      </c>
      <c r="G27" s="5">
        <v>0</v>
      </c>
    </row>
    <row r="28" spans="1:7" x14ac:dyDescent="0.25">
      <c r="A28" s="5" t="s">
        <v>11</v>
      </c>
      <c r="B28" s="5" t="s">
        <v>174</v>
      </c>
      <c r="C28" s="5" t="s">
        <v>13</v>
      </c>
      <c r="D28" s="5"/>
      <c r="E28" s="5" t="s">
        <v>397</v>
      </c>
      <c r="F28" s="5" t="s">
        <v>14</v>
      </c>
      <c r="G28" s="5">
        <v>25</v>
      </c>
    </row>
    <row r="29" spans="1:7" x14ac:dyDescent="0.25">
      <c r="A29" s="5" t="s">
        <v>14</v>
      </c>
      <c r="B29" s="5" t="s">
        <v>174</v>
      </c>
      <c r="C29" s="5" t="s">
        <v>13</v>
      </c>
      <c r="D29" s="5" t="s">
        <v>14</v>
      </c>
      <c r="E29" s="5" t="s">
        <v>398</v>
      </c>
      <c r="F29" s="5" t="s">
        <v>14</v>
      </c>
      <c r="G29" s="5">
        <v>0</v>
      </c>
    </row>
    <row r="30" spans="1:7" x14ac:dyDescent="0.25">
      <c r="A30" s="5" t="s">
        <v>11</v>
      </c>
      <c r="B30" s="5" t="s">
        <v>174</v>
      </c>
      <c r="C30" s="5" t="s">
        <v>13</v>
      </c>
      <c r="D30" s="5"/>
      <c r="E30" s="5" t="s">
        <v>399</v>
      </c>
      <c r="F30" s="5" t="s">
        <v>14</v>
      </c>
      <c r="G30" s="5">
        <v>500000000</v>
      </c>
    </row>
    <row r="31" spans="1:7" x14ac:dyDescent="0.25">
      <c r="A31" s="5" t="s">
        <v>11</v>
      </c>
      <c r="B31" s="5" t="s">
        <v>174</v>
      </c>
      <c r="C31" s="5" t="s">
        <v>13</v>
      </c>
      <c r="D31" s="5"/>
      <c r="E31" s="5" t="s">
        <v>400</v>
      </c>
      <c r="F31" s="5" t="s">
        <v>14</v>
      </c>
      <c r="G31" s="5">
        <v>35.7</v>
      </c>
    </row>
    <row r="32" spans="1:7" x14ac:dyDescent="0.25">
      <c r="A32" s="5" t="s">
        <v>11</v>
      </c>
      <c r="B32" s="5" t="s">
        <v>174</v>
      </c>
      <c r="C32" s="5" t="s">
        <v>13</v>
      </c>
      <c r="D32" s="5"/>
      <c r="E32" s="5" t="s">
        <v>401</v>
      </c>
      <c r="F32" s="5" t="s">
        <v>14</v>
      </c>
      <c r="G32" s="5">
        <v>9</v>
      </c>
    </row>
    <row r="33" spans="1:7" x14ac:dyDescent="0.25">
      <c r="A33" s="5" t="s">
        <v>14</v>
      </c>
      <c r="B33" s="5" t="s">
        <v>174</v>
      </c>
      <c r="C33" s="5" t="s">
        <v>13</v>
      </c>
      <c r="D33" s="5" t="s">
        <v>14</v>
      </c>
      <c r="E33" s="5" t="s">
        <v>402</v>
      </c>
      <c r="F33" s="5" t="s">
        <v>14</v>
      </c>
      <c r="G33" s="5">
        <v>0</v>
      </c>
    </row>
    <row r="34" spans="1:7" x14ac:dyDescent="0.25">
      <c r="A34" s="5" t="s">
        <v>11</v>
      </c>
      <c r="B34" s="5" t="s">
        <v>174</v>
      </c>
      <c r="C34" s="5" t="s">
        <v>13</v>
      </c>
      <c r="D34" s="5"/>
      <c r="E34" s="5" t="s">
        <v>403</v>
      </c>
      <c r="F34" s="5" t="s">
        <v>14</v>
      </c>
      <c r="G34" s="5">
        <v>500</v>
      </c>
    </row>
    <row r="35" spans="1:7" x14ac:dyDescent="0.25">
      <c r="A35" s="5" t="s">
        <v>11</v>
      </c>
      <c r="B35" s="5" t="s">
        <v>174</v>
      </c>
      <c r="C35" s="5" t="s">
        <v>13</v>
      </c>
      <c r="D35" s="5"/>
      <c r="E35" s="5" t="s">
        <v>404</v>
      </c>
      <c r="F35" s="5" t="s">
        <v>14</v>
      </c>
      <c r="G35" s="5">
        <v>2000</v>
      </c>
    </row>
    <row r="36" spans="1:7" x14ac:dyDescent="0.25">
      <c r="A36" s="5" t="s">
        <v>11</v>
      </c>
      <c r="B36" s="5" t="s">
        <v>174</v>
      </c>
      <c r="C36" s="5" t="s">
        <v>13</v>
      </c>
      <c r="D36" s="5"/>
      <c r="E36" s="5" t="s">
        <v>405</v>
      </c>
      <c r="F36" s="5" t="s">
        <v>14</v>
      </c>
      <c r="G36" s="5">
        <v>94.6</v>
      </c>
    </row>
  </sheetData>
  <mergeCells count="3">
    <mergeCell ref="A1:G1"/>
    <mergeCell ref="B2:G2"/>
    <mergeCell ref="B3:G3"/>
  </mergeCells>
  <dataValidations count="1">
    <dataValidation type="list" allowBlank="1" sqref="G6">
      <formula1>'Is the fuel consumption (enum)'!A3:A4</formula1>
    </dataValidation>
  </dataValidations>
  <hyperlinks>
    <hyperlink ref="C6" r:id="rId1" location="#'Is the fuel consumption (enum)'!A3"/>
    <hyperlink ref="B7" r:id="rId2" location="#'Leakage Emissions. Fuel type'!A1"/>
    <hyperlink ref="B13" r:id="rId3" location="#'Leakage Emissions. Operational'!A1"/>
    <hyperlink ref="B18" r:id="rId4" location="#'Leakage Emissions. Operational'!A1"/>
    <hyperlink ref="B23" r:id="rId5" location="#'Leakage Emissions. Operational'!A1"/>
  </hyperlinks>
  <pageMargins left="0.7" right="0.7" top="0.75" bottom="0.75" header="0.3" footer="0.3"/>
  <pageSetup orientation="portrait" horizontalDpi="4294967295" verticalDpi="4294967295" scale="100" fitToWidth="1" fitToHeight="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493</v>
      </c>
      <c r="B1" s="16" t="s">
        <v>173</v>
      </c>
    </row>
    <row r="2" spans="1:2" x14ac:dyDescent="0.25">
      <c r="A2" s="15" t="s">
        <v>494</v>
      </c>
      <c r="B2" s="16" t="s">
        <v>177</v>
      </c>
    </row>
    <row r="3" spans="1:2" x14ac:dyDescent="0.25">
      <c r="A3" s="17" t="s">
        <v>178</v>
      </c>
      <c r="B3" s="17"/>
    </row>
    <row r="4" spans="1:2" x14ac:dyDescent="0.25">
      <c r="A4" s="17" t="s">
        <v>508</v>
      </c>
      <c r="B4" s="17"/>
    </row>
    <row r="5" spans="1:2" x14ac:dyDescent="0.25">
      <c r="A5" s="17" t="s">
        <v>509</v>
      </c>
      <c r="B5" s="17"/>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490</v>
      </c>
    </row>
    <row r="2" spans="1:2" x14ac:dyDescent="0.25">
      <c r="A2" s="15" t="s">
        <v>494</v>
      </c>
      <c r="B2" s="16" t="s">
        <v>183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491</v>
      </c>
    </row>
    <row r="2" spans="1:2" x14ac:dyDescent="0.25">
      <c r="A2" s="15" t="s">
        <v>494</v>
      </c>
      <c r="B2" s="16" t="s">
        <v>198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492</v>
      </c>
    </row>
    <row r="2" spans="1:2" x14ac:dyDescent="0.25">
      <c r="A2" s="15" t="s">
        <v>494</v>
      </c>
      <c r="B2" s="16" t="s">
        <v>183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9"/>
  <sheetFormatPr defaultRowHeight="15" outlineLevelRow="0" outlineLevelCol="0" x14ac:dyDescent="55"/>
  <cols>
    <col min="1" max="1" width="30" customWidth="1"/>
    <col min="2" max="2" width="50" customWidth="1"/>
  </cols>
  <sheetData>
    <row r="1" spans="1:2" x14ac:dyDescent="0.25">
      <c r="A1" s="15" t="s">
        <v>493</v>
      </c>
      <c r="B1" s="16" t="s">
        <v>492</v>
      </c>
    </row>
    <row r="2" spans="1:2" x14ac:dyDescent="0.25">
      <c r="A2" s="15" t="s">
        <v>494</v>
      </c>
      <c r="B2" s="16" t="s">
        <v>187</v>
      </c>
    </row>
    <row r="3" spans="1:2" x14ac:dyDescent="0.25">
      <c r="A3" s="17" t="s">
        <v>188</v>
      </c>
      <c r="B3" s="17"/>
    </row>
    <row r="4" spans="1:2" x14ac:dyDescent="0.25">
      <c r="A4" s="17" t="s">
        <v>510</v>
      </c>
      <c r="B4" s="17"/>
    </row>
    <row r="5" spans="1:2" x14ac:dyDescent="0.25">
      <c r="A5" s="17" t="s">
        <v>511</v>
      </c>
      <c r="B5" s="17"/>
    </row>
    <row r="6" spans="1:2" x14ac:dyDescent="0.25">
      <c r="A6" s="17" t="s">
        <v>512</v>
      </c>
      <c r="B6" s="17"/>
    </row>
    <row r="7" spans="1:2" x14ac:dyDescent="0.25">
      <c r="A7" s="17" t="s">
        <v>513</v>
      </c>
      <c r="B7" s="17"/>
    </row>
    <row r="8" spans="1:2" x14ac:dyDescent="0.25">
      <c r="A8" s="17" t="s">
        <v>514</v>
      </c>
      <c r="B8" s="17"/>
    </row>
    <row r="9" spans="1:2" x14ac:dyDescent="0.25">
      <c r="A9" s="17" t="s">
        <v>515</v>
      </c>
      <c r="B9" s="17"/>
    </row>
  </sheetData>
  <mergeCells count="7">
    <mergeCell ref="A3:B3"/>
    <mergeCell ref="A4:B4"/>
    <mergeCell ref="A5:B5"/>
    <mergeCell ref="A6:B6"/>
    <mergeCell ref="A7:B7"/>
    <mergeCell ref="A8:B8"/>
    <mergeCell ref="A9:B9"/>
  </mergeCells>
  <pageMargins left="0.7" right="0.7" top="0.75" bottom="0.75" header="0.3" footer="0.3"/>
  <pageSetup orientation="portrait" horizontalDpi="4294967295" verticalDpi="4294967295" scale="100" fitToWidth="1" fitToHeight="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492</v>
      </c>
    </row>
    <row r="2" spans="1:2" x14ac:dyDescent="0.25">
      <c r="A2" s="15" t="s">
        <v>494</v>
      </c>
      <c r="B2" s="16" t="s">
        <v>190</v>
      </c>
    </row>
    <row r="3" spans="1:2" x14ac:dyDescent="0.25">
      <c r="A3" s="17" t="s">
        <v>191</v>
      </c>
      <c r="B3" s="17"/>
    </row>
    <row r="4" spans="1:2" x14ac:dyDescent="0.25">
      <c r="A4" s="17" t="s">
        <v>516</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408</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408</v>
      </c>
      <c r="C4" s="3"/>
      <c r="D4" s="3"/>
      <c r="E4" s="3"/>
      <c r="F4" s="3"/>
      <c r="G4" s="3"/>
    </row>
    <row r="5" spans="1:7" x14ac:dyDescent="0.25">
      <c r="A5" s="2" t="s">
        <v>442</v>
      </c>
      <c r="B5" s="3" t="s">
        <v>443</v>
      </c>
      <c r="C5" s="3"/>
      <c r="D5" s="3"/>
      <c r="E5" s="3"/>
      <c r="F5" s="3"/>
      <c r="G5" s="3"/>
    </row>
    <row r="6" spans="1:7" x14ac:dyDescent="0.25">
      <c r="A6" s="4" t="s">
        <v>4</v>
      </c>
      <c r="B6" s="4" t="s">
        <v>5</v>
      </c>
      <c r="C6" s="4" t="s">
        <v>6</v>
      </c>
      <c r="D6" s="4" t="s">
        <v>7</v>
      </c>
      <c r="E6" s="4" t="s">
        <v>8</v>
      </c>
      <c r="F6" s="4" t="s">
        <v>9</v>
      </c>
      <c r="G6" s="4" t="s">
        <v>10</v>
      </c>
    </row>
    <row r="7" spans="1:7" x14ac:dyDescent="0.25">
      <c r="A7" s="5" t="s">
        <v>11</v>
      </c>
      <c r="B7" s="6" t="s">
        <v>409</v>
      </c>
      <c r="C7" s="5" t="s">
        <v>13</v>
      </c>
      <c r="D7" s="5"/>
      <c r="E7" s="5" t="s">
        <v>410</v>
      </c>
      <c r="F7" s="5" t="s">
        <v>11</v>
      </c>
      <c r="G7" s="5" t="s">
        <v>13</v>
      </c>
    </row>
    <row r="8" spans="1:7" x14ac:dyDescent="0.25" outlineLevel="1" collapsed="1">
      <c r="A8" s="7" t="s">
        <v>11</v>
      </c>
      <c r="B8" s="7" t="s">
        <v>15</v>
      </c>
      <c r="C8" s="7" t="s">
        <v>13</v>
      </c>
      <c r="D8" s="7"/>
      <c r="E8" s="7" t="s">
        <v>411</v>
      </c>
      <c r="F8" s="7" t="s">
        <v>14</v>
      </c>
      <c r="G8" s="7" t="s">
        <v>27</v>
      </c>
    </row>
    <row r="9" spans="1:7" x14ac:dyDescent="0.25" outlineLevel="1" collapsed="1">
      <c r="A9" s="7" t="s">
        <v>11</v>
      </c>
      <c r="B9" s="7" t="s">
        <v>15</v>
      </c>
      <c r="C9" s="7" t="s">
        <v>13</v>
      </c>
      <c r="D9" s="7"/>
      <c r="E9" s="7" t="s">
        <v>412</v>
      </c>
      <c r="F9" s="7" t="s">
        <v>14</v>
      </c>
      <c r="G9" s="7" t="s">
        <v>27</v>
      </c>
    </row>
    <row r="10" spans="1:7" x14ac:dyDescent="0.25" outlineLevel="1" collapsed="1">
      <c r="A10" s="7" t="s">
        <v>11</v>
      </c>
      <c r="B10" s="7" t="s">
        <v>76</v>
      </c>
      <c r="C10" s="10" t="s">
        <v>413</v>
      </c>
      <c r="D10" s="7"/>
      <c r="E10" s="7" t="s">
        <v>414</v>
      </c>
      <c r="F10" s="7" t="s">
        <v>14</v>
      </c>
      <c r="G10" s="7" t="s">
        <v>415</v>
      </c>
    </row>
    <row r="11" spans="1:7" x14ac:dyDescent="0.25" outlineLevel="1" collapsed="1">
      <c r="A11" s="7" t="s">
        <v>14</v>
      </c>
      <c r="B11" s="7" t="s">
        <v>174</v>
      </c>
      <c r="C11" s="7" t="s">
        <v>13</v>
      </c>
      <c r="D11" s="7">
        <f>EXACT(G10,"The CO2 emission coefficient is calculated based on net calorific value and CO2 emission factor of the fuel type")</f>
      </c>
      <c r="E11" s="7" t="s">
        <v>416</v>
      </c>
      <c r="F11" s="7" t="s">
        <v>14</v>
      </c>
      <c r="G11" s="7">
        <v>1</v>
      </c>
    </row>
    <row r="12" spans="1:7" x14ac:dyDescent="0.25" outlineLevel="1" collapsed="1">
      <c r="A12" s="7" t="s">
        <v>14</v>
      </c>
      <c r="B12" s="7" t="s">
        <v>174</v>
      </c>
      <c r="C12" s="7" t="s">
        <v>13</v>
      </c>
      <c r="D12" s="7">
        <f>EXACT(G10,"The CO2 emission coefficient is calculated based on net calorific value and CO2 emission factor of the fuel type")</f>
      </c>
      <c r="E12" s="7" t="s">
        <v>417</v>
      </c>
      <c r="F12" s="7" t="s">
        <v>14</v>
      </c>
      <c r="G12" s="7">
        <v>1</v>
      </c>
    </row>
    <row r="13" spans="1:7" x14ac:dyDescent="0.25" outlineLevel="1" collapsed="1">
      <c r="A13" s="8" t="s">
        <v>14</v>
      </c>
      <c r="B13" s="9" t="s">
        <v>418</v>
      </c>
      <c r="C13" s="8" t="s">
        <v>13</v>
      </c>
      <c r="D13" s="8">
        <f>EXACT(G10,"The CO2 emission coefficient is calculated based on the chemical composition of the fossil fuel type")</f>
      </c>
      <c r="E13" s="8" t="s">
        <v>419</v>
      </c>
      <c r="F13" s="8" t="s">
        <v>14</v>
      </c>
      <c r="G13" s="8" t="s">
        <v>13</v>
      </c>
    </row>
    <row r="14" spans="1:7" x14ac:dyDescent="0.25" outlineLevel="2" collapsed="1">
      <c r="A14" s="7" t="s">
        <v>11</v>
      </c>
      <c r="B14" s="7" t="s">
        <v>76</v>
      </c>
      <c r="C14" s="10" t="s">
        <v>420</v>
      </c>
      <c r="D14" s="7"/>
      <c r="E14" s="7" t="s">
        <v>419</v>
      </c>
      <c r="F14" s="7" t="s">
        <v>14</v>
      </c>
      <c r="G14" s="7" t="s">
        <v>421</v>
      </c>
    </row>
    <row r="15" spans="1:7" x14ac:dyDescent="0.25" outlineLevel="2" collapsed="1">
      <c r="A15" s="7" t="s">
        <v>14</v>
      </c>
      <c r="B15" s="7" t="s">
        <v>174</v>
      </c>
      <c r="C15" s="7" t="s">
        <v>13</v>
      </c>
      <c r="D15" s="7">
        <f>EXACT(G14,"Volume")</f>
      </c>
      <c r="E15" s="7" t="s">
        <v>422</v>
      </c>
      <c r="F15" s="7" t="s">
        <v>14</v>
      </c>
      <c r="G15" s="7">
        <v>1</v>
      </c>
    </row>
    <row r="16" spans="1:7" x14ac:dyDescent="0.25" outlineLevel="2" collapsed="1">
      <c r="A16" s="7" t="s">
        <v>14</v>
      </c>
      <c r="B16" s="7" t="s">
        <v>174</v>
      </c>
      <c r="C16" s="7" t="s">
        <v>13</v>
      </c>
      <c r="D16" s="7">
        <f>EXACT(G14,"Volume")</f>
      </c>
      <c r="E16" s="7" t="s">
        <v>423</v>
      </c>
      <c r="F16" s="7" t="s">
        <v>14</v>
      </c>
      <c r="G16" s="7">
        <v>1</v>
      </c>
    </row>
    <row r="17" spans="1:7" x14ac:dyDescent="0.25" outlineLevel="2" collapsed="1">
      <c r="A17" s="7" t="s">
        <v>14</v>
      </c>
      <c r="B17" s="7" t="s">
        <v>174</v>
      </c>
      <c r="C17" s="7" t="s">
        <v>13</v>
      </c>
      <c r="D17" s="7">
        <f>EXACT(G14,"Mass")</f>
      </c>
      <c r="E17" s="7" t="s">
        <v>422</v>
      </c>
      <c r="F17" s="7" t="s">
        <v>14</v>
      </c>
      <c r="G17" s="7">
        <v>1</v>
      </c>
    </row>
    <row r="18" spans="1:7" x14ac:dyDescent="0.25" outlineLevel="1" collapsed="1">
      <c r="A18" s="7" t="s">
        <v>11</v>
      </c>
      <c r="B18" s="7" t="s">
        <v>174</v>
      </c>
      <c r="C18" s="7" t="s">
        <v>13</v>
      </c>
      <c r="D18" s="7"/>
      <c r="E18" s="7" t="s">
        <v>424</v>
      </c>
      <c r="F18" s="7" t="s">
        <v>14</v>
      </c>
      <c r="G18" s="7">
        <v>1</v>
      </c>
    </row>
    <row r="19" spans="1:7" x14ac:dyDescent="0.25" outlineLevel="1" collapsed="1">
      <c r="A19" s="7" t="s">
        <v>14</v>
      </c>
      <c r="B19" s="7" t="s">
        <v>174</v>
      </c>
      <c r="C19" s="7" t="s">
        <v>13</v>
      </c>
      <c r="D19" s="7" t="s">
        <v>14</v>
      </c>
      <c r="E19" s="7" t="s">
        <v>425</v>
      </c>
      <c r="F19" s="7" t="s">
        <v>14</v>
      </c>
      <c r="G19" s="7">
        <v>1</v>
      </c>
    </row>
    <row r="20" spans="1:7" x14ac:dyDescent="0.25" outlineLevel="1" collapsed="1">
      <c r="A20" s="7" t="s">
        <v>14</v>
      </c>
      <c r="B20" s="7" t="s">
        <v>174</v>
      </c>
      <c r="C20" s="7" t="s">
        <v>13</v>
      </c>
      <c r="D20" s="7" t="s">
        <v>14</v>
      </c>
      <c r="E20" s="7" t="s">
        <v>426</v>
      </c>
      <c r="F20" s="7" t="s">
        <v>14</v>
      </c>
      <c r="G20" s="7">
        <v>1</v>
      </c>
    </row>
    <row r="21" spans="1:7" x14ac:dyDescent="0.25">
      <c r="A21" s="5" t="s">
        <v>14</v>
      </c>
      <c r="B21" s="5" t="s">
        <v>174</v>
      </c>
      <c r="C21" s="5" t="s">
        <v>13</v>
      </c>
      <c r="D21" s="5" t="s">
        <v>14</v>
      </c>
      <c r="E21" s="5" t="s">
        <v>427</v>
      </c>
      <c r="F21" s="5" t="s">
        <v>14</v>
      </c>
      <c r="G21" s="5">
        <v>1</v>
      </c>
    </row>
  </sheetData>
  <mergeCells count="5">
    <mergeCell ref="A1:G1"/>
    <mergeCell ref="B2:G2"/>
    <mergeCell ref="B3:G3"/>
    <mergeCell ref="B4:G4"/>
    <mergeCell ref="B5:G5"/>
  </mergeCells>
  <dataValidations count="2">
    <dataValidation type="list" allowBlank="1" sqref="G10">
      <formula1>'What approach would you (enum)'!A3:A4</formula1>
    </dataValidation>
    <dataValidation type="list" allowBlank="1" sqref="G14">
      <formula1>'Is the fuel used measus (enum)'!A3:A4</formula1>
    </dataValidation>
  </dataValidations>
  <hyperlinks>
    <hyperlink ref="B7" r:id="rId1" location="#'Tool 03 Add Fuel Type (tool)'!A1"/>
    <hyperlink ref="C10" r:id="rId2" location="#'What approach would you (enum)'!A3"/>
    <hyperlink ref="B13" r:id="rId3" location="#'Tool 03 Is the fuel use (tool)'!A1"/>
    <hyperlink ref="C14" r:id="rId4" location="#'Is the fuel used measus (enum)'!A3"/>
  </hyperlinks>
  <pageMargins left="0.7" right="0.7" top="0.75" bottom="0.75" header="0.3" footer="0.3"/>
  <pageSetup orientation="portrait" horizontalDpi="4294967295" verticalDpi="4294967295" scale="100" fitToWidth="1" fitToHeight="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444</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408</v>
      </c>
      <c r="C4" s="3"/>
      <c r="D4" s="3"/>
      <c r="E4" s="3"/>
      <c r="F4" s="3"/>
      <c r="G4" s="3"/>
    </row>
    <row r="5" spans="1:7" x14ac:dyDescent="0.25">
      <c r="A5" s="2" t="s">
        <v>442</v>
      </c>
      <c r="B5" s="3" t="s">
        <v>443</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v>
      </c>
      <c r="C7" s="5" t="s">
        <v>13</v>
      </c>
      <c r="D7" s="5"/>
      <c r="E7" s="5" t="s">
        <v>411</v>
      </c>
      <c r="F7" s="5" t="s">
        <v>14</v>
      </c>
      <c r="G7" s="5" t="s">
        <v>27</v>
      </c>
    </row>
    <row r="8" spans="1:7" x14ac:dyDescent="0.25">
      <c r="A8" s="5" t="s">
        <v>11</v>
      </c>
      <c r="B8" s="5" t="s">
        <v>15</v>
      </c>
      <c r="C8" s="5" t="s">
        <v>13</v>
      </c>
      <c r="D8" s="5"/>
      <c r="E8" s="5" t="s">
        <v>412</v>
      </c>
      <c r="F8" s="5" t="s">
        <v>14</v>
      </c>
      <c r="G8" s="5" t="s">
        <v>27</v>
      </c>
    </row>
    <row r="9" spans="1:7" x14ac:dyDescent="0.25">
      <c r="A9" s="5" t="s">
        <v>11</v>
      </c>
      <c r="B9" s="5" t="s">
        <v>76</v>
      </c>
      <c r="C9" s="6" t="s">
        <v>413</v>
      </c>
      <c r="D9" s="5"/>
      <c r="E9" s="5" t="s">
        <v>414</v>
      </c>
      <c r="F9" s="5" t="s">
        <v>14</v>
      </c>
      <c r="G9" s="5" t="s">
        <v>415</v>
      </c>
    </row>
    <row r="10" spans="1:7" x14ac:dyDescent="0.25">
      <c r="A10" s="5" t="s">
        <v>14</v>
      </c>
      <c r="B10" s="5" t="s">
        <v>174</v>
      </c>
      <c r="C10" s="5" t="s">
        <v>13</v>
      </c>
      <c r="D10" s="5">
        <f>EXACT(G9,"The CO2 emission coefficient is calculated based on net calorific value and CO2 emission factor of the fuel type")</f>
      </c>
      <c r="E10" s="5" t="s">
        <v>416</v>
      </c>
      <c r="F10" s="5" t="s">
        <v>14</v>
      </c>
      <c r="G10" s="5">
        <v>1</v>
      </c>
    </row>
    <row r="11" spans="1:7" x14ac:dyDescent="0.25">
      <c r="A11" s="5" t="s">
        <v>14</v>
      </c>
      <c r="B11" s="5" t="s">
        <v>174</v>
      </c>
      <c r="C11" s="5" t="s">
        <v>13</v>
      </c>
      <c r="D11" s="5">
        <f>EXACT(G9,"The CO2 emission coefficient is calculated based on net calorific value and CO2 emission factor of the fuel type")</f>
      </c>
      <c r="E11" s="5" t="s">
        <v>417</v>
      </c>
      <c r="F11" s="5" t="s">
        <v>14</v>
      </c>
      <c r="G11" s="5">
        <v>1</v>
      </c>
    </row>
    <row r="12" spans="1:7" x14ac:dyDescent="0.25">
      <c r="A12" s="5" t="s">
        <v>14</v>
      </c>
      <c r="B12" s="6" t="s">
        <v>418</v>
      </c>
      <c r="C12" s="5" t="s">
        <v>13</v>
      </c>
      <c r="D12" s="5">
        <f>EXACT(G9,"The CO2 emission coefficient is calculated based on the chemical composition of the fossil fuel type")</f>
      </c>
      <c r="E12" s="5" t="s">
        <v>419</v>
      </c>
      <c r="F12" s="5" t="s">
        <v>14</v>
      </c>
      <c r="G12" s="5" t="s">
        <v>13</v>
      </c>
    </row>
    <row r="13" spans="1:7" x14ac:dyDescent="0.25" outlineLevel="1" collapsed="1">
      <c r="A13" s="7" t="s">
        <v>11</v>
      </c>
      <c r="B13" s="7" t="s">
        <v>76</v>
      </c>
      <c r="C13" s="10" t="s">
        <v>420</v>
      </c>
      <c r="D13" s="7"/>
      <c r="E13" s="7" t="s">
        <v>419</v>
      </c>
      <c r="F13" s="7" t="s">
        <v>14</v>
      </c>
      <c r="G13" s="7" t="s">
        <v>421</v>
      </c>
    </row>
    <row r="14" spans="1:7" x14ac:dyDescent="0.25" outlineLevel="1" collapsed="1">
      <c r="A14" s="7" t="s">
        <v>14</v>
      </c>
      <c r="B14" s="7" t="s">
        <v>174</v>
      </c>
      <c r="C14" s="7" t="s">
        <v>13</v>
      </c>
      <c r="D14" s="7">
        <f>EXACT(G13,"Volume")</f>
      </c>
      <c r="E14" s="7" t="s">
        <v>422</v>
      </c>
      <c r="F14" s="7" t="s">
        <v>14</v>
      </c>
      <c r="G14" s="7">
        <v>1</v>
      </c>
    </row>
    <row r="15" spans="1:7" x14ac:dyDescent="0.25" outlineLevel="1" collapsed="1">
      <c r="A15" s="7" t="s">
        <v>14</v>
      </c>
      <c r="B15" s="7" t="s">
        <v>174</v>
      </c>
      <c r="C15" s="7" t="s">
        <v>13</v>
      </c>
      <c r="D15" s="7">
        <f>EXACT(G13,"Volume")</f>
      </c>
      <c r="E15" s="7" t="s">
        <v>423</v>
      </c>
      <c r="F15" s="7" t="s">
        <v>14</v>
      </c>
      <c r="G15" s="7">
        <v>1</v>
      </c>
    </row>
    <row r="16" spans="1:7" x14ac:dyDescent="0.25" outlineLevel="1" collapsed="1">
      <c r="A16" s="7" t="s">
        <v>14</v>
      </c>
      <c r="B16" s="7" t="s">
        <v>174</v>
      </c>
      <c r="C16" s="7" t="s">
        <v>13</v>
      </c>
      <c r="D16" s="7">
        <f>EXACT(G13,"Mass")</f>
      </c>
      <c r="E16" s="7" t="s">
        <v>422</v>
      </c>
      <c r="F16" s="7" t="s">
        <v>14</v>
      </c>
      <c r="G16" s="7">
        <v>1</v>
      </c>
    </row>
    <row r="17" spans="1:7" x14ac:dyDescent="0.25">
      <c r="A17" s="5" t="s">
        <v>11</v>
      </c>
      <c r="B17" s="5" t="s">
        <v>174</v>
      </c>
      <c r="C17" s="5" t="s">
        <v>13</v>
      </c>
      <c r="D17" s="5"/>
      <c r="E17" s="5" t="s">
        <v>424</v>
      </c>
      <c r="F17" s="5" t="s">
        <v>14</v>
      </c>
      <c r="G17" s="5">
        <v>1</v>
      </c>
    </row>
    <row r="18" spans="1:7" x14ac:dyDescent="0.25">
      <c r="A18" s="5" t="s">
        <v>14</v>
      </c>
      <c r="B18" s="5" t="s">
        <v>174</v>
      </c>
      <c r="C18" s="5" t="s">
        <v>13</v>
      </c>
      <c r="D18" s="5" t="s">
        <v>14</v>
      </c>
      <c r="E18" s="5" t="s">
        <v>425</v>
      </c>
      <c r="F18" s="5" t="s">
        <v>14</v>
      </c>
      <c r="G18" s="5">
        <v>1</v>
      </c>
    </row>
    <row r="19" spans="1:7" x14ac:dyDescent="0.25">
      <c r="A19" s="5" t="s">
        <v>14</v>
      </c>
      <c r="B19" s="5" t="s">
        <v>174</v>
      </c>
      <c r="C19" s="5" t="s">
        <v>13</v>
      </c>
      <c r="D19" s="5" t="s">
        <v>14</v>
      </c>
      <c r="E19" s="5" t="s">
        <v>426</v>
      </c>
      <c r="F19" s="5" t="s">
        <v>14</v>
      </c>
      <c r="G19" s="5">
        <v>1</v>
      </c>
    </row>
  </sheetData>
  <mergeCells count="5">
    <mergeCell ref="A1:G1"/>
    <mergeCell ref="B2:G2"/>
    <mergeCell ref="B3:G3"/>
    <mergeCell ref="B4:G4"/>
    <mergeCell ref="B5:G5"/>
  </mergeCells>
  <dataValidations count="2">
    <dataValidation type="list" allowBlank="1" sqref="G13">
      <formula1>'Is the fuel used measus (enum)'!A3:A4</formula1>
    </dataValidation>
    <dataValidation type="list" allowBlank="1" sqref="G9">
      <formula1>'What approach would you (enum)'!A3:A4</formula1>
    </dataValidation>
  </dataValidations>
  <hyperlinks>
    <hyperlink ref="C9" r:id="rId1" location="#'What approach would you (enum)'!A3"/>
    <hyperlink ref="B12" r:id="rId2" location="#'Tool 03 Is the fuel use (tool)'!A1"/>
    <hyperlink ref="C13" r:id="rId3" location="#'Is the fuel used measus (enum)'!A3"/>
  </hyperlinks>
  <pageMargins left="0.7" right="0.7" top="0.75" bottom="0.75" header="0.3" footer="0.3"/>
  <pageSetup orientation="portrait" horizontalDpi="4294967295" verticalDpi="4294967295" scale="100" fitToWidth="1" fitToHeight="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445</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408</v>
      </c>
      <c r="C4" s="3"/>
      <c r="D4" s="3"/>
      <c r="E4" s="3"/>
      <c r="F4" s="3"/>
      <c r="G4" s="3"/>
    </row>
    <row r="5" spans="1:7" x14ac:dyDescent="0.25">
      <c r="A5" s="2" t="s">
        <v>442</v>
      </c>
      <c r="B5" s="3" t="s">
        <v>443</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420</v>
      </c>
      <c r="D7" s="5"/>
      <c r="E7" s="5" t="s">
        <v>419</v>
      </c>
      <c r="F7" s="5" t="s">
        <v>14</v>
      </c>
      <c r="G7" s="5" t="s">
        <v>421</v>
      </c>
    </row>
    <row r="8" spans="1:7" x14ac:dyDescent="0.25">
      <c r="A8" s="5" t="s">
        <v>14</v>
      </c>
      <c r="B8" s="5" t="s">
        <v>174</v>
      </c>
      <c r="C8" s="5" t="s">
        <v>13</v>
      </c>
      <c r="D8" s="5">
        <f>EXACT(G7,"Volume")</f>
      </c>
      <c r="E8" s="5" t="s">
        <v>422</v>
      </c>
      <c r="F8" s="5" t="s">
        <v>14</v>
      </c>
      <c r="G8" s="5">
        <v>1</v>
      </c>
    </row>
    <row r="9" spans="1:7" x14ac:dyDescent="0.25">
      <c r="A9" s="5" t="s">
        <v>14</v>
      </c>
      <c r="B9" s="5" t="s">
        <v>174</v>
      </c>
      <c r="C9" s="5" t="s">
        <v>13</v>
      </c>
      <c r="D9" s="5">
        <f>EXACT(G7,"Volume")</f>
      </c>
      <c r="E9" s="5" t="s">
        <v>423</v>
      </c>
      <c r="F9" s="5" t="s">
        <v>14</v>
      </c>
      <c r="G9" s="5">
        <v>1</v>
      </c>
    </row>
    <row r="10" spans="1:7" x14ac:dyDescent="0.25">
      <c r="A10" s="5" t="s">
        <v>14</v>
      </c>
      <c r="B10" s="5" t="s">
        <v>174</v>
      </c>
      <c r="C10" s="5" t="s">
        <v>13</v>
      </c>
      <c r="D10" s="5">
        <f>EXACT(G7,"Mass")</f>
      </c>
      <c r="E10" s="5" t="s">
        <v>422</v>
      </c>
      <c r="F10" s="5" t="s">
        <v>14</v>
      </c>
      <c r="G10" s="5">
        <v>1</v>
      </c>
    </row>
  </sheetData>
  <mergeCells count="5">
    <mergeCell ref="A1:G1"/>
    <mergeCell ref="B2:G2"/>
    <mergeCell ref="B3:G3"/>
    <mergeCell ref="B4:G4"/>
    <mergeCell ref="B5:G5"/>
  </mergeCells>
  <dataValidations count="1">
    <dataValidation type="list" allowBlank="1" sqref="G7">
      <formula1>'Is the fuel used measus (enum)'!A3:A4</formula1>
    </dataValidation>
  </dataValidations>
  <hyperlinks>
    <hyperlink ref="C7" r:id="rId1" location="#'Is the fuel used measus (enum)'!A3"/>
  </hyperlinks>
  <pageMargins left="0.7" right="0.7" top="0.75" bottom="0.75" header="0.3" footer="0.3"/>
  <pageSetup orientation="portrait" horizontalDpi="4294967295" verticalDpi="4294967295" scale="100" fitToWidth="1" fitToHeight="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245</v>
      </c>
      <c r="B1" s="1"/>
      <c r="C1" s="1"/>
      <c r="D1" s="1"/>
      <c r="E1" s="1"/>
      <c r="F1" s="1"/>
      <c r="G1" s="1"/>
    </row>
    <row r="2" spans="1:7" x14ac:dyDescent="0.25">
      <c r="A2" s="2" t="s">
        <v>1</v>
      </c>
      <c r="B2" s="3" t="s">
        <v>13</v>
      </c>
      <c r="C2" s="3"/>
      <c r="D2" s="3"/>
      <c r="E2" s="3"/>
      <c r="F2" s="3"/>
      <c r="G2" s="3"/>
    </row>
    <row r="3" spans="1:7" x14ac:dyDescent="0.25">
      <c r="A3" s="2" t="s">
        <v>2</v>
      </c>
      <c r="B3" s="3" t="s">
        <v>3</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v>
      </c>
      <c r="C7" s="5" t="s">
        <v>13</v>
      </c>
      <c r="D7" s="5"/>
      <c r="E7" s="5" t="s">
        <v>246</v>
      </c>
      <c r="F7" s="5" t="s">
        <v>14</v>
      </c>
      <c r="G7" s="5" t="s">
        <v>27</v>
      </c>
    </row>
    <row r="8" spans="1:7" x14ac:dyDescent="0.25">
      <c r="A8" s="5" t="s">
        <v>11</v>
      </c>
      <c r="B8" s="5" t="s">
        <v>76</v>
      </c>
      <c r="C8" s="6" t="s">
        <v>247</v>
      </c>
      <c r="D8" s="5"/>
      <c r="E8" s="5" t="s">
        <v>248</v>
      </c>
      <c r="F8" s="5" t="s">
        <v>14</v>
      </c>
      <c r="G8" s="5" t="s">
        <v>249</v>
      </c>
    </row>
    <row r="9" spans="1:7" x14ac:dyDescent="0.25">
      <c r="A9" s="5" t="s">
        <v>14</v>
      </c>
      <c r="B9" s="6" t="s">
        <v>250</v>
      </c>
      <c r="C9" s="5" t="s">
        <v>13</v>
      </c>
      <c r="D9" s="5">
        <f>EXACT(G8,"Annual")</f>
      </c>
      <c r="E9" s="5" t="s">
        <v>251</v>
      </c>
      <c r="F9" s="5" t="s">
        <v>14</v>
      </c>
      <c r="G9" s="5" t="s">
        <v>13</v>
      </c>
    </row>
    <row r="10" spans="1:7" x14ac:dyDescent="0.25" outlineLevel="1" collapsed="1">
      <c r="A10" s="7" t="s">
        <v>11</v>
      </c>
      <c r="B10" s="7" t="s">
        <v>76</v>
      </c>
      <c r="C10" s="10" t="s">
        <v>252</v>
      </c>
      <c r="D10" s="7"/>
      <c r="E10" s="7" t="s">
        <v>251</v>
      </c>
      <c r="F10" s="7" t="s">
        <v>14</v>
      </c>
      <c r="G10" s="7" t="s">
        <v>11</v>
      </c>
    </row>
    <row r="11" spans="1:7" x14ac:dyDescent="0.25" outlineLevel="1" collapsed="1">
      <c r="A11" s="8" t="s">
        <v>14</v>
      </c>
      <c r="B11" s="9" t="s">
        <v>253</v>
      </c>
      <c r="C11" s="8" t="s">
        <v>13</v>
      </c>
      <c r="D11" s="8">
        <f>EXACT(G10,"No")</f>
      </c>
      <c r="E11" s="8" t="s">
        <v>254</v>
      </c>
      <c r="F11" s="8" t="s">
        <v>14</v>
      </c>
      <c r="G11" s="8" t="s">
        <v>13</v>
      </c>
    </row>
    <row r="12" spans="1:7" x14ac:dyDescent="0.25" outlineLevel="2" collapsed="1">
      <c r="A12" s="7" t="s">
        <v>11</v>
      </c>
      <c r="B12" s="7" t="s">
        <v>76</v>
      </c>
      <c r="C12" s="10" t="s">
        <v>255</v>
      </c>
      <c r="D12" s="7"/>
      <c r="E12" s="7" t="s">
        <v>254</v>
      </c>
      <c r="F12" s="7" t="s">
        <v>14</v>
      </c>
      <c r="G12" s="7" t="s">
        <v>11</v>
      </c>
    </row>
    <row r="13" spans="1:7" x14ac:dyDescent="0.25" outlineLevel="2" collapsed="1">
      <c r="A13" s="8" t="s">
        <v>14</v>
      </c>
      <c r="B13" s="9" t="s">
        <v>256</v>
      </c>
      <c r="C13" s="8" t="s">
        <v>13</v>
      </c>
      <c r="D13" s="8">
        <f>EXACT(G12,"No")</f>
      </c>
      <c r="E13" s="8" t="s">
        <v>257</v>
      </c>
      <c r="F13" s="8" t="s">
        <v>14</v>
      </c>
      <c r="G13" s="8" t="s">
        <v>13</v>
      </c>
    </row>
    <row r="14" spans="1:7" x14ac:dyDescent="0.25" outlineLevel="3" collapsed="1">
      <c r="A14" s="7" t="s">
        <v>11</v>
      </c>
      <c r="B14" s="7" t="s">
        <v>76</v>
      </c>
      <c r="C14" s="10" t="s">
        <v>258</v>
      </c>
      <c r="D14" s="7"/>
      <c r="E14" s="7" t="s">
        <v>257</v>
      </c>
      <c r="F14" s="7" t="s">
        <v>14</v>
      </c>
      <c r="G14" s="7" t="s">
        <v>11</v>
      </c>
    </row>
    <row r="15" spans="1:7" x14ac:dyDescent="0.25" outlineLevel="3" collapsed="1">
      <c r="A15" s="8" t="s">
        <v>14</v>
      </c>
      <c r="B15" s="9" t="s">
        <v>259</v>
      </c>
      <c r="C15" s="8" t="s">
        <v>13</v>
      </c>
      <c r="D15" s="8">
        <f>EXACT(G14,"No")</f>
      </c>
      <c r="E15" s="8" t="s">
        <v>260</v>
      </c>
      <c r="F15" s="8" t="s">
        <v>14</v>
      </c>
      <c r="G15" s="8" t="s">
        <v>13</v>
      </c>
    </row>
    <row r="16" spans="1:7" x14ac:dyDescent="0.25" outlineLevel="4" collapsed="1">
      <c r="A16" s="7" t="s">
        <v>11</v>
      </c>
      <c r="B16" s="7" t="s">
        <v>76</v>
      </c>
      <c r="C16" s="10" t="s">
        <v>261</v>
      </c>
      <c r="D16" s="7"/>
      <c r="E16" s="7" t="s">
        <v>260</v>
      </c>
      <c r="F16" s="7" t="s">
        <v>14</v>
      </c>
      <c r="G16" s="7" t="s">
        <v>11</v>
      </c>
    </row>
    <row r="17" spans="1:7" x14ac:dyDescent="0.25" outlineLevel="4" collapsed="1">
      <c r="A17" s="8" t="s">
        <v>14</v>
      </c>
      <c r="B17" s="9" t="s">
        <v>262</v>
      </c>
      <c r="C17" s="8" t="s">
        <v>13</v>
      </c>
      <c r="D17" s="8">
        <f>EXACT(G16,"No")</f>
      </c>
      <c r="E17" s="8" t="s">
        <v>263</v>
      </c>
      <c r="F17" s="8" t="s">
        <v>14</v>
      </c>
      <c r="G17" s="8" t="s">
        <v>13</v>
      </c>
    </row>
    <row r="18" spans="1:7" x14ac:dyDescent="0.25" outlineLevel="5" collapsed="1">
      <c r="A18" s="7" t="s">
        <v>11</v>
      </c>
      <c r="B18" s="7" t="s">
        <v>76</v>
      </c>
      <c r="C18" s="10" t="s">
        <v>264</v>
      </c>
      <c r="D18" s="7"/>
      <c r="E18" s="7" t="s">
        <v>263</v>
      </c>
      <c r="F18" s="7" t="s">
        <v>14</v>
      </c>
      <c r="G18" s="7" t="s">
        <v>11</v>
      </c>
    </row>
    <row r="19" spans="1:7" x14ac:dyDescent="0.25" outlineLevel="5" collapsed="1">
      <c r="A19" s="7" t="s">
        <v>14</v>
      </c>
      <c r="B19" s="7" t="s">
        <v>120</v>
      </c>
      <c r="C19" s="11" t="s">
        <v>121</v>
      </c>
      <c r="D19" s="7">
        <f>EXACT(G18,"No")</f>
      </c>
      <c r="E19" s="12" t="s">
        <v>265</v>
      </c>
      <c r="F19" s="7" t="s">
        <v>14</v>
      </c>
      <c r="G19" s="7" t="s">
        <v>13</v>
      </c>
    </row>
    <row r="20" spans="1:7" x14ac:dyDescent="0.25" outlineLevel="5" collapsed="1">
      <c r="A20" s="8" t="s">
        <v>14</v>
      </c>
      <c r="B20" s="9" t="s">
        <v>266</v>
      </c>
      <c r="C20" s="8" t="s">
        <v>13</v>
      </c>
      <c r="D20" s="8">
        <f>EXACT(G18,"Yes")</f>
      </c>
      <c r="E20" s="8" t="s">
        <v>267</v>
      </c>
      <c r="F20" s="8" t="s">
        <v>14</v>
      </c>
      <c r="G20" s="8" t="s">
        <v>13</v>
      </c>
    </row>
    <row r="21" spans="1:7" x14ac:dyDescent="0.25" outlineLevel="6" collapsed="1">
      <c r="A21" s="7" t="s">
        <v>11</v>
      </c>
      <c r="B21" s="7" t="s">
        <v>76</v>
      </c>
      <c r="C21" s="10" t="s">
        <v>298</v>
      </c>
      <c r="D21" s="7"/>
      <c r="E21" s="7" t="s">
        <v>299</v>
      </c>
      <c r="F21" s="7" t="s">
        <v>14</v>
      </c>
      <c r="G21" s="7" t="s">
        <v>300</v>
      </c>
    </row>
    <row r="22" spans="1:7" x14ac:dyDescent="0.25" outlineLevel="6" collapsed="1">
      <c r="A22" s="8" t="s">
        <v>14</v>
      </c>
      <c r="B22" s="9" t="s">
        <v>301</v>
      </c>
      <c r="C22" s="8" t="s">
        <v>13</v>
      </c>
      <c r="D22" s="8">
        <f>EXACT(G21,"Based on the total net electricity generation of all power plants serving the system and the fuel types and total fuel consumption of the project electricity system")</f>
      </c>
      <c r="E22" s="8" t="s">
        <v>302</v>
      </c>
      <c r="F22" s="8" t="s">
        <v>14</v>
      </c>
      <c r="G22" s="8" t="s">
        <v>13</v>
      </c>
    </row>
    <row r="23" spans="1:7" x14ac:dyDescent="0.25" outlineLevel="7" collapsed="1">
      <c r="A23" s="7" t="s">
        <v>14</v>
      </c>
      <c r="B23" s="7" t="s">
        <v>174</v>
      </c>
      <c r="C23" s="7" t="s">
        <v>13</v>
      </c>
      <c r="D23" s="7" t="s">
        <v>14</v>
      </c>
      <c r="E23" s="7" t="s">
        <v>303</v>
      </c>
      <c r="F23" s="7" t="s">
        <v>14</v>
      </c>
      <c r="G23" s="7">
        <v>1</v>
      </c>
    </row>
    <row r="24" spans="1:7" x14ac:dyDescent="0.25" outlineLevel="7" collapsed="1">
      <c r="A24" s="7" t="s">
        <v>11</v>
      </c>
      <c r="B24" s="7" t="s">
        <v>174</v>
      </c>
      <c r="C24" s="7" t="s">
        <v>13</v>
      </c>
      <c r="D24" s="7"/>
      <c r="E24" s="7" t="s">
        <v>304</v>
      </c>
      <c r="F24" s="7" t="s">
        <v>14</v>
      </c>
      <c r="G24" s="7">
        <v>1</v>
      </c>
    </row>
    <row r="25" spans="1:7" x14ac:dyDescent="0.25" outlineLevel="7" collapsed="1">
      <c r="A25" s="7" t="s">
        <v>11</v>
      </c>
      <c r="B25" s="10" t="s">
        <v>305</v>
      </c>
      <c r="C25" s="7" t="s">
        <v>13</v>
      </c>
      <c r="D25" s="7"/>
      <c r="E25" s="7" t="s">
        <v>231</v>
      </c>
      <c r="F25" s="7" t="s">
        <v>11</v>
      </c>
      <c r="G25" s="7" t="s">
        <v>13</v>
      </c>
    </row>
    <row r="26" spans="1:7" x14ac:dyDescent="0.25" outlineLevel="6" collapsed="1">
      <c r="A26" s="8" t="s">
        <v>14</v>
      </c>
      <c r="B26" s="9" t="s">
        <v>310</v>
      </c>
      <c r="C26" s="8" t="s">
        <v>13</v>
      </c>
      <c r="D26" s="8">
        <f>EXACT(G21,"Based on the net electricity generation and a CO2 emission factor of each power unit")</f>
      </c>
      <c r="E26" s="8" t="s">
        <v>311</v>
      </c>
      <c r="F26" s="8" t="s">
        <v>14</v>
      </c>
      <c r="G26" s="8" t="s">
        <v>13</v>
      </c>
    </row>
    <row r="27" spans="1:7" x14ac:dyDescent="0.25" outlineLevel="7" collapsed="1">
      <c r="A27" s="7" t="s">
        <v>14</v>
      </c>
      <c r="B27" s="7" t="s">
        <v>174</v>
      </c>
      <c r="C27" s="7" t="s">
        <v>13</v>
      </c>
      <c r="D27" s="7" t="s">
        <v>14</v>
      </c>
      <c r="E27" s="7" t="s">
        <v>303</v>
      </c>
      <c r="F27" s="7" t="s">
        <v>14</v>
      </c>
      <c r="G27" s="7">
        <v>1</v>
      </c>
    </row>
    <row r="28" spans="1:7" x14ac:dyDescent="0.25" outlineLevel="7" collapsed="1">
      <c r="A28" s="7" t="s">
        <v>11</v>
      </c>
      <c r="B28" s="10" t="s">
        <v>278</v>
      </c>
      <c r="C28" s="7" t="s">
        <v>13</v>
      </c>
      <c r="D28" s="7"/>
      <c r="E28" s="7" t="s">
        <v>279</v>
      </c>
      <c r="F28" s="7" t="s">
        <v>11</v>
      </c>
      <c r="G28" s="7" t="s">
        <v>13</v>
      </c>
    </row>
    <row r="29" spans="1:7" x14ac:dyDescent="0.25" outlineLevel="6" collapsed="1">
      <c r="A29" s="7" t="s">
        <v>14</v>
      </c>
      <c r="B29" s="7" t="s">
        <v>174</v>
      </c>
      <c r="C29" s="7" t="s">
        <v>13</v>
      </c>
      <c r="D29" s="7" t="s">
        <v>14</v>
      </c>
      <c r="E29" s="7" t="s">
        <v>312</v>
      </c>
      <c r="F29" s="7" t="s">
        <v>14</v>
      </c>
      <c r="G29" s="7">
        <v>1</v>
      </c>
    </row>
    <row r="30" spans="1:7" x14ac:dyDescent="0.25" outlineLevel="4" collapsed="1">
      <c r="A30" s="8" t="s">
        <v>14</v>
      </c>
      <c r="B30" s="9" t="s">
        <v>268</v>
      </c>
      <c r="C30" s="8" t="s">
        <v>13</v>
      </c>
      <c r="D30" s="8">
        <f>EXACT(G16,"Yes")</f>
      </c>
      <c r="E30" s="8" t="s">
        <v>269</v>
      </c>
      <c r="F30" s="8" t="s">
        <v>14</v>
      </c>
      <c r="G30" s="8" t="s">
        <v>13</v>
      </c>
    </row>
    <row r="31" spans="1:7" x14ac:dyDescent="0.25" outlineLevel="5" collapsed="1">
      <c r="A31" s="7" t="s">
        <v>11</v>
      </c>
      <c r="B31" s="7" t="s">
        <v>76</v>
      </c>
      <c r="C31" s="10" t="s">
        <v>270</v>
      </c>
      <c r="D31" s="7"/>
      <c r="E31" s="7" t="s">
        <v>271</v>
      </c>
      <c r="F31" s="7" t="s">
        <v>14</v>
      </c>
      <c r="G31" s="7" t="s">
        <v>272</v>
      </c>
    </row>
    <row r="32" spans="1:7" x14ac:dyDescent="0.25" outlineLevel="5" collapsed="1">
      <c r="A32" s="8" t="s">
        <v>14</v>
      </c>
      <c r="B32" s="9" t="s">
        <v>273</v>
      </c>
      <c r="C32" s="8" t="s">
        <v>13</v>
      </c>
      <c r="D32" s="8">
        <f>EXACT(G31,"Lambda (λy) should be determined by applying the step wise procedure provided in appendix 3 of methodology")</f>
      </c>
      <c r="E32" s="8" t="s">
        <v>274</v>
      </c>
      <c r="F32" s="8" t="s">
        <v>14</v>
      </c>
      <c r="G32" s="8" t="s">
        <v>13</v>
      </c>
    </row>
    <row r="33" spans="1:7" x14ac:dyDescent="0.25" outlineLevel="6" collapsed="1">
      <c r="A33" s="7" t="s">
        <v>11</v>
      </c>
      <c r="B33" s="7" t="s">
        <v>174</v>
      </c>
      <c r="C33" s="7" t="s">
        <v>13</v>
      </c>
      <c r="D33" s="7"/>
      <c r="E33" s="7" t="s">
        <v>280</v>
      </c>
      <c r="F33" s="7" t="s">
        <v>14</v>
      </c>
      <c r="G33" s="7">
        <v>1</v>
      </c>
    </row>
    <row r="34" spans="1:7" x14ac:dyDescent="0.25" outlineLevel="6" collapsed="1">
      <c r="A34" s="7" t="s">
        <v>11</v>
      </c>
      <c r="B34" s="7" t="s">
        <v>15</v>
      </c>
      <c r="C34" s="7" t="s">
        <v>13</v>
      </c>
      <c r="D34" s="7"/>
      <c r="E34" s="7" t="s">
        <v>281</v>
      </c>
      <c r="F34" s="7" t="s">
        <v>14</v>
      </c>
      <c r="G34" s="7" t="s">
        <v>27</v>
      </c>
    </row>
    <row r="35" spans="1:7" x14ac:dyDescent="0.25" outlineLevel="6" collapsed="1">
      <c r="A35" s="7" t="s">
        <v>11</v>
      </c>
      <c r="B35" s="7" t="s">
        <v>282</v>
      </c>
      <c r="C35" s="7" t="s">
        <v>13</v>
      </c>
      <c r="D35" s="7"/>
      <c r="E35" s="7" t="s">
        <v>283</v>
      </c>
      <c r="F35" s="7" t="s">
        <v>14</v>
      </c>
      <c r="G35" s="7" t="s">
        <v>447</v>
      </c>
    </row>
    <row r="36" spans="1:7" x14ac:dyDescent="0.25" outlineLevel="5" collapsed="1">
      <c r="A36" s="8" t="s">
        <v>14</v>
      </c>
      <c r="B36" s="9" t="s">
        <v>275</v>
      </c>
      <c r="C36" s="8" t="s">
        <v>13</v>
      </c>
      <c r="D36" s="8">
        <f>EXACT(G31,"Use default values of lambda based on the share of electricity generation from low-cost/must-run in total generation")</f>
      </c>
      <c r="E36" s="8" t="s">
        <v>276</v>
      </c>
      <c r="F36" s="8" t="s">
        <v>14</v>
      </c>
      <c r="G36" s="8" t="s">
        <v>13</v>
      </c>
    </row>
    <row r="37" spans="1:7" x14ac:dyDescent="0.25" outlineLevel="6" collapsed="1">
      <c r="A37" s="7" t="s">
        <v>14</v>
      </c>
      <c r="B37" s="7" t="s">
        <v>174</v>
      </c>
      <c r="C37" s="7" t="s">
        <v>13</v>
      </c>
      <c r="D37" s="7" t="s">
        <v>14</v>
      </c>
      <c r="E37" s="7" t="s">
        <v>280</v>
      </c>
      <c r="F37" s="7" t="s">
        <v>14</v>
      </c>
      <c r="G37" s="7">
        <v>1</v>
      </c>
    </row>
    <row r="38" spans="1:7" x14ac:dyDescent="0.25" outlineLevel="6" collapsed="1">
      <c r="A38" s="7" t="s">
        <v>14</v>
      </c>
      <c r="B38" s="7" t="s">
        <v>174</v>
      </c>
      <c r="C38" s="7" t="s">
        <v>13</v>
      </c>
      <c r="D38" s="7" t="s">
        <v>14</v>
      </c>
      <c r="E38" s="7" t="s">
        <v>285</v>
      </c>
      <c r="F38" s="7" t="s">
        <v>14</v>
      </c>
      <c r="G38" s="7">
        <v>1</v>
      </c>
    </row>
    <row r="39" spans="1:7" x14ac:dyDescent="0.25" outlineLevel="6" collapsed="1">
      <c r="A39" s="7" t="s">
        <v>11</v>
      </c>
      <c r="B39" s="7" t="s">
        <v>174</v>
      </c>
      <c r="C39" s="7" t="s">
        <v>13</v>
      </c>
      <c r="D39" s="7"/>
      <c r="E39" s="7" t="s">
        <v>286</v>
      </c>
      <c r="F39" s="7" t="s">
        <v>11</v>
      </c>
      <c r="G39" s="7">
        <v>1</v>
      </c>
    </row>
    <row r="40" spans="1:7" x14ac:dyDescent="0.25" outlineLevel="6" collapsed="1">
      <c r="A40" s="7" t="s">
        <v>11</v>
      </c>
      <c r="B40" s="7" t="s">
        <v>174</v>
      </c>
      <c r="C40" s="7" t="s">
        <v>13</v>
      </c>
      <c r="D40" s="7"/>
      <c r="E40" s="7" t="s">
        <v>287</v>
      </c>
      <c r="F40" s="7" t="s">
        <v>11</v>
      </c>
      <c r="G40" s="7">
        <v>1</v>
      </c>
    </row>
    <row r="41" spans="1:7" x14ac:dyDescent="0.25" outlineLevel="6" collapsed="1">
      <c r="A41" s="7" t="s">
        <v>11</v>
      </c>
      <c r="B41" s="7" t="s">
        <v>174</v>
      </c>
      <c r="C41" s="7" t="s">
        <v>13</v>
      </c>
      <c r="D41" s="7"/>
      <c r="E41" s="7" t="s">
        <v>288</v>
      </c>
      <c r="F41" s="7" t="s">
        <v>14</v>
      </c>
      <c r="G41" s="7">
        <v>1</v>
      </c>
    </row>
    <row r="42" spans="1:7" x14ac:dyDescent="0.25" outlineLevel="5" collapsed="1">
      <c r="A42" s="7" t="s">
        <v>14</v>
      </c>
      <c r="B42" s="7" t="s">
        <v>174</v>
      </c>
      <c r="C42" s="7" t="s">
        <v>13</v>
      </c>
      <c r="D42" s="7" t="s">
        <v>14</v>
      </c>
      <c r="E42" s="7" t="s">
        <v>277</v>
      </c>
      <c r="F42" s="7" t="s">
        <v>14</v>
      </c>
      <c r="G42" s="7">
        <v>1</v>
      </c>
    </row>
    <row r="43" spans="1:7" x14ac:dyDescent="0.25" outlineLevel="5" collapsed="1">
      <c r="A43" s="8" t="s">
        <v>11</v>
      </c>
      <c r="B43" s="9" t="s">
        <v>278</v>
      </c>
      <c r="C43" s="8" t="s">
        <v>13</v>
      </c>
      <c r="D43" s="8"/>
      <c r="E43" s="8" t="s">
        <v>279</v>
      </c>
      <c r="F43" s="8" t="s">
        <v>11</v>
      </c>
      <c r="G43" s="8" t="s">
        <v>13</v>
      </c>
    </row>
    <row r="44" spans="1:7" x14ac:dyDescent="0.25" outlineLevel="6" collapsed="1">
      <c r="A44" s="7" t="s">
        <v>11</v>
      </c>
      <c r="B44" s="7" t="s">
        <v>76</v>
      </c>
      <c r="C44" s="10" t="s">
        <v>289</v>
      </c>
      <c r="D44" s="7"/>
      <c r="E44" s="7" t="s">
        <v>290</v>
      </c>
      <c r="F44" s="7" t="s">
        <v>14</v>
      </c>
      <c r="G44" s="7" t="s">
        <v>291</v>
      </c>
    </row>
    <row r="45" spans="1:7" x14ac:dyDescent="0.25" outlineLevel="6" collapsed="1">
      <c r="A45" s="8" t="s">
        <v>14</v>
      </c>
      <c r="B45" s="9" t="s">
        <v>292</v>
      </c>
      <c r="C45" s="8" t="s">
        <v>13</v>
      </c>
      <c r="D45" s="8">
        <f>EXACT(G44,"Only data available is the electricity generation for the specific power unit")</f>
      </c>
      <c r="E45" s="8" t="s">
        <v>293</v>
      </c>
      <c r="F45" s="8" t="s">
        <v>14</v>
      </c>
      <c r="G45" s="8" t="s">
        <v>13</v>
      </c>
    </row>
    <row r="46" spans="1:7" x14ac:dyDescent="0.25" outlineLevel="7" collapsed="1">
      <c r="A46" s="7" t="s">
        <v>14</v>
      </c>
      <c r="B46" s="7" t="s">
        <v>174</v>
      </c>
      <c r="C46" s="7" t="s">
        <v>13</v>
      </c>
      <c r="D46" s="7" t="s">
        <v>14</v>
      </c>
      <c r="E46" s="7" t="s">
        <v>313</v>
      </c>
      <c r="F46" s="7" t="s">
        <v>14</v>
      </c>
      <c r="G46" s="7">
        <v>1</v>
      </c>
    </row>
    <row r="47" spans="1:7" x14ac:dyDescent="0.25" outlineLevel="7" collapsed="1">
      <c r="A47" s="7" t="s">
        <v>11</v>
      </c>
      <c r="B47" s="7" t="s">
        <v>174</v>
      </c>
      <c r="C47" s="7" t="s">
        <v>13</v>
      </c>
      <c r="D47" s="7"/>
      <c r="E47" s="7" t="s">
        <v>314</v>
      </c>
      <c r="F47" s="7" t="s">
        <v>14</v>
      </c>
      <c r="G47" s="7">
        <v>1</v>
      </c>
    </row>
    <row r="48" spans="1:7" x14ac:dyDescent="0.25" outlineLevel="6" collapsed="1">
      <c r="A48" s="8" t="s">
        <v>14</v>
      </c>
      <c r="B48" s="9" t="s">
        <v>294</v>
      </c>
      <c r="C48" s="8" t="s">
        <v>13</v>
      </c>
      <c r="D48" s="8">
        <f>EXACT(G44,"Only data available for the specific power unit are the electricity generation and the fuel types used")</f>
      </c>
      <c r="E48" s="8" t="s">
        <v>295</v>
      </c>
      <c r="F48" s="8" t="s">
        <v>14</v>
      </c>
      <c r="G48" s="8" t="s">
        <v>13</v>
      </c>
    </row>
    <row r="49" spans="1:7" x14ac:dyDescent="0.25" outlineLevel="7" collapsed="1">
      <c r="A49" s="7" t="s">
        <v>14</v>
      </c>
      <c r="B49" s="7" t="s">
        <v>174</v>
      </c>
      <c r="C49" s="7" t="s">
        <v>13</v>
      </c>
      <c r="D49" s="7" t="s">
        <v>14</v>
      </c>
      <c r="E49" s="7" t="s">
        <v>315</v>
      </c>
      <c r="F49" s="7" t="s">
        <v>14</v>
      </c>
      <c r="G49" s="7">
        <v>1</v>
      </c>
    </row>
    <row r="50" spans="1:7" x14ac:dyDescent="0.25" outlineLevel="7" collapsed="1">
      <c r="A50" s="7" t="s">
        <v>11</v>
      </c>
      <c r="B50" s="7" t="s">
        <v>174</v>
      </c>
      <c r="C50" s="7" t="s">
        <v>13</v>
      </c>
      <c r="D50" s="7"/>
      <c r="E50" s="7" t="s">
        <v>314</v>
      </c>
      <c r="F50" s="7" t="s">
        <v>14</v>
      </c>
      <c r="G50" s="7">
        <v>1</v>
      </c>
    </row>
    <row r="51" spans="1:7" x14ac:dyDescent="0.25" outlineLevel="7" collapsed="1">
      <c r="A51" s="7" t="s">
        <v>11</v>
      </c>
      <c r="B51" s="7" t="s">
        <v>174</v>
      </c>
      <c r="C51" s="7" t="s">
        <v>13</v>
      </c>
      <c r="D51" s="7"/>
      <c r="E51" s="7" t="s">
        <v>316</v>
      </c>
      <c r="F51" s="7" t="s">
        <v>14</v>
      </c>
      <c r="G51" s="7">
        <v>1</v>
      </c>
    </row>
    <row r="52" spans="1:7" x14ac:dyDescent="0.25" outlineLevel="7" collapsed="1">
      <c r="A52" s="7" t="s">
        <v>11</v>
      </c>
      <c r="B52" s="7" t="s">
        <v>174</v>
      </c>
      <c r="C52" s="7" t="s">
        <v>13</v>
      </c>
      <c r="D52" s="7"/>
      <c r="E52" s="7" t="s">
        <v>317</v>
      </c>
      <c r="F52" s="7" t="s">
        <v>14</v>
      </c>
      <c r="G52" s="7">
        <v>1</v>
      </c>
    </row>
    <row r="53" spans="1:7" x14ac:dyDescent="0.25" outlineLevel="6" collapsed="1">
      <c r="A53" s="8" t="s">
        <v>14</v>
      </c>
      <c r="B53" s="9" t="s">
        <v>296</v>
      </c>
      <c r="C53" s="8" t="s">
        <v>13</v>
      </c>
      <c r="D53" s="8">
        <f>EXACT(G44,"Data available for fuel consumption and electricity generation")</f>
      </c>
      <c r="E53" s="8" t="s">
        <v>291</v>
      </c>
      <c r="F53" s="8" t="s">
        <v>14</v>
      </c>
      <c r="G53" s="8" t="s">
        <v>13</v>
      </c>
    </row>
    <row r="54" spans="1:7" x14ac:dyDescent="0.25" outlineLevel="7" collapsed="1">
      <c r="A54" s="7" t="s">
        <v>14</v>
      </c>
      <c r="B54" s="7" t="s">
        <v>174</v>
      </c>
      <c r="C54" s="7" t="s">
        <v>13</v>
      </c>
      <c r="D54" s="7" t="s">
        <v>14</v>
      </c>
      <c r="E54" s="7" t="s">
        <v>313</v>
      </c>
      <c r="F54" s="7" t="s">
        <v>14</v>
      </c>
      <c r="G54" s="7">
        <v>1</v>
      </c>
    </row>
    <row r="55" spans="1:7" x14ac:dyDescent="0.25" outlineLevel="7" collapsed="1">
      <c r="A55" s="7" t="s">
        <v>11</v>
      </c>
      <c r="B55" s="7" t="s">
        <v>15</v>
      </c>
      <c r="C55" s="7" t="s">
        <v>13</v>
      </c>
      <c r="D55" s="7"/>
      <c r="E55" s="7" t="s">
        <v>318</v>
      </c>
      <c r="F55" s="7" t="s">
        <v>14</v>
      </c>
      <c r="G55" s="7" t="s">
        <v>27</v>
      </c>
    </row>
    <row r="56" spans="1:7" x14ac:dyDescent="0.25" outlineLevel="7" collapsed="1">
      <c r="A56" s="7" t="s">
        <v>11</v>
      </c>
      <c r="B56" s="7" t="s">
        <v>174</v>
      </c>
      <c r="C56" s="7" t="s">
        <v>13</v>
      </c>
      <c r="D56" s="7"/>
      <c r="E56" s="7" t="s">
        <v>314</v>
      </c>
      <c r="F56" s="7" t="s">
        <v>14</v>
      </c>
      <c r="G56" s="7">
        <v>1</v>
      </c>
    </row>
    <row r="57" spans="1:7" x14ac:dyDescent="0.25" outlineLevel="7" collapsed="1">
      <c r="A57" s="7" t="s">
        <v>11</v>
      </c>
      <c r="B57" s="7" t="s">
        <v>15</v>
      </c>
      <c r="C57" s="7" t="s">
        <v>13</v>
      </c>
      <c r="D57" s="7"/>
      <c r="E57" s="7" t="s">
        <v>319</v>
      </c>
      <c r="F57" s="7" t="s">
        <v>14</v>
      </c>
      <c r="G57" s="7" t="s">
        <v>27</v>
      </c>
    </row>
    <row r="58" spans="1:7" x14ac:dyDescent="0.25" outlineLevel="7" collapsed="1">
      <c r="A58" s="7" t="s">
        <v>11</v>
      </c>
      <c r="B58" s="10" t="s">
        <v>305</v>
      </c>
      <c r="C58" s="7" t="s">
        <v>13</v>
      </c>
      <c r="D58" s="7"/>
      <c r="E58" s="7" t="s">
        <v>231</v>
      </c>
      <c r="F58" s="7" t="s">
        <v>11</v>
      </c>
      <c r="G58" s="7" t="s">
        <v>13</v>
      </c>
    </row>
    <row r="59" spans="1:7" x14ac:dyDescent="0.25" outlineLevel="3" collapsed="1">
      <c r="A59" s="8" t="s">
        <v>14</v>
      </c>
      <c r="B59" s="9" t="s">
        <v>268</v>
      </c>
      <c r="C59" s="8" t="s">
        <v>13</v>
      </c>
      <c r="D59" s="8">
        <f>EXACT(G14,"Yes")</f>
      </c>
      <c r="E59" s="8" t="s">
        <v>269</v>
      </c>
      <c r="F59" s="8" t="s">
        <v>14</v>
      </c>
      <c r="G59" s="8" t="s">
        <v>13</v>
      </c>
    </row>
    <row r="60" spans="1:7" x14ac:dyDescent="0.25" outlineLevel="4" collapsed="1">
      <c r="A60" s="7" t="s">
        <v>11</v>
      </c>
      <c r="B60" s="7" t="s">
        <v>76</v>
      </c>
      <c r="C60" s="10" t="s">
        <v>270</v>
      </c>
      <c r="D60" s="7"/>
      <c r="E60" s="7" t="s">
        <v>271</v>
      </c>
      <c r="F60" s="7" t="s">
        <v>14</v>
      </c>
      <c r="G60" s="7" t="s">
        <v>272</v>
      </c>
    </row>
    <row r="61" spans="1:7" x14ac:dyDescent="0.25" outlineLevel="4" collapsed="1">
      <c r="A61" s="8" t="s">
        <v>14</v>
      </c>
      <c r="B61" s="9" t="s">
        <v>273</v>
      </c>
      <c r="C61" s="8" t="s">
        <v>13</v>
      </c>
      <c r="D61" s="8">
        <f>EXACT(G60,"Lambda (λy) should be determined by applying the step wise procedure provided in appendix 3 of methodology")</f>
      </c>
      <c r="E61" s="8" t="s">
        <v>274</v>
      </c>
      <c r="F61" s="8" t="s">
        <v>14</v>
      </c>
      <c r="G61" s="8" t="s">
        <v>13</v>
      </c>
    </row>
    <row r="62" spans="1:7" x14ac:dyDescent="0.25" outlineLevel="5" collapsed="1">
      <c r="A62" s="7" t="s">
        <v>11</v>
      </c>
      <c r="B62" s="7" t="s">
        <v>174</v>
      </c>
      <c r="C62" s="7" t="s">
        <v>13</v>
      </c>
      <c r="D62" s="7"/>
      <c r="E62" s="7" t="s">
        <v>280</v>
      </c>
      <c r="F62" s="7" t="s">
        <v>14</v>
      </c>
      <c r="G62" s="7">
        <v>1</v>
      </c>
    </row>
    <row r="63" spans="1:7" x14ac:dyDescent="0.25" outlineLevel="5" collapsed="1">
      <c r="A63" s="7" t="s">
        <v>11</v>
      </c>
      <c r="B63" s="7" t="s">
        <v>15</v>
      </c>
      <c r="C63" s="7" t="s">
        <v>13</v>
      </c>
      <c r="D63" s="7"/>
      <c r="E63" s="7" t="s">
        <v>281</v>
      </c>
      <c r="F63" s="7" t="s">
        <v>14</v>
      </c>
      <c r="G63" s="7" t="s">
        <v>27</v>
      </c>
    </row>
    <row r="64" spans="1:7" x14ac:dyDescent="0.25" outlineLevel="5" collapsed="1">
      <c r="A64" s="7" t="s">
        <v>11</v>
      </c>
      <c r="B64" s="7" t="s">
        <v>282</v>
      </c>
      <c r="C64" s="7" t="s">
        <v>13</v>
      </c>
      <c r="D64" s="7"/>
      <c r="E64" s="7" t="s">
        <v>283</v>
      </c>
      <c r="F64" s="7" t="s">
        <v>14</v>
      </c>
      <c r="G64" s="7" t="s">
        <v>448</v>
      </c>
    </row>
    <row r="65" spans="1:7" x14ac:dyDescent="0.25" outlineLevel="4" collapsed="1">
      <c r="A65" s="8" t="s">
        <v>14</v>
      </c>
      <c r="B65" s="9" t="s">
        <v>275</v>
      </c>
      <c r="C65" s="8" t="s">
        <v>13</v>
      </c>
      <c r="D65" s="8">
        <f>EXACT(G60,"Use default values of lambda based on the share of electricity generation from low-cost/must-run in total generation")</f>
      </c>
      <c r="E65" s="8" t="s">
        <v>276</v>
      </c>
      <c r="F65" s="8" t="s">
        <v>14</v>
      </c>
      <c r="G65" s="8" t="s">
        <v>13</v>
      </c>
    </row>
    <row r="66" spans="1:7" x14ac:dyDescent="0.25" outlineLevel="5" collapsed="1">
      <c r="A66" s="7" t="s">
        <v>14</v>
      </c>
      <c r="B66" s="7" t="s">
        <v>174</v>
      </c>
      <c r="C66" s="7" t="s">
        <v>13</v>
      </c>
      <c r="D66" s="7" t="s">
        <v>14</v>
      </c>
      <c r="E66" s="7" t="s">
        <v>280</v>
      </c>
      <c r="F66" s="7" t="s">
        <v>14</v>
      </c>
      <c r="G66" s="7">
        <v>1</v>
      </c>
    </row>
    <row r="67" spans="1:7" x14ac:dyDescent="0.25" outlineLevel="5" collapsed="1">
      <c r="A67" s="7" t="s">
        <v>14</v>
      </c>
      <c r="B67" s="7" t="s">
        <v>174</v>
      </c>
      <c r="C67" s="7" t="s">
        <v>13</v>
      </c>
      <c r="D67" s="7" t="s">
        <v>14</v>
      </c>
      <c r="E67" s="7" t="s">
        <v>285</v>
      </c>
      <c r="F67" s="7" t="s">
        <v>14</v>
      </c>
      <c r="G67" s="7">
        <v>1</v>
      </c>
    </row>
    <row r="68" spans="1:7" x14ac:dyDescent="0.25" outlineLevel="5" collapsed="1">
      <c r="A68" s="7" t="s">
        <v>11</v>
      </c>
      <c r="B68" s="7" t="s">
        <v>174</v>
      </c>
      <c r="C68" s="7" t="s">
        <v>13</v>
      </c>
      <c r="D68" s="7"/>
      <c r="E68" s="7" t="s">
        <v>286</v>
      </c>
      <c r="F68" s="7" t="s">
        <v>11</v>
      </c>
      <c r="G68" s="7">
        <v>1</v>
      </c>
    </row>
    <row r="69" spans="1:7" x14ac:dyDescent="0.25" outlineLevel="5" collapsed="1">
      <c r="A69" s="7" t="s">
        <v>11</v>
      </c>
      <c r="B69" s="7" t="s">
        <v>174</v>
      </c>
      <c r="C69" s="7" t="s">
        <v>13</v>
      </c>
      <c r="D69" s="7"/>
      <c r="E69" s="7" t="s">
        <v>287</v>
      </c>
      <c r="F69" s="7" t="s">
        <v>11</v>
      </c>
      <c r="G69" s="7">
        <v>1</v>
      </c>
    </row>
    <row r="70" spans="1:7" x14ac:dyDescent="0.25" outlineLevel="5" collapsed="1">
      <c r="A70" s="7" t="s">
        <v>11</v>
      </c>
      <c r="B70" s="7" t="s">
        <v>174</v>
      </c>
      <c r="C70" s="7" t="s">
        <v>13</v>
      </c>
      <c r="D70" s="7"/>
      <c r="E70" s="7" t="s">
        <v>288</v>
      </c>
      <c r="F70" s="7" t="s">
        <v>14</v>
      </c>
      <c r="G70" s="7">
        <v>1</v>
      </c>
    </row>
    <row r="71" spans="1:7" x14ac:dyDescent="0.25" outlineLevel="4" collapsed="1">
      <c r="A71" s="7" t="s">
        <v>14</v>
      </c>
      <c r="B71" s="7" t="s">
        <v>174</v>
      </c>
      <c r="C71" s="7" t="s">
        <v>13</v>
      </c>
      <c r="D71" s="7" t="s">
        <v>14</v>
      </c>
      <c r="E71" s="7" t="s">
        <v>277</v>
      </c>
      <c r="F71" s="7" t="s">
        <v>14</v>
      </c>
      <c r="G71" s="7">
        <v>1</v>
      </c>
    </row>
    <row r="72" spans="1:7" x14ac:dyDescent="0.25" outlineLevel="4" collapsed="1">
      <c r="A72" s="8" t="s">
        <v>11</v>
      </c>
      <c r="B72" s="9" t="s">
        <v>278</v>
      </c>
      <c r="C72" s="8" t="s">
        <v>13</v>
      </c>
      <c r="D72" s="8"/>
      <c r="E72" s="8" t="s">
        <v>279</v>
      </c>
      <c r="F72" s="8" t="s">
        <v>11</v>
      </c>
      <c r="G72" s="8" t="s">
        <v>13</v>
      </c>
    </row>
    <row r="73" spans="1:7" x14ac:dyDescent="0.25" outlineLevel="5" collapsed="1">
      <c r="A73" s="7" t="s">
        <v>11</v>
      </c>
      <c r="B73" s="7" t="s">
        <v>76</v>
      </c>
      <c r="C73" s="10" t="s">
        <v>289</v>
      </c>
      <c r="D73" s="7"/>
      <c r="E73" s="7" t="s">
        <v>290</v>
      </c>
      <c r="F73" s="7" t="s">
        <v>14</v>
      </c>
      <c r="G73" s="7" t="s">
        <v>291</v>
      </c>
    </row>
    <row r="74" spans="1:7" x14ac:dyDescent="0.25" outlineLevel="5" collapsed="1">
      <c r="A74" s="8" t="s">
        <v>14</v>
      </c>
      <c r="B74" s="9" t="s">
        <v>292</v>
      </c>
      <c r="C74" s="8" t="s">
        <v>13</v>
      </c>
      <c r="D74" s="8">
        <f>EXACT(G73,"Only data available is the electricity generation for the specific power unit")</f>
      </c>
      <c r="E74" s="8" t="s">
        <v>293</v>
      </c>
      <c r="F74" s="8" t="s">
        <v>14</v>
      </c>
      <c r="G74" s="8" t="s">
        <v>13</v>
      </c>
    </row>
    <row r="75" spans="1:7" x14ac:dyDescent="0.25" outlineLevel="6" collapsed="1">
      <c r="A75" s="7" t="s">
        <v>14</v>
      </c>
      <c r="B75" s="7" t="s">
        <v>174</v>
      </c>
      <c r="C75" s="7" t="s">
        <v>13</v>
      </c>
      <c r="D75" s="7" t="s">
        <v>14</v>
      </c>
      <c r="E75" s="7" t="s">
        <v>313</v>
      </c>
      <c r="F75" s="7" t="s">
        <v>14</v>
      </c>
      <c r="G75" s="7">
        <v>1</v>
      </c>
    </row>
    <row r="76" spans="1:7" x14ac:dyDescent="0.25" outlineLevel="6" collapsed="1">
      <c r="A76" s="7" t="s">
        <v>11</v>
      </c>
      <c r="B76" s="7" t="s">
        <v>174</v>
      </c>
      <c r="C76" s="7" t="s">
        <v>13</v>
      </c>
      <c r="D76" s="7"/>
      <c r="E76" s="7" t="s">
        <v>314</v>
      </c>
      <c r="F76" s="7" t="s">
        <v>14</v>
      </c>
      <c r="G76" s="7">
        <v>1</v>
      </c>
    </row>
    <row r="77" spans="1:7" x14ac:dyDescent="0.25" outlineLevel="5" collapsed="1">
      <c r="A77" s="8" t="s">
        <v>14</v>
      </c>
      <c r="B77" s="9" t="s">
        <v>294</v>
      </c>
      <c r="C77" s="8" t="s">
        <v>13</v>
      </c>
      <c r="D77" s="8">
        <f>EXACT(G73,"Only data available for the specific power unit are the electricity generation and the fuel types used")</f>
      </c>
      <c r="E77" s="8" t="s">
        <v>295</v>
      </c>
      <c r="F77" s="8" t="s">
        <v>14</v>
      </c>
      <c r="G77" s="8" t="s">
        <v>13</v>
      </c>
    </row>
    <row r="78" spans="1:7" x14ac:dyDescent="0.25" outlineLevel="6" collapsed="1">
      <c r="A78" s="7" t="s">
        <v>14</v>
      </c>
      <c r="B78" s="7" t="s">
        <v>174</v>
      </c>
      <c r="C78" s="7" t="s">
        <v>13</v>
      </c>
      <c r="D78" s="7" t="s">
        <v>14</v>
      </c>
      <c r="E78" s="7" t="s">
        <v>315</v>
      </c>
      <c r="F78" s="7" t="s">
        <v>14</v>
      </c>
      <c r="G78" s="7">
        <v>1</v>
      </c>
    </row>
    <row r="79" spans="1:7" x14ac:dyDescent="0.25" outlineLevel="6" collapsed="1">
      <c r="A79" s="7" t="s">
        <v>11</v>
      </c>
      <c r="B79" s="7" t="s">
        <v>174</v>
      </c>
      <c r="C79" s="7" t="s">
        <v>13</v>
      </c>
      <c r="D79" s="7"/>
      <c r="E79" s="7" t="s">
        <v>314</v>
      </c>
      <c r="F79" s="7" t="s">
        <v>14</v>
      </c>
      <c r="G79" s="7">
        <v>1</v>
      </c>
    </row>
    <row r="80" spans="1:7" x14ac:dyDescent="0.25" outlineLevel="6" collapsed="1">
      <c r="A80" s="7" t="s">
        <v>11</v>
      </c>
      <c r="B80" s="7" t="s">
        <v>174</v>
      </c>
      <c r="C80" s="7" t="s">
        <v>13</v>
      </c>
      <c r="D80" s="7"/>
      <c r="E80" s="7" t="s">
        <v>316</v>
      </c>
      <c r="F80" s="7" t="s">
        <v>14</v>
      </c>
      <c r="G80" s="7">
        <v>1</v>
      </c>
    </row>
    <row r="81" spans="1:7" x14ac:dyDescent="0.25" outlineLevel="6" collapsed="1">
      <c r="A81" s="7" t="s">
        <v>11</v>
      </c>
      <c r="B81" s="7" t="s">
        <v>174</v>
      </c>
      <c r="C81" s="7" t="s">
        <v>13</v>
      </c>
      <c r="D81" s="7"/>
      <c r="E81" s="7" t="s">
        <v>317</v>
      </c>
      <c r="F81" s="7" t="s">
        <v>14</v>
      </c>
      <c r="G81" s="7">
        <v>1</v>
      </c>
    </row>
    <row r="82" spans="1:7" x14ac:dyDescent="0.25" outlineLevel="5" collapsed="1">
      <c r="A82" s="8" t="s">
        <v>14</v>
      </c>
      <c r="B82" s="9" t="s">
        <v>296</v>
      </c>
      <c r="C82" s="8" t="s">
        <v>13</v>
      </c>
      <c r="D82" s="8">
        <f>EXACT(G73,"Data available for fuel consumption and electricity generation")</f>
      </c>
      <c r="E82" s="8" t="s">
        <v>291</v>
      </c>
      <c r="F82" s="8" t="s">
        <v>14</v>
      </c>
      <c r="G82" s="8" t="s">
        <v>13</v>
      </c>
    </row>
    <row r="83" spans="1:7" x14ac:dyDescent="0.25" outlineLevel="6" collapsed="1">
      <c r="A83" s="7" t="s">
        <v>14</v>
      </c>
      <c r="B83" s="7" t="s">
        <v>174</v>
      </c>
      <c r="C83" s="7" t="s">
        <v>13</v>
      </c>
      <c r="D83" s="7" t="s">
        <v>14</v>
      </c>
      <c r="E83" s="7" t="s">
        <v>313</v>
      </c>
      <c r="F83" s="7" t="s">
        <v>14</v>
      </c>
      <c r="G83" s="7">
        <v>1</v>
      </c>
    </row>
    <row r="84" spans="1:7" x14ac:dyDescent="0.25" outlineLevel="6" collapsed="1">
      <c r="A84" s="7" t="s">
        <v>11</v>
      </c>
      <c r="B84" s="7" t="s">
        <v>15</v>
      </c>
      <c r="C84" s="7" t="s">
        <v>13</v>
      </c>
      <c r="D84" s="7"/>
      <c r="E84" s="7" t="s">
        <v>318</v>
      </c>
      <c r="F84" s="7" t="s">
        <v>14</v>
      </c>
      <c r="G84" s="7" t="s">
        <v>27</v>
      </c>
    </row>
    <row r="85" spans="1:7" x14ac:dyDescent="0.25" outlineLevel="6" collapsed="1">
      <c r="A85" s="7" t="s">
        <v>11</v>
      </c>
      <c r="B85" s="7" t="s">
        <v>174</v>
      </c>
      <c r="C85" s="7" t="s">
        <v>13</v>
      </c>
      <c r="D85" s="7"/>
      <c r="E85" s="7" t="s">
        <v>314</v>
      </c>
      <c r="F85" s="7" t="s">
        <v>14</v>
      </c>
      <c r="G85" s="7">
        <v>1</v>
      </c>
    </row>
    <row r="86" spans="1:7" x14ac:dyDescent="0.25" outlineLevel="6" collapsed="1">
      <c r="A86" s="7" t="s">
        <v>11</v>
      </c>
      <c r="B86" s="7" t="s">
        <v>15</v>
      </c>
      <c r="C86" s="7" t="s">
        <v>13</v>
      </c>
      <c r="D86" s="7"/>
      <c r="E86" s="7" t="s">
        <v>319</v>
      </c>
      <c r="F86" s="7" t="s">
        <v>14</v>
      </c>
      <c r="G86" s="7" t="s">
        <v>27</v>
      </c>
    </row>
    <row r="87" spans="1:7" x14ac:dyDescent="0.25" outlineLevel="6" collapsed="1">
      <c r="A87" s="8" t="s">
        <v>11</v>
      </c>
      <c r="B87" s="9" t="s">
        <v>305</v>
      </c>
      <c r="C87" s="8" t="s">
        <v>13</v>
      </c>
      <c r="D87" s="8"/>
      <c r="E87" s="8" t="s">
        <v>231</v>
      </c>
      <c r="F87" s="8" t="s">
        <v>11</v>
      </c>
      <c r="G87" s="8" t="s">
        <v>13</v>
      </c>
    </row>
    <row r="88" spans="1:7" x14ac:dyDescent="0.25" outlineLevel="7" collapsed="1">
      <c r="A88" s="7" t="s">
        <v>11</v>
      </c>
      <c r="B88" s="7" t="s">
        <v>15</v>
      </c>
      <c r="C88" s="7" t="s">
        <v>13</v>
      </c>
      <c r="D88" s="7"/>
      <c r="E88" s="7" t="s">
        <v>306</v>
      </c>
      <c r="F88" s="7" t="s">
        <v>14</v>
      </c>
      <c r="G88" s="7" t="s">
        <v>27</v>
      </c>
    </row>
    <row r="89" spans="1:7" x14ac:dyDescent="0.25" outlineLevel="7" collapsed="1">
      <c r="A89" s="7" t="s">
        <v>11</v>
      </c>
      <c r="B89" s="7" t="s">
        <v>174</v>
      </c>
      <c r="C89" s="7" t="s">
        <v>13</v>
      </c>
      <c r="D89" s="7"/>
      <c r="E89" s="7" t="s">
        <v>307</v>
      </c>
      <c r="F89" s="7" t="s">
        <v>14</v>
      </c>
      <c r="G89" s="7">
        <v>1</v>
      </c>
    </row>
    <row r="90" spans="1:7" x14ac:dyDescent="0.25" outlineLevel="7" collapsed="1">
      <c r="A90" s="7" t="s">
        <v>11</v>
      </c>
      <c r="B90" s="7" t="s">
        <v>174</v>
      </c>
      <c r="C90" s="7" t="s">
        <v>13</v>
      </c>
      <c r="D90" s="7"/>
      <c r="E90" s="7" t="s">
        <v>308</v>
      </c>
      <c r="F90" s="7" t="s">
        <v>14</v>
      </c>
      <c r="G90" s="7">
        <v>1</v>
      </c>
    </row>
    <row r="91" spans="1:7" x14ac:dyDescent="0.25" outlineLevel="7" collapsed="1">
      <c r="A91" s="7" t="s">
        <v>11</v>
      </c>
      <c r="B91" s="7" t="s">
        <v>174</v>
      </c>
      <c r="C91" s="7" t="s">
        <v>13</v>
      </c>
      <c r="D91" s="7"/>
      <c r="E91" s="7" t="s">
        <v>309</v>
      </c>
      <c r="F91" s="7" t="s">
        <v>14</v>
      </c>
      <c r="G91" s="7">
        <v>1</v>
      </c>
    </row>
    <row r="92" spans="1:7" x14ac:dyDescent="0.25" outlineLevel="2" collapsed="1">
      <c r="A92" s="8" t="s">
        <v>14</v>
      </c>
      <c r="B92" s="9" t="s">
        <v>266</v>
      </c>
      <c r="C92" s="8" t="s">
        <v>13</v>
      </c>
      <c r="D92" s="8">
        <f>EXACT(G12,"Yes")</f>
      </c>
      <c r="E92" s="8" t="s">
        <v>297</v>
      </c>
      <c r="F92" s="8" t="s">
        <v>14</v>
      </c>
      <c r="G92" s="8" t="s">
        <v>13</v>
      </c>
    </row>
    <row r="93" spans="1:7" x14ac:dyDescent="0.25" outlineLevel="3" collapsed="1">
      <c r="A93" s="7" t="s">
        <v>11</v>
      </c>
      <c r="B93" s="7" t="s">
        <v>76</v>
      </c>
      <c r="C93" s="10" t="s">
        <v>298</v>
      </c>
      <c r="D93" s="7"/>
      <c r="E93" s="7" t="s">
        <v>299</v>
      </c>
      <c r="F93" s="7" t="s">
        <v>14</v>
      </c>
      <c r="G93" s="7" t="s">
        <v>300</v>
      </c>
    </row>
    <row r="94" spans="1:7" x14ac:dyDescent="0.25" outlineLevel="3" collapsed="1">
      <c r="A94" s="8" t="s">
        <v>14</v>
      </c>
      <c r="B94" s="9" t="s">
        <v>301</v>
      </c>
      <c r="C94" s="8" t="s">
        <v>13</v>
      </c>
      <c r="D94" s="8">
        <f>EXACT(G93,"Based on the total net electricity generation of all power plants serving the system and the fuel types and total fuel consumption of the project electricity system")</f>
      </c>
      <c r="E94" s="8" t="s">
        <v>302</v>
      </c>
      <c r="F94" s="8" t="s">
        <v>14</v>
      </c>
      <c r="G94" s="8" t="s">
        <v>13</v>
      </c>
    </row>
    <row r="95" spans="1:7" x14ac:dyDescent="0.25" outlineLevel="4" collapsed="1">
      <c r="A95" s="7" t="s">
        <v>14</v>
      </c>
      <c r="B95" s="7" t="s">
        <v>174</v>
      </c>
      <c r="C95" s="7" t="s">
        <v>13</v>
      </c>
      <c r="D95" s="7" t="s">
        <v>14</v>
      </c>
      <c r="E95" s="7" t="s">
        <v>303</v>
      </c>
      <c r="F95" s="7" t="s">
        <v>14</v>
      </c>
      <c r="G95" s="7">
        <v>1</v>
      </c>
    </row>
    <row r="96" spans="1:7" x14ac:dyDescent="0.25" outlineLevel="4" collapsed="1">
      <c r="A96" s="7" t="s">
        <v>11</v>
      </c>
      <c r="B96" s="7" t="s">
        <v>174</v>
      </c>
      <c r="C96" s="7" t="s">
        <v>13</v>
      </c>
      <c r="D96" s="7"/>
      <c r="E96" s="7" t="s">
        <v>304</v>
      </c>
      <c r="F96" s="7" t="s">
        <v>14</v>
      </c>
      <c r="G96" s="7">
        <v>1</v>
      </c>
    </row>
    <row r="97" spans="1:7" x14ac:dyDescent="0.25" outlineLevel="4" collapsed="1">
      <c r="A97" s="8" t="s">
        <v>11</v>
      </c>
      <c r="B97" s="9" t="s">
        <v>305</v>
      </c>
      <c r="C97" s="8" t="s">
        <v>13</v>
      </c>
      <c r="D97" s="8"/>
      <c r="E97" s="8" t="s">
        <v>231</v>
      </c>
      <c r="F97" s="8" t="s">
        <v>11</v>
      </c>
      <c r="G97" s="8" t="s">
        <v>13</v>
      </c>
    </row>
    <row r="98" spans="1:7" x14ac:dyDescent="0.25" outlineLevel="5" collapsed="1">
      <c r="A98" s="7" t="s">
        <v>11</v>
      </c>
      <c r="B98" s="7" t="s">
        <v>15</v>
      </c>
      <c r="C98" s="7" t="s">
        <v>13</v>
      </c>
      <c r="D98" s="7"/>
      <c r="E98" s="7" t="s">
        <v>306</v>
      </c>
      <c r="F98" s="7" t="s">
        <v>14</v>
      </c>
      <c r="G98" s="7" t="s">
        <v>27</v>
      </c>
    </row>
    <row r="99" spans="1:7" x14ac:dyDescent="0.25" outlineLevel="5" collapsed="1">
      <c r="A99" s="7" t="s">
        <v>11</v>
      </c>
      <c r="B99" s="7" t="s">
        <v>174</v>
      </c>
      <c r="C99" s="7" t="s">
        <v>13</v>
      </c>
      <c r="D99" s="7"/>
      <c r="E99" s="7" t="s">
        <v>307</v>
      </c>
      <c r="F99" s="7" t="s">
        <v>14</v>
      </c>
      <c r="G99" s="7">
        <v>1</v>
      </c>
    </row>
    <row r="100" spans="1:7" x14ac:dyDescent="0.25" outlineLevel="5" collapsed="1">
      <c r="A100" s="7" t="s">
        <v>11</v>
      </c>
      <c r="B100" s="7" t="s">
        <v>174</v>
      </c>
      <c r="C100" s="7" t="s">
        <v>13</v>
      </c>
      <c r="D100" s="7"/>
      <c r="E100" s="7" t="s">
        <v>308</v>
      </c>
      <c r="F100" s="7" t="s">
        <v>14</v>
      </c>
      <c r="G100" s="7">
        <v>1</v>
      </c>
    </row>
    <row r="101" spans="1:7" x14ac:dyDescent="0.25" outlineLevel="5" collapsed="1">
      <c r="A101" s="7" t="s">
        <v>11</v>
      </c>
      <c r="B101" s="7" t="s">
        <v>174</v>
      </c>
      <c r="C101" s="7" t="s">
        <v>13</v>
      </c>
      <c r="D101" s="7"/>
      <c r="E101" s="7" t="s">
        <v>309</v>
      </c>
      <c r="F101" s="7" t="s">
        <v>14</v>
      </c>
      <c r="G101" s="7">
        <v>1</v>
      </c>
    </row>
    <row r="102" spans="1:7" x14ac:dyDescent="0.25" outlineLevel="3" collapsed="1">
      <c r="A102" s="8" t="s">
        <v>14</v>
      </c>
      <c r="B102" s="9" t="s">
        <v>310</v>
      </c>
      <c r="C102" s="8" t="s">
        <v>13</v>
      </c>
      <c r="D102" s="8">
        <f>EXACT(G93,"Based on the net electricity generation and a CO2 emission factor of each power unit")</f>
      </c>
      <c r="E102" s="8" t="s">
        <v>311</v>
      </c>
      <c r="F102" s="8" t="s">
        <v>14</v>
      </c>
      <c r="G102" s="8" t="s">
        <v>13</v>
      </c>
    </row>
    <row r="103" spans="1:7" x14ac:dyDescent="0.25" outlineLevel="4" collapsed="1">
      <c r="A103" s="7" t="s">
        <v>14</v>
      </c>
      <c r="B103" s="7" t="s">
        <v>174</v>
      </c>
      <c r="C103" s="7" t="s">
        <v>13</v>
      </c>
      <c r="D103" s="7" t="s">
        <v>14</v>
      </c>
      <c r="E103" s="7" t="s">
        <v>303</v>
      </c>
      <c r="F103" s="7" t="s">
        <v>14</v>
      </c>
      <c r="G103" s="7">
        <v>1</v>
      </c>
    </row>
    <row r="104" spans="1:7" x14ac:dyDescent="0.25" outlineLevel="4" collapsed="1">
      <c r="A104" s="8" t="s">
        <v>11</v>
      </c>
      <c r="B104" s="9" t="s">
        <v>278</v>
      </c>
      <c r="C104" s="8" t="s">
        <v>13</v>
      </c>
      <c r="D104" s="8"/>
      <c r="E104" s="8" t="s">
        <v>279</v>
      </c>
      <c r="F104" s="8" t="s">
        <v>11</v>
      </c>
      <c r="G104" s="8" t="s">
        <v>13</v>
      </c>
    </row>
    <row r="105" spans="1:7" x14ac:dyDescent="0.25" outlineLevel="5" collapsed="1">
      <c r="A105" s="7" t="s">
        <v>11</v>
      </c>
      <c r="B105" s="7" t="s">
        <v>76</v>
      </c>
      <c r="C105" s="10" t="s">
        <v>289</v>
      </c>
      <c r="D105" s="7"/>
      <c r="E105" s="7" t="s">
        <v>290</v>
      </c>
      <c r="F105" s="7" t="s">
        <v>14</v>
      </c>
      <c r="G105" s="7" t="s">
        <v>291</v>
      </c>
    </row>
    <row r="106" spans="1:7" x14ac:dyDescent="0.25" outlineLevel="5" collapsed="1">
      <c r="A106" s="8" t="s">
        <v>14</v>
      </c>
      <c r="B106" s="9" t="s">
        <v>292</v>
      </c>
      <c r="C106" s="8" t="s">
        <v>13</v>
      </c>
      <c r="D106" s="8">
        <f>EXACT(G105,"Only data available is the electricity generation for the specific power unit")</f>
      </c>
      <c r="E106" s="8" t="s">
        <v>293</v>
      </c>
      <c r="F106" s="8" t="s">
        <v>14</v>
      </c>
      <c r="G106" s="8" t="s">
        <v>13</v>
      </c>
    </row>
    <row r="107" spans="1:7" x14ac:dyDescent="0.25" outlineLevel="6" collapsed="1">
      <c r="A107" s="7" t="s">
        <v>14</v>
      </c>
      <c r="B107" s="7" t="s">
        <v>174</v>
      </c>
      <c r="C107" s="7" t="s">
        <v>13</v>
      </c>
      <c r="D107" s="7" t="s">
        <v>14</v>
      </c>
      <c r="E107" s="7" t="s">
        <v>313</v>
      </c>
      <c r="F107" s="7" t="s">
        <v>14</v>
      </c>
      <c r="G107" s="7">
        <v>1</v>
      </c>
    </row>
    <row r="108" spans="1:7" x14ac:dyDescent="0.25" outlineLevel="6" collapsed="1">
      <c r="A108" s="7" t="s">
        <v>11</v>
      </c>
      <c r="B108" s="7" t="s">
        <v>174</v>
      </c>
      <c r="C108" s="7" t="s">
        <v>13</v>
      </c>
      <c r="D108" s="7"/>
      <c r="E108" s="7" t="s">
        <v>314</v>
      </c>
      <c r="F108" s="7" t="s">
        <v>14</v>
      </c>
      <c r="G108" s="7">
        <v>1</v>
      </c>
    </row>
    <row r="109" spans="1:7" x14ac:dyDescent="0.25" outlineLevel="5" collapsed="1">
      <c r="A109" s="8" t="s">
        <v>14</v>
      </c>
      <c r="B109" s="9" t="s">
        <v>294</v>
      </c>
      <c r="C109" s="8" t="s">
        <v>13</v>
      </c>
      <c r="D109" s="8">
        <f>EXACT(G105,"Only data available for the specific power unit are the electricity generation and the fuel types used")</f>
      </c>
      <c r="E109" s="8" t="s">
        <v>295</v>
      </c>
      <c r="F109" s="8" t="s">
        <v>14</v>
      </c>
      <c r="G109" s="8" t="s">
        <v>13</v>
      </c>
    </row>
    <row r="110" spans="1:7" x14ac:dyDescent="0.25" outlineLevel="6" collapsed="1">
      <c r="A110" s="7" t="s">
        <v>14</v>
      </c>
      <c r="B110" s="7" t="s">
        <v>174</v>
      </c>
      <c r="C110" s="7" t="s">
        <v>13</v>
      </c>
      <c r="D110" s="7" t="s">
        <v>14</v>
      </c>
      <c r="E110" s="7" t="s">
        <v>315</v>
      </c>
      <c r="F110" s="7" t="s">
        <v>14</v>
      </c>
      <c r="G110" s="7">
        <v>1</v>
      </c>
    </row>
    <row r="111" spans="1:7" x14ac:dyDescent="0.25" outlineLevel="6" collapsed="1">
      <c r="A111" s="7" t="s">
        <v>11</v>
      </c>
      <c r="B111" s="7" t="s">
        <v>174</v>
      </c>
      <c r="C111" s="7" t="s">
        <v>13</v>
      </c>
      <c r="D111" s="7"/>
      <c r="E111" s="7" t="s">
        <v>314</v>
      </c>
      <c r="F111" s="7" t="s">
        <v>14</v>
      </c>
      <c r="G111" s="7">
        <v>1</v>
      </c>
    </row>
    <row r="112" spans="1:7" x14ac:dyDescent="0.25" outlineLevel="6" collapsed="1">
      <c r="A112" s="7" t="s">
        <v>11</v>
      </c>
      <c r="B112" s="7" t="s">
        <v>174</v>
      </c>
      <c r="C112" s="7" t="s">
        <v>13</v>
      </c>
      <c r="D112" s="7"/>
      <c r="E112" s="7" t="s">
        <v>316</v>
      </c>
      <c r="F112" s="7" t="s">
        <v>14</v>
      </c>
      <c r="G112" s="7">
        <v>1</v>
      </c>
    </row>
    <row r="113" spans="1:7" x14ac:dyDescent="0.25" outlineLevel="6" collapsed="1">
      <c r="A113" s="7" t="s">
        <v>11</v>
      </c>
      <c r="B113" s="7" t="s">
        <v>174</v>
      </c>
      <c r="C113" s="7" t="s">
        <v>13</v>
      </c>
      <c r="D113" s="7"/>
      <c r="E113" s="7" t="s">
        <v>317</v>
      </c>
      <c r="F113" s="7" t="s">
        <v>14</v>
      </c>
      <c r="G113" s="7">
        <v>1</v>
      </c>
    </row>
    <row r="114" spans="1:7" x14ac:dyDescent="0.25" outlineLevel="5" collapsed="1">
      <c r="A114" s="8" t="s">
        <v>14</v>
      </c>
      <c r="B114" s="9" t="s">
        <v>296</v>
      </c>
      <c r="C114" s="8" t="s">
        <v>13</v>
      </c>
      <c r="D114" s="8">
        <f>EXACT(G105,"Data available for fuel consumption and electricity generation")</f>
      </c>
      <c r="E114" s="8" t="s">
        <v>291</v>
      </c>
      <c r="F114" s="8" t="s">
        <v>14</v>
      </c>
      <c r="G114" s="8" t="s">
        <v>13</v>
      </c>
    </row>
    <row r="115" spans="1:7" x14ac:dyDescent="0.25" outlineLevel="6" collapsed="1">
      <c r="A115" s="7" t="s">
        <v>14</v>
      </c>
      <c r="B115" s="7" t="s">
        <v>174</v>
      </c>
      <c r="C115" s="7" t="s">
        <v>13</v>
      </c>
      <c r="D115" s="7" t="s">
        <v>14</v>
      </c>
      <c r="E115" s="7" t="s">
        <v>313</v>
      </c>
      <c r="F115" s="7" t="s">
        <v>14</v>
      </c>
      <c r="G115" s="7">
        <v>1</v>
      </c>
    </row>
    <row r="116" spans="1:7" x14ac:dyDescent="0.25" outlineLevel="6" collapsed="1">
      <c r="A116" s="7" t="s">
        <v>11</v>
      </c>
      <c r="B116" s="7" t="s">
        <v>15</v>
      </c>
      <c r="C116" s="7" t="s">
        <v>13</v>
      </c>
      <c r="D116" s="7"/>
      <c r="E116" s="7" t="s">
        <v>318</v>
      </c>
      <c r="F116" s="7" t="s">
        <v>14</v>
      </c>
      <c r="G116" s="7" t="s">
        <v>27</v>
      </c>
    </row>
    <row r="117" spans="1:7" x14ac:dyDescent="0.25" outlineLevel="6" collapsed="1">
      <c r="A117" s="7" t="s">
        <v>11</v>
      </c>
      <c r="B117" s="7" t="s">
        <v>174</v>
      </c>
      <c r="C117" s="7" t="s">
        <v>13</v>
      </c>
      <c r="D117" s="7"/>
      <c r="E117" s="7" t="s">
        <v>314</v>
      </c>
      <c r="F117" s="7" t="s">
        <v>14</v>
      </c>
      <c r="G117" s="7">
        <v>1</v>
      </c>
    </row>
    <row r="118" spans="1:7" x14ac:dyDescent="0.25" outlineLevel="6" collapsed="1">
      <c r="A118" s="7" t="s">
        <v>11</v>
      </c>
      <c r="B118" s="7" t="s">
        <v>15</v>
      </c>
      <c r="C118" s="7" t="s">
        <v>13</v>
      </c>
      <c r="D118" s="7"/>
      <c r="E118" s="7" t="s">
        <v>319</v>
      </c>
      <c r="F118" s="7" t="s">
        <v>14</v>
      </c>
      <c r="G118" s="7" t="s">
        <v>27</v>
      </c>
    </row>
    <row r="119" spans="1:7" x14ac:dyDescent="0.25" outlineLevel="6" collapsed="1">
      <c r="A119" s="8" t="s">
        <v>11</v>
      </c>
      <c r="B119" s="9" t="s">
        <v>305</v>
      </c>
      <c r="C119" s="8" t="s">
        <v>13</v>
      </c>
      <c r="D119" s="8"/>
      <c r="E119" s="8" t="s">
        <v>231</v>
      </c>
      <c r="F119" s="8" t="s">
        <v>11</v>
      </c>
      <c r="G119" s="8" t="s">
        <v>13</v>
      </c>
    </row>
    <row r="120" spans="1:7" x14ac:dyDescent="0.25" outlineLevel="7" collapsed="1">
      <c r="A120" s="7" t="s">
        <v>11</v>
      </c>
      <c r="B120" s="7" t="s">
        <v>15</v>
      </c>
      <c r="C120" s="7" t="s">
        <v>13</v>
      </c>
      <c r="D120" s="7"/>
      <c r="E120" s="7" t="s">
        <v>306</v>
      </c>
      <c r="F120" s="7" t="s">
        <v>14</v>
      </c>
      <c r="G120" s="7" t="s">
        <v>27</v>
      </c>
    </row>
    <row r="121" spans="1:7" x14ac:dyDescent="0.25" outlineLevel="7" collapsed="1">
      <c r="A121" s="7" t="s">
        <v>11</v>
      </c>
      <c r="B121" s="7" t="s">
        <v>174</v>
      </c>
      <c r="C121" s="7" t="s">
        <v>13</v>
      </c>
      <c r="D121" s="7"/>
      <c r="E121" s="7" t="s">
        <v>307</v>
      </c>
      <c r="F121" s="7" t="s">
        <v>14</v>
      </c>
      <c r="G121" s="7">
        <v>1</v>
      </c>
    </row>
    <row r="122" spans="1:7" x14ac:dyDescent="0.25" outlineLevel="7" collapsed="1">
      <c r="A122" s="7" t="s">
        <v>11</v>
      </c>
      <c r="B122" s="7" t="s">
        <v>174</v>
      </c>
      <c r="C122" s="7" t="s">
        <v>13</v>
      </c>
      <c r="D122" s="7"/>
      <c r="E122" s="7" t="s">
        <v>308</v>
      </c>
      <c r="F122" s="7" t="s">
        <v>14</v>
      </c>
      <c r="G122" s="7">
        <v>1</v>
      </c>
    </row>
    <row r="123" spans="1:7" x14ac:dyDescent="0.25" outlineLevel="7" collapsed="1">
      <c r="A123" s="7" t="s">
        <v>11</v>
      </c>
      <c r="B123" s="7" t="s">
        <v>174</v>
      </c>
      <c r="C123" s="7" t="s">
        <v>13</v>
      </c>
      <c r="D123" s="7"/>
      <c r="E123" s="7" t="s">
        <v>309</v>
      </c>
      <c r="F123" s="7" t="s">
        <v>14</v>
      </c>
      <c r="G123" s="7">
        <v>1</v>
      </c>
    </row>
    <row r="124" spans="1:7" x14ac:dyDescent="0.25" outlineLevel="3" collapsed="1">
      <c r="A124" s="7" t="s">
        <v>14</v>
      </c>
      <c r="B124" s="7" t="s">
        <v>174</v>
      </c>
      <c r="C124" s="7" t="s">
        <v>13</v>
      </c>
      <c r="D124" s="7" t="s">
        <v>14</v>
      </c>
      <c r="E124" s="7" t="s">
        <v>312</v>
      </c>
      <c r="F124" s="7" t="s">
        <v>14</v>
      </c>
      <c r="G124" s="7">
        <v>1</v>
      </c>
    </row>
    <row r="125" spans="1:7" x14ac:dyDescent="0.25" outlineLevel="1" collapsed="1">
      <c r="A125" s="8" t="s">
        <v>14</v>
      </c>
      <c r="B125" s="9" t="s">
        <v>266</v>
      </c>
      <c r="C125" s="8" t="s">
        <v>13</v>
      </c>
      <c r="D125" s="8">
        <f>EXACT(G10,"Yes")</f>
      </c>
      <c r="E125" s="8" t="s">
        <v>297</v>
      </c>
      <c r="F125" s="8" t="s">
        <v>14</v>
      </c>
      <c r="G125" s="8" t="s">
        <v>13</v>
      </c>
    </row>
    <row r="126" spans="1:7" x14ac:dyDescent="0.25" outlineLevel="2" collapsed="1">
      <c r="A126" s="7" t="s">
        <v>11</v>
      </c>
      <c r="B126" s="7" t="s">
        <v>76</v>
      </c>
      <c r="C126" s="10" t="s">
        <v>298</v>
      </c>
      <c r="D126" s="7"/>
      <c r="E126" s="7" t="s">
        <v>299</v>
      </c>
      <c r="F126" s="7" t="s">
        <v>14</v>
      </c>
      <c r="G126" s="7" t="s">
        <v>300</v>
      </c>
    </row>
    <row r="127" spans="1:7" x14ac:dyDescent="0.25" outlineLevel="2" collapsed="1">
      <c r="A127" s="8" t="s">
        <v>14</v>
      </c>
      <c r="B127" s="9" t="s">
        <v>301</v>
      </c>
      <c r="C127" s="8" t="s">
        <v>13</v>
      </c>
      <c r="D127" s="8">
        <f>EXACT(G126,"Based on the total net electricity generation of all power plants serving the system and the fuel types and total fuel consumption of the project electricity system")</f>
      </c>
      <c r="E127" s="8" t="s">
        <v>302</v>
      </c>
      <c r="F127" s="8" t="s">
        <v>14</v>
      </c>
      <c r="G127" s="8" t="s">
        <v>13</v>
      </c>
    </row>
    <row r="128" spans="1:7" x14ac:dyDescent="0.25" outlineLevel="3" collapsed="1">
      <c r="A128" s="7" t="s">
        <v>14</v>
      </c>
      <c r="B128" s="7" t="s">
        <v>174</v>
      </c>
      <c r="C128" s="7" t="s">
        <v>13</v>
      </c>
      <c r="D128" s="7" t="s">
        <v>14</v>
      </c>
      <c r="E128" s="7" t="s">
        <v>303</v>
      </c>
      <c r="F128" s="7" t="s">
        <v>14</v>
      </c>
      <c r="G128" s="7">
        <v>1</v>
      </c>
    </row>
    <row r="129" spans="1:7" x14ac:dyDescent="0.25" outlineLevel="3" collapsed="1">
      <c r="A129" s="7" t="s">
        <v>11</v>
      </c>
      <c r="B129" s="7" t="s">
        <v>174</v>
      </c>
      <c r="C129" s="7" t="s">
        <v>13</v>
      </c>
      <c r="D129" s="7"/>
      <c r="E129" s="7" t="s">
        <v>304</v>
      </c>
      <c r="F129" s="7" t="s">
        <v>14</v>
      </c>
      <c r="G129" s="7">
        <v>1</v>
      </c>
    </row>
    <row r="130" spans="1:7" x14ac:dyDescent="0.25" outlineLevel="3" collapsed="1">
      <c r="A130" s="8" t="s">
        <v>11</v>
      </c>
      <c r="B130" s="9" t="s">
        <v>305</v>
      </c>
      <c r="C130" s="8" t="s">
        <v>13</v>
      </c>
      <c r="D130" s="8"/>
      <c r="E130" s="8" t="s">
        <v>231</v>
      </c>
      <c r="F130" s="8" t="s">
        <v>11</v>
      </c>
      <c r="G130" s="8" t="s">
        <v>13</v>
      </c>
    </row>
    <row r="131" spans="1:7" x14ac:dyDescent="0.25" outlineLevel="4" collapsed="1">
      <c r="A131" s="7" t="s">
        <v>11</v>
      </c>
      <c r="B131" s="7" t="s">
        <v>15</v>
      </c>
      <c r="C131" s="7" t="s">
        <v>13</v>
      </c>
      <c r="D131" s="7"/>
      <c r="E131" s="7" t="s">
        <v>306</v>
      </c>
      <c r="F131" s="7" t="s">
        <v>14</v>
      </c>
      <c r="G131" s="7" t="s">
        <v>27</v>
      </c>
    </row>
    <row r="132" spans="1:7" x14ac:dyDescent="0.25" outlineLevel="4" collapsed="1">
      <c r="A132" s="7" t="s">
        <v>11</v>
      </c>
      <c r="B132" s="7" t="s">
        <v>174</v>
      </c>
      <c r="C132" s="7" t="s">
        <v>13</v>
      </c>
      <c r="D132" s="7"/>
      <c r="E132" s="7" t="s">
        <v>307</v>
      </c>
      <c r="F132" s="7" t="s">
        <v>14</v>
      </c>
      <c r="G132" s="7">
        <v>1</v>
      </c>
    </row>
    <row r="133" spans="1:7" x14ac:dyDescent="0.25" outlineLevel="4" collapsed="1">
      <c r="A133" s="7" t="s">
        <v>11</v>
      </c>
      <c r="B133" s="7" t="s">
        <v>174</v>
      </c>
      <c r="C133" s="7" t="s">
        <v>13</v>
      </c>
      <c r="D133" s="7"/>
      <c r="E133" s="7" t="s">
        <v>308</v>
      </c>
      <c r="F133" s="7" t="s">
        <v>14</v>
      </c>
      <c r="G133" s="7">
        <v>1</v>
      </c>
    </row>
    <row r="134" spans="1:7" x14ac:dyDescent="0.25" outlineLevel="4" collapsed="1">
      <c r="A134" s="7" t="s">
        <v>11</v>
      </c>
      <c r="B134" s="7" t="s">
        <v>174</v>
      </c>
      <c r="C134" s="7" t="s">
        <v>13</v>
      </c>
      <c r="D134" s="7"/>
      <c r="E134" s="7" t="s">
        <v>309</v>
      </c>
      <c r="F134" s="7" t="s">
        <v>14</v>
      </c>
      <c r="G134" s="7">
        <v>1</v>
      </c>
    </row>
    <row r="135" spans="1:7" x14ac:dyDescent="0.25" outlineLevel="2" collapsed="1">
      <c r="A135" s="8" t="s">
        <v>14</v>
      </c>
      <c r="B135" s="9" t="s">
        <v>310</v>
      </c>
      <c r="C135" s="8" t="s">
        <v>13</v>
      </c>
      <c r="D135" s="8">
        <f>EXACT(G126,"Based on the net electricity generation and a CO2 emission factor of each power unit")</f>
      </c>
      <c r="E135" s="8" t="s">
        <v>311</v>
      </c>
      <c r="F135" s="8" t="s">
        <v>14</v>
      </c>
      <c r="G135" s="8" t="s">
        <v>13</v>
      </c>
    </row>
    <row r="136" spans="1:7" x14ac:dyDescent="0.25" outlineLevel="3" collapsed="1">
      <c r="A136" s="7" t="s">
        <v>14</v>
      </c>
      <c r="B136" s="7" t="s">
        <v>174</v>
      </c>
      <c r="C136" s="7" t="s">
        <v>13</v>
      </c>
      <c r="D136" s="7" t="s">
        <v>14</v>
      </c>
      <c r="E136" s="7" t="s">
        <v>303</v>
      </c>
      <c r="F136" s="7" t="s">
        <v>14</v>
      </c>
      <c r="G136" s="7">
        <v>1</v>
      </c>
    </row>
    <row r="137" spans="1:7" x14ac:dyDescent="0.25" outlineLevel="3" collapsed="1">
      <c r="A137" s="8" t="s">
        <v>11</v>
      </c>
      <c r="B137" s="9" t="s">
        <v>278</v>
      </c>
      <c r="C137" s="8" t="s">
        <v>13</v>
      </c>
      <c r="D137" s="8"/>
      <c r="E137" s="8" t="s">
        <v>279</v>
      </c>
      <c r="F137" s="8" t="s">
        <v>11</v>
      </c>
      <c r="G137" s="8" t="s">
        <v>13</v>
      </c>
    </row>
    <row r="138" spans="1:7" x14ac:dyDescent="0.25" outlineLevel="4" collapsed="1">
      <c r="A138" s="7" t="s">
        <v>11</v>
      </c>
      <c r="B138" s="7" t="s">
        <v>76</v>
      </c>
      <c r="C138" s="10" t="s">
        <v>289</v>
      </c>
      <c r="D138" s="7"/>
      <c r="E138" s="7" t="s">
        <v>290</v>
      </c>
      <c r="F138" s="7" t="s">
        <v>14</v>
      </c>
      <c r="G138" s="7" t="s">
        <v>291</v>
      </c>
    </row>
    <row r="139" spans="1:7" x14ac:dyDescent="0.25" outlineLevel="4" collapsed="1">
      <c r="A139" s="8" t="s">
        <v>14</v>
      </c>
      <c r="B139" s="9" t="s">
        <v>292</v>
      </c>
      <c r="C139" s="8" t="s">
        <v>13</v>
      </c>
      <c r="D139" s="8">
        <f>EXACT(G138,"Only data available is the electricity generation for the specific power unit")</f>
      </c>
      <c r="E139" s="8" t="s">
        <v>293</v>
      </c>
      <c r="F139" s="8" t="s">
        <v>14</v>
      </c>
      <c r="G139" s="8" t="s">
        <v>13</v>
      </c>
    </row>
    <row r="140" spans="1:7" x14ac:dyDescent="0.25" outlineLevel="5" collapsed="1">
      <c r="A140" s="7" t="s">
        <v>14</v>
      </c>
      <c r="B140" s="7" t="s">
        <v>174</v>
      </c>
      <c r="C140" s="7" t="s">
        <v>13</v>
      </c>
      <c r="D140" s="7" t="s">
        <v>14</v>
      </c>
      <c r="E140" s="7" t="s">
        <v>313</v>
      </c>
      <c r="F140" s="7" t="s">
        <v>14</v>
      </c>
      <c r="G140" s="7">
        <v>1</v>
      </c>
    </row>
    <row r="141" spans="1:7" x14ac:dyDescent="0.25" outlineLevel="5" collapsed="1">
      <c r="A141" s="7" t="s">
        <v>11</v>
      </c>
      <c r="B141" s="7" t="s">
        <v>174</v>
      </c>
      <c r="C141" s="7" t="s">
        <v>13</v>
      </c>
      <c r="D141" s="7"/>
      <c r="E141" s="7" t="s">
        <v>314</v>
      </c>
      <c r="F141" s="7" t="s">
        <v>14</v>
      </c>
      <c r="G141" s="7">
        <v>1</v>
      </c>
    </row>
    <row r="142" spans="1:7" x14ac:dyDescent="0.25" outlineLevel="4" collapsed="1">
      <c r="A142" s="8" t="s">
        <v>14</v>
      </c>
      <c r="B142" s="9" t="s">
        <v>294</v>
      </c>
      <c r="C142" s="8" t="s">
        <v>13</v>
      </c>
      <c r="D142" s="8">
        <f>EXACT(G138,"Only data available for the specific power unit are the electricity generation and the fuel types used")</f>
      </c>
      <c r="E142" s="8" t="s">
        <v>295</v>
      </c>
      <c r="F142" s="8" t="s">
        <v>14</v>
      </c>
      <c r="G142" s="8" t="s">
        <v>13</v>
      </c>
    </row>
    <row r="143" spans="1:7" x14ac:dyDescent="0.25" outlineLevel="5" collapsed="1">
      <c r="A143" s="7" t="s">
        <v>14</v>
      </c>
      <c r="B143" s="7" t="s">
        <v>174</v>
      </c>
      <c r="C143" s="7" t="s">
        <v>13</v>
      </c>
      <c r="D143" s="7" t="s">
        <v>14</v>
      </c>
      <c r="E143" s="7" t="s">
        <v>315</v>
      </c>
      <c r="F143" s="7" t="s">
        <v>14</v>
      </c>
      <c r="G143" s="7">
        <v>1</v>
      </c>
    </row>
    <row r="144" spans="1:7" x14ac:dyDescent="0.25" outlineLevel="5" collapsed="1">
      <c r="A144" s="7" t="s">
        <v>11</v>
      </c>
      <c r="B144" s="7" t="s">
        <v>174</v>
      </c>
      <c r="C144" s="7" t="s">
        <v>13</v>
      </c>
      <c r="D144" s="7"/>
      <c r="E144" s="7" t="s">
        <v>314</v>
      </c>
      <c r="F144" s="7" t="s">
        <v>14</v>
      </c>
      <c r="G144" s="7">
        <v>1</v>
      </c>
    </row>
    <row r="145" spans="1:7" x14ac:dyDescent="0.25" outlineLevel="5" collapsed="1">
      <c r="A145" s="7" t="s">
        <v>11</v>
      </c>
      <c r="B145" s="7" t="s">
        <v>174</v>
      </c>
      <c r="C145" s="7" t="s">
        <v>13</v>
      </c>
      <c r="D145" s="7"/>
      <c r="E145" s="7" t="s">
        <v>316</v>
      </c>
      <c r="F145" s="7" t="s">
        <v>14</v>
      </c>
      <c r="G145" s="7">
        <v>1</v>
      </c>
    </row>
    <row r="146" spans="1:7" x14ac:dyDescent="0.25" outlineLevel="5" collapsed="1">
      <c r="A146" s="7" t="s">
        <v>11</v>
      </c>
      <c r="B146" s="7" t="s">
        <v>174</v>
      </c>
      <c r="C146" s="7" t="s">
        <v>13</v>
      </c>
      <c r="D146" s="7"/>
      <c r="E146" s="7" t="s">
        <v>317</v>
      </c>
      <c r="F146" s="7" t="s">
        <v>14</v>
      </c>
      <c r="G146" s="7">
        <v>1</v>
      </c>
    </row>
    <row r="147" spans="1:7" x14ac:dyDescent="0.25" outlineLevel="4" collapsed="1">
      <c r="A147" s="8" t="s">
        <v>14</v>
      </c>
      <c r="B147" s="9" t="s">
        <v>296</v>
      </c>
      <c r="C147" s="8" t="s">
        <v>13</v>
      </c>
      <c r="D147" s="8">
        <f>EXACT(G138,"Data available for fuel consumption and electricity generation")</f>
      </c>
      <c r="E147" s="8" t="s">
        <v>291</v>
      </c>
      <c r="F147" s="8" t="s">
        <v>14</v>
      </c>
      <c r="G147" s="8" t="s">
        <v>13</v>
      </c>
    </row>
    <row r="148" spans="1:7" x14ac:dyDescent="0.25" outlineLevel="5" collapsed="1">
      <c r="A148" s="7" t="s">
        <v>14</v>
      </c>
      <c r="B148" s="7" t="s">
        <v>174</v>
      </c>
      <c r="C148" s="7" t="s">
        <v>13</v>
      </c>
      <c r="D148" s="7" t="s">
        <v>14</v>
      </c>
      <c r="E148" s="7" t="s">
        <v>313</v>
      </c>
      <c r="F148" s="7" t="s">
        <v>14</v>
      </c>
      <c r="G148" s="7">
        <v>1</v>
      </c>
    </row>
    <row r="149" spans="1:7" x14ac:dyDescent="0.25" outlineLevel="5" collapsed="1">
      <c r="A149" s="7" t="s">
        <v>11</v>
      </c>
      <c r="B149" s="7" t="s">
        <v>15</v>
      </c>
      <c r="C149" s="7" t="s">
        <v>13</v>
      </c>
      <c r="D149" s="7"/>
      <c r="E149" s="7" t="s">
        <v>318</v>
      </c>
      <c r="F149" s="7" t="s">
        <v>14</v>
      </c>
      <c r="G149" s="7" t="s">
        <v>27</v>
      </c>
    </row>
    <row r="150" spans="1:7" x14ac:dyDescent="0.25" outlineLevel="5" collapsed="1">
      <c r="A150" s="7" t="s">
        <v>11</v>
      </c>
      <c r="B150" s="7" t="s">
        <v>174</v>
      </c>
      <c r="C150" s="7" t="s">
        <v>13</v>
      </c>
      <c r="D150" s="7"/>
      <c r="E150" s="7" t="s">
        <v>314</v>
      </c>
      <c r="F150" s="7" t="s">
        <v>14</v>
      </c>
      <c r="G150" s="7">
        <v>1</v>
      </c>
    </row>
    <row r="151" spans="1:7" x14ac:dyDescent="0.25" outlineLevel="5" collapsed="1">
      <c r="A151" s="7" t="s">
        <v>11</v>
      </c>
      <c r="B151" s="7" t="s">
        <v>15</v>
      </c>
      <c r="C151" s="7" t="s">
        <v>13</v>
      </c>
      <c r="D151" s="7"/>
      <c r="E151" s="7" t="s">
        <v>319</v>
      </c>
      <c r="F151" s="7" t="s">
        <v>14</v>
      </c>
      <c r="G151" s="7" t="s">
        <v>27</v>
      </c>
    </row>
    <row r="152" spans="1:7" x14ac:dyDescent="0.25" outlineLevel="5" collapsed="1">
      <c r="A152" s="8" t="s">
        <v>11</v>
      </c>
      <c r="B152" s="9" t="s">
        <v>305</v>
      </c>
      <c r="C152" s="8" t="s">
        <v>13</v>
      </c>
      <c r="D152" s="8"/>
      <c r="E152" s="8" t="s">
        <v>231</v>
      </c>
      <c r="F152" s="8" t="s">
        <v>11</v>
      </c>
      <c r="G152" s="8" t="s">
        <v>13</v>
      </c>
    </row>
    <row r="153" spans="1:7" x14ac:dyDescent="0.25" outlineLevel="6" collapsed="1">
      <c r="A153" s="7" t="s">
        <v>11</v>
      </c>
      <c r="B153" s="7" t="s">
        <v>15</v>
      </c>
      <c r="C153" s="7" t="s">
        <v>13</v>
      </c>
      <c r="D153" s="7"/>
      <c r="E153" s="7" t="s">
        <v>306</v>
      </c>
      <c r="F153" s="7" t="s">
        <v>14</v>
      </c>
      <c r="G153" s="7" t="s">
        <v>27</v>
      </c>
    </row>
    <row r="154" spans="1:7" x14ac:dyDescent="0.25" outlineLevel="6" collapsed="1">
      <c r="A154" s="7" t="s">
        <v>11</v>
      </c>
      <c r="B154" s="7" t="s">
        <v>174</v>
      </c>
      <c r="C154" s="7" t="s">
        <v>13</v>
      </c>
      <c r="D154" s="7"/>
      <c r="E154" s="7" t="s">
        <v>307</v>
      </c>
      <c r="F154" s="7" t="s">
        <v>14</v>
      </c>
      <c r="G154" s="7">
        <v>1</v>
      </c>
    </row>
    <row r="155" spans="1:7" x14ac:dyDescent="0.25" outlineLevel="6" collapsed="1">
      <c r="A155" s="7" t="s">
        <v>11</v>
      </c>
      <c r="B155" s="7" t="s">
        <v>174</v>
      </c>
      <c r="C155" s="7" t="s">
        <v>13</v>
      </c>
      <c r="D155" s="7"/>
      <c r="E155" s="7" t="s">
        <v>308</v>
      </c>
      <c r="F155" s="7" t="s">
        <v>14</v>
      </c>
      <c r="G155" s="7">
        <v>1</v>
      </c>
    </row>
    <row r="156" spans="1:7" x14ac:dyDescent="0.25" outlineLevel="6" collapsed="1">
      <c r="A156" s="7" t="s">
        <v>11</v>
      </c>
      <c r="B156" s="7" t="s">
        <v>174</v>
      </c>
      <c r="C156" s="7" t="s">
        <v>13</v>
      </c>
      <c r="D156" s="7"/>
      <c r="E156" s="7" t="s">
        <v>309</v>
      </c>
      <c r="F156" s="7" t="s">
        <v>14</v>
      </c>
      <c r="G156" s="7">
        <v>1</v>
      </c>
    </row>
    <row r="157" spans="1:7" x14ac:dyDescent="0.25" outlineLevel="2" collapsed="1">
      <c r="A157" s="7" t="s">
        <v>14</v>
      </c>
      <c r="B157" s="7" t="s">
        <v>174</v>
      </c>
      <c r="C157" s="7" t="s">
        <v>13</v>
      </c>
      <c r="D157" s="7" t="s">
        <v>14</v>
      </c>
      <c r="E157" s="7" t="s">
        <v>312</v>
      </c>
      <c r="F157" s="7" t="s">
        <v>14</v>
      </c>
      <c r="G157" s="7">
        <v>1</v>
      </c>
    </row>
    <row r="158" spans="1:7" x14ac:dyDescent="0.25">
      <c r="A158" s="5" t="s">
        <v>14</v>
      </c>
      <c r="B158" s="6" t="s">
        <v>320</v>
      </c>
      <c r="C158" s="5" t="s">
        <v>13</v>
      </c>
      <c r="D158" s="5">
        <f>EXACT(G8,"Hourly")</f>
      </c>
      <c r="E158" s="5" t="s">
        <v>321</v>
      </c>
      <c r="F158" s="5" t="s">
        <v>14</v>
      </c>
      <c r="G158" s="5" t="s">
        <v>13</v>
      </c>
    </row>
    <row r="159" spans="1:7" x14ac:dyDescent="0.25" outlineLevel="1" collapsed="1">
      <c r="A159" s="7" t="s">
        <v>11</v>
      </c>
      <c r="B159" s="7" t="s">
        <v>76</v>
      </c>
      <c r="C159" s="10" t="s">
        <v>322</v>
      </c>
      <c r="D159" s="7"/>
      <c r="E159" s="7" t="s">
        <v>323</v>
      </c>
      <c r="F159" s="7" t="s">
        <v>14</v>
      </c>
      <c r="G159" s="7" t="s">
        <v>324</v>
      </c>
    </row>
    <row r="160" spans="1:7" x14ac:dyDescent="0.25" outlineLevel="1" collapsed="1">
      <c r="A160" s="7" t="s">
        <v>11</v>
      </c>
      <c r="B160" s="7" t="s">
        <v>174</v>
      </c>
      <c r="C160" s="7" t="s">
        <v>13</v>
      </c>
      <c r="D160" s="7"/>
      <c r="E160" s="7" t="s">
        <v>325</v>
      </c>
      <c r="F160" s="7" t="s">
        <v>14</v>
      </c>
      <c r="G160" s="7">
        <v>1</v>
      </c>
    </row>
    <row r="161" spans="1:7" x14ac:dyDescent="0.25">
      <c r="A161" s="5" t="s">
        <v>11</v>
      </c>
      <c r="B161" s="6" t="s">
        <v>326</v>
      </c>
      <c r="C161" s="5" t="s">
        <v>13</v>
      </c>
      <c r="D161" s="5"/>
      <c r="E161" s="5" t="s">
        <v>327</v>
      </c>
      <c r="F161" s="5" t="s">
        <v>14</v>
      </c>
      <c r="G161" s="5" t="s">
        <v>13</v>
      </c>
    </row>
    <row r="162" spans="1:7" x14ac:dyDescent="0.25" outlineLevel="1" collapsed="1">
      <c r="A162" s="7" t="s">
        <v>14</v>
      </c>
      <c r="B162" s="7" t="s">
        <v>174</v>
      </c>
      <c r="C162" s="7" t="s">
        <v>13</v>
      </c>
      <c r="D162" s="7" t="s">
        <v>14</v>
      </c>
      <c r="E162" s="7" t="s">
        <v>328</v>
      </c>
      <c r="F162" s="7" t="s">
        <v>14</v>
      </c>
      <c r="G162" s="7">
        <v>1</v>
      </c>
    </row>
    <row r="163" spans="1:7" x14ac:dyDescent="0.25" outlineLevel="1" collapsed="1">
      <c r="A163" s="7" t="s">
        <v>14</v>
      </c>
      <c r="B163" s="7" t="s">
        <v>120</v>
      </c>
      <c r="C163" s="11" t="s">
        <v>121</v>
      </c>
      <c r="D163" s="7"/>
      <c r="E163" s="12" t="s">
        <v>329</v>
      </c>
      <c r="F163" s="7" t="s">
        <v>14</v>
      </c>
      <c r="G163" s="7" t="s">
        <v>13</v>
      </c>
    </row>
    <row r="164" spans="1:7" x14ac:dyDescent="0.25" outlineLevel="1" collapsed="1">
      <c r="A164" s="7" t="s">
        <v>11</v>
      </c>
      <c r="B164" s="7" t="s">
        <v>174</v>
      </c>
      <c r="C164" s="7" t="s">
        <v>13</v>
      </c>
      <c r="D164" s="7"/>
      <c r="E164" s="7" t="s">
        <v>330</v>
      </c>
      <c r="F164" s="7" t="s">
        <v>14</v>
      </c>
      <c r="G164" s="7">
        <v>1</v>
      </c>
    </row>
    <row r="165" spans="1:7" x14ac:dyDescent="0.25" outlineLevel="1" collapsed="1">
      <c r="A165" s="7" t="s">
        <v>11</v>
      </c>
      <c r="B165" s="7" t="s">
        <v>174</v>
      </c>
      <c r="C165" s="7" t="s">
        <v>13</v>
      </c>
      <c r="D165" s="7"/>
      <c r="E165" s="7" t="s">
        <v>331</v>
      </c>
      <c r="F165" s="7" t="s">
        <v>14</v>
      </c>
      <c r="G165" s="7">
        <v>1</v>
      </c>
    </row>
    <row r="166" spans="1:7" x14ac:dyDescent="0.25" outlineLevel="1" collapsed="1">
      <c r="A166" s="8" t="s">
        <v>11</v>
      </c>
      <c r="B166" s="9" t="s">
        <v>332</v>
      </c>
      <c r="C166" s="8" t="s">
        <v>13</v>
      </c>
      <c r="D166" s="8"/>
      <c r="E166" s="8" t="s">
        <v>333</v>
      </c>
      <c r="F166" s="8" t="s">
        <v>11</v>
      </c>
      <c r="G166" s="8" t="s">
        <v>13</v>
      </c>
    </row>
    <row r="167" spans="1:7" x14ac:dyDescent="0.25" outlineLevel="2" collapsed="1">
      <c r="A167" s="7" t="s">
        <v>11</v>
      </c>
      <c r="B167" s="7" t="s">
        <v>15</v>
      </c>
      <c r="C167" s="7" t="s">
        <v>13</v>
      </c>
      <c r="D167" s="7"/>
      <c r="E167" s="7" t="s">
        <v>334</v>
      </c>
      <c r="F167" s="7" t="s">
        <v>14</v>
      </c>
      <c r="G167" s="7" t="s">
        <v>27</v>
      </c>
    </row>
    <row r="168" spans="1:7" x14ac:dyDescent="0.25" outlineLevel="2" collapsed="1">
      <c r="A168" s="7" t="s">
        <v>11</v>
      </c>
      <c r="B168" s="7" t="s">
        <v>59</v>
      </c>
      <c r="C168" s="7" t="s">
        <v>13</v>
      </c>
      <c r="D168" s="7"/>
      <c r="E168" s="7" t="s">
        <v>335</v>
      </c>
      <c r="F168" s="7" t="s">
        <v>14</v>
      </c>
      <c r="G168" s="7" t="s">
        <v>336</v>
      </c>
    </row>
    <row r="169" spans="1:7" x14ac:dyDescent="0.25" outlineLevel="2" collapsed="1">
      <c r="A169" s="7" t="s">
        <v>11</v>
      </c>
      <c r="B169" s="7" t="s">
        <v>174</v>
      </c>
      <c r="C169" s="7" t="s">
        <v>13</v>
      </c>
      <c r="D169" s="7"/>
      <c r="E169" s="7" t="s">
        <v>337</v>
      </c>
      <c r="F169" s="7" t="s">
        <v>14</v>
      </c>
      <c r="G169" s="7">
        <v>1</v>
      </c>
    </row>
    <row r="170" spans="1:7" x14ac:dyDescent="0.25" outlineLevel="2" collapsed="1">
      <c r="A170" s="7" t="s">
        <v>11</v>
      </c>
      <c r="B170" s="7" t="s">
        <v>174</v>
      </c>
      <c r="C170" s="7" t="s">
        <v>13</v>
      </c>
      <c r="D170" s="7"/>
      <c r="E170" s="7" t="s">
        <v>338</v>
      </c>
      <c r="F170" s="7" t="s">
        <v>14</v>
      </c>
      <c r="G170" s="7">
        <v>1</v>
      </c>
    </row>
    <row r="171" spans="1:7" x14ac:dyDescent="0.25">
      <c r="A171" s="5" t="s">
        <v>11</v>
      </c>
      <c r="B171" s="6" t="s">
        <v>339</v>
      </c>
      <c r="C171" s="5" t="s">
        <v>13</v>
      </c>
      <c r="D171" s="5"/>
      <c r="E171" s="5" t="s">
        <v>340</v>
      </c>
      <c r="F171" s="5" t="s">
        <v>14</v>
      </c>
      <c r="G171" s="5" t="s">
        <v>13</v>
      </c>
    </row>
    <row r="172" spans="1:7" x14ac:dyDescent="0.25" outlineLevel="1" collapsed="1">
      <c r="A172" s="7" t="s">
        <v>11</v>
      </c>
      <c r="B172" s="7" t="s">
        <v>76</v>
      </c>
      <c r="C172" s="10" t="s">
        <v>341</v>
      </c>
      <c r="D172" s="7"/>
      <c r="E172" s="7" t="s">
        <v>342</v>
      </c>
      <c r="F172" s="7" t="s">
        <v>14</v>
      </c>
      <c r="G172" s="7" t="s">
        <v>11</v>
      </c>
    </row>
    <row r="173" spans="1:7" x14ac:dyDescent="0.25" outlineLevel="1" collapsed="1">
      <c r="A173" s="8" t="s">
        <v>14</v>
      </c>
      <c r="B173" s="9" t="s">
        <v>343</v>
      </c>
      <c r="C173" s="8" t="s">
        <v>13</v>
      </c>
      <c r="D173" s="8">
        <f>EXACT(G172,"No")</f>
      </c>
      <c r="E173" s="8" t="s">
        <v>344</v>
      </c>
      <c r="F173" s="8" t="s">
        <v>14</v>
      </c>
      <c r="G173" s="8" t="s">
        <v>13</v>
      </c>
    </row>
    <row r="174" spans="1:7" x14ac:dyDescent="0.25" outlineLevel="2" collapsed="1">
      <c r="A174" s="7" t="s">
        <v>11</v>
      </c>
      <c r="B174" s="7" t="s">
        <v>76</v>
      </c>
      <c r="C174" s="10" t="s">
        <v>345</v>
      </c>
      <c r="D174" s="7"/>
      <c r="E174" s="7" t="s">
        <v>346</v>
      </c>
      <c r="F174" s="7" t="s">
        <v>14</v>
      </c>
      <c r="G174" s="7" t="s">
        <v>347</v>
      </c>
    </row>
    <row r="175" spans="1:7" x14ac:dyDescent="0.25" outlineLevel="2" collapsed="1">
      <c r="A175" s="8" t="s">
        <v>14</v>
      </c>
      <c r="B175" s="9" t="s">
        <v>348</v>
      </c>
      <c r="C175" s="8" t="s">
        <v>13</v>
      </c>
      <c r="D175" s="8">
        <f>EXACT(G174,"Neither")</f>
      </c>
      <c r="E175" s="8" t="s">
        <v>349</v>
      </c>
      <c r="F175" s="8" t="s">
        <v>14</v>
      </c>
      <c r="G175" s="8" t="s">
        <v>13</v>
      </c>
    </row>
    <row r="176" spans="1:7" x14ac:dyDescent="0.25" outlineLevel="3" collapsed="1">
      <c r="A176" s="7" t="s">
        <v>14</v>
      </c>
      <c r="B176" s="7" t="s">
        <v>174</v>
      </c>
      <c r="C176" s="7" t="s">
        <v>13</v>
      </c>
      <c r="D176" s="7" t="s">
        <v>14</v>
      </c>
      <c r="E176" s="7" t="s">
        <v>350</v>
      </c>
      <c r="F176" s="7" t="s">
        <v>14</v>
      </c>
      <c r="G176" s="7">
        <v>1</v>
      </c>
    </row>
    <row r="177" spans="1:7" x14ac:dyDescent="0.25" outlineLevel="3" collapsed="1">
      <c r="A177" s="7" t="s">
        <v>14</v>
      </c>
      <c r="B177" s="7" t="s">
        <v>174</v>
      </c>
      <c r="C177" s="7" t="s">
        <v>13</v>
      </c>
      <c r="D177" s="7" t="s">
        <v>14</v>
      </c>
      <c r="E177" s="7" t="s">
        <v>351</v>
      </c>
      <c r="F177" s="7" t="s">
        <v>14</v>
      </c>
      <c r="G177" s="7">
        <v>1</v>
      </c>
    </row>
    <row r="178" spans="1:7" x14ac:dyDescent="0.25" outlineLevel="3" collapsed="1">
      <c r="A178" s="7" t="s">
        <v>14</v>
      </c>
      <c r="B178" s="7" t="s">
        <v>174</v>
      </c>
      <c r="C178" s="7" t="s">
        <v>13</v>
      </c>
      <c r="D178" s="7" t="s">
        <v>14</v>
      </c>
      <c r="E178" s="7" t="s">
        <v>352</v>
      </c>
      <c r="F178" s="7" t="s">
        <v>14</v>
      </c>
      <c r="G178" s="7">
        <v>1</v>
      </c>
    </row>
    <row r="179" spans="1:7" x14ac:dyDescent="0.25" outlineLevel="3" collapsed="1">
      <c r="A179" s="7" t="s">
        <v>14</v>
      </c>
      <c r="B179" s="7" t="s">
        <v>174</v>
      </c>
      <c r="C179" s="7" t="s">
        <v>13</v>
      </c>
      <c r="D179" s="7" t="s">
        <v>14</v>
      </c>
      <c r="E179" s="7" t="s">
        <v>328</v>
      </c>
      <c r="F179" s="7" t="s">
        <v>14</v>
      </c>
      <c r="G179" s="7">
        <v>1</v>
      </c>
    </row>
    <row r="180" spans="1:7" x14ac:dyDescent="0.25" outlineLevel="3" collapsed="1">
      <c r="A180" s="7" t="s">
        <v>11</v>
      </c>
      <c r="B180" s="7" t="s">
        <v>76</v>
      </c>
      <c r="C180" s="10" t="s">
        <v>353</v>
      </c>
      <c r="D180" s="7"/>
      <c r="E180" s="7" t="s">
        <v>354</v>
      </c>
      <c r="F180" s="7" t="s">
        <v>14</v>
      </c>
      <c r="G180" s="7" t="s">
        <v>11</v>
      </c>
    </row>
    <row r="181" spans="1:7" x14ac:dyDescent="0.25" outlineLevel="3" collapsed="1">
      <c r="A181" s="7" t="s">
        <v>11</v>
      </c>
      <c r="B181" s="7" t="s">
        <v>76</v>
      </c>
      <c r="C181" s="10" t="s">
        <v>355</v>
      </c>
      <c r="D181" s="7"/>
      <c r="E181" s="7" t="s">
        <v>356</v>
      </c>
      <c r="F181" s="7" t="s">
        <v>14</v>
      </c>
      <c r="G181" s="7" t="s">
        <v>357</v>
      </c>
    </row>
    <row r="182" spans="1:7" x14ac:dyDescent="0.25" outlineLevel="3" collapsed="1">
      <c r="A182" s="7" t="s">
        <v>11</v>
      </c>
      <c r="B182" s="7" t="s">
        <v>76</v>
      </c>
      <c r="C182" s="10" t="s">
        <v>358</v>
      </c>
      <c r="D182" s="7"/>
      <c r="E182" s="7" t="s">
        <v>359</v>
      </c>
      <c r="F182" s="7" t="s">
        <v>14</v>
      </c>
      <c r="G182" s="7" t="s">
        <v>11</v>
      </c>
    </row>
    <row r="183" spans="1:7" x14ac:dyDescent="0.25" outlineLevel="3" collapsed="1">
      <c r="A183" s="7" t="s">
        <v>14</v>
      </c>
      <c r="B183" s="7" t="s">
        <v>174</v>
      </c>
      <c r="C183" s="7" t="s">
        <v>13</v>
      </c>
      <c r="D183" s="7" t="s">
        <v>14</v>
      </c>
      <c r="E183" s="7" t="s">
        <v>360</v>
      </c>
      <c r="F183" s="7" t="s">
        <v>14</v>
      </c>
      <c r="G183" s="7">
        <v>1</v>
      </c>
    </row>
    <row r="184" spans="1:7" x14ac:dyDescent="0.25" outlineLevel="2" collapsed="1">
      <c r="A184" s="8" t="s">
        <v>14</v>
      </c>
      <c r="B184" s="9" t="s">
        <v>361</v>
      </c>
      <c r="C184" s="8" t="s">
        <v>13</v>
      </c>
      <c r="D184" s="8">
        <f>EXACT(G174,"Isolated System")</f>
      </c>
      <c r="E184" s="8" t="s">
        <v>362</v>
      </c>
      <c r="F184" s="8" t="s">
        <v>14</v>
      </c>
      <c r="G184" s="8" t="s">
        <v>13</v>
      </c>
    </row>
    <row r="185" spans="1:7" x14ac:dyDescent="0.25" outlineLevel="3" collapsed="1">
      <c r="A185" s="7" t="s">
        <v>14</v>
      </c>
      <c r="B185" s="7" t="s">
        <v>174</v>
      </c>
      <c r="C185" s="7" t="s">
        <v>13</v>
      </c>
      <c r="D185" s="7" t="s">
        <v>14</v>
      </c>
      <c r="E185" s="7" t="s">
        <v>350</v>
      </c>
      <c r="F185" s="7" t="s">
        <v>14</v>
      </c>
      <c r="G185" s="7">
        <v>1</v>
      </c>
    </row>
    <row r="186" spans="1:7" x14ac:dyDescent="0.25" outlineLevel="3" collapsed="1">
      <c r="A186" s="7" t="s">
        <v>14</v>
      </c>
      <c r="B186" s="7" t="s">
        <v>174</v>
      </c>
      <c r="C186" s="7" t="s">
        <v>13</v>
      </c>
      <c r="D186" s="7" t="s">
        <v>14</v>
      </c>
      <c r="E186" s="7" t="s">
        <v>351</v>
      </c>
      <c r="F186" s="7" t="s">
        <v>14</v>
      </c>
      <c r="G186" s="7">
        <v>1</v>
      </c>
    </row>
    <row r="187" spans="1:7" x14ac:dyDescent="0.25" outlineLevel="3" collapsed="1">
      <c r="A187" s="7" t="s">
        <v>14</v>
      </c>
      <c r="B187" s="7" t="s">
        <v>174</v>
      </c>
      <c r="C187" s="7" t="s">
        <v>13</v>
      </c>
      <c r="D187" s="7" t="s">
        <v>14</v>
      </c>
      <c r="E187" s="7" t="s">
        <v>352</v>
      </c>
      <c r="F187" s="7" t="s">
        <v>14</v>
      </c>
      <c r="G187" s="7">
        <v>1</v>
      </c>
    </row>
    <row r="188" spans="1:7" x14ac:dyDescent="0.25" outlineLevel="3" collapsed="1">
      <c r="A188" s="7" t="s">
        <v>14</v>
      </c>
      <c r="B188" s="7" t="s">
        <v>174</v>
      </c>
      <c r="C188" s="7" t="s">
        <v>13</v>
      </c>
      <c r="D188" s="7" t="s">
        <v>14</v>
      </c>
      <c r="E188" s="7" t="s">
        <v>360</v>
      </c>
      <c r="F188" s="7" t="s">
        <v>14</v>
      </c>
      <c r="G188" s="7">
        <v>1</v>
      </c>
    </row>
    <row r="189" spans="1:7" x14ac:dyDescent="0.25" outlineLevel="3" collapsed="1">
      <c r="A189" s="7" t="s">
        <v>14</v>
      </c>
      <c r="B189" s="7" t="s">
        <v>174</v>
      </c>
      <c r="C189" s="7" t="s">
        <v>13</v>
      </c>
      <c r="D189" s="7" t="s">
        <v>14</v>
      </c>
      <c r="E189" s="7" t="s">
        <v>328</v>
      </c>
      <c r="F189" s="7" t="s">
        <v>14</v>
      </c>
      <c r="G189" s="7">
        <v>1</v>
      </c>
    </row>
    <row r="190" spans="1:7" x14ac:dyDescent="0.25" outlineLevel="3" collapsed="1">
      <c r="A190" s="7" t="s">
        <v>11</v>
      </c>
      <c r="B190" s="7" t="s">
        <v>76</v>
      </c>
      <c r="C190" s="10" t="s">
        <v>363</v>
      </c>
      <c r="D190" s="7"/>
      <c r="E190" s="7" t="s">
        <v>364</v>
      </c>
      <c r="F190" s="7" t="s">
        <v>14</v>
      </c>
      <c r="G190" s="7" t="s">
        <v>365</v>
      </c>
    </row>
    <row r="191" spans="1:7" x14ac:dyDescent="0.25" outlineLevel="3" collapsed="1">
      <c r="A191" s="8" t="s">
        <v>14</v>
      </c>
      <c r="B191" s="9" t="s">
        <v>366</v>
      </c>
      <c r="C191" s="8" t="s">
        <v>13</v>
      </c>
      <c r="D191" s="8">
        <f>EXACT(G190,"Multiple")</f>
      </c>
      <c r="E191" s="8" t="s">
        <v>367</v>
      </c>
      <c r="F191" s="8" t="s">
        <v>14</v>
      </c>
      <c r="G191" s="8" t="s">
        <v>13</v>
      </c>
    </row>
    <row r="192" spans="1:7" x14ac:dyDescent="0.25" outlineLevel="4" collapsed="1">
      <c r="A192" s="7" t="s">
        <v>11</v>
      </c>
      <c r="B192" s="7" t="s">
        <v>76</v>
      </c>
      <c r="C192" s="10" t="s">
        <v>368</v>
      </c>
      <c r="D192" s="7"/>
      <c r="E192" s="7" t="s">
        <v>369</v>
      </c>
      <c r="F192" s="7" t="s">
        <v>14</v>
      </c>
      <c r="G192" s="7" t="s">
        <v>370</v>
      </c>
    </row>
    <row r="193" spans="1:7" x14ac:dyDescent="0.25" outlineLevel="4" collapsed="1">
      <c r="A193" s="7" t="s">
        <v>14</v>
      </c>
      <c r="B193" s="7" t="s">
        <v>76</v>
      </c>
      <c r="C193" s="10" t="s">
        <v>371</v>
      </c>
      <c r="D193" s="7">
        <f>EXACT(G192,"Isolated grid systems with multiple fuel and technology types with combined cycle power plants")</f>
      </c>
      <c r="E193" s="7" t="s">
        <v>372</v>
      </c>
      <c r="F193" s="7" t="s">
        <v>14</v>
      </c>
      <c r="G193" s="7" t="s">
        <v>11</v>
      </c>
    </row>
    <row r="194" spans="1:7" x14ac:dyDescent="0.25" outlineLevel="4" collapsed="1">
      <c r="A194" s="7" t="s">
        <v>14</v>
      </c>
      <c r="B194" s="7" t="s">
        <v>76</v>
      </c>
      <c r="C194" s="10" t="s">
        <v>373</v>
      </c>
      <c r="D194" s="7">
        <f>EXACT(G192,"Isolated grid systems with multiple fuel and technology types without combined cycle power plants")</f>
      </c>
      <c r="E194" s="7" t="s">
        <v>372</v>
      </c>
      <c r="F194" s="7" t="s">
        <v>14</v>
      </c>
      <c r="G194" s="7" t="s">
        <v>11</v>
      </c>
    </row>
    <row r="195" spans="1:7" x14ac:dyDescent="0.25" outlineLevel="2" collapsed="1">
      <c r="A195" s="8" t="s">
        <v>14</v>
      </c>
      <c r="B195" s="9" t="s">
        <v>348</v>
      </c>
      <c r="C195" s="8" t="s">
        <v>13</v>
      </c>
      <c r="D195" s="8">
        <f>EXACT(G174,"Grid is located in LDC/SIDs/URC")</f>
      </c>
      <c r="E195" s="8" t="s">
        <v>349</v>
      </c>
      <c r="F195" s="8" t="s">
        <v>14</v>
      </c>
      <c r="G195" s="8" t="s">
        <v>13</v>
      </c>
    </row>
    <row r="196" spans="1:7" x14ac:dyDescent="0.25" outlineLevel="3" collapsed="1">
      <c r="A196" s="7" t="s">
        <v>14</v>
      </c>
      <c r="B196" s="7" t="s">
        <v>174</v>
      </c>
      <c r="C196" s="7" t="s">
        <v>13</v>
      </c>
      <c r="D196" s="7" t="s">
        <v>14</v>
      </c>
      <c r="E196" s="7" t="s">
        <v>350</v>
      </c>
      <c r="F196" s="7" t="s">
        <v>14</v>
      </c>
      <c r="G196" s="7">
        <v>1</v>
      </c>
    </row>
    <row r="197" spans="1:7" x14ac:dyDescent="0.25" outlineLevel="3" collapsed="1">
      <c r="A197" s="7" t="s">
        <v>14</v>
      </c>
      <c r="B197" s="7" t="s">
        <v>174</v>
      </c>
      <c r="C197" s="7" t="s">
        <v>13</v>
      </c>
      <c r="D197" s="7" t="s">
        <v>14</v>
      </c>
      <c r="E197" s="7" t="s">
        <v>351</v>
      </c>
      <c r="F197" s="7" t="s">
        <v>14</v>
      </c>
      <c r="G197" s="7">
        <v>1</v>
      </c>
    </row>
    <row r="198" spans="1:7" x14ac:dyDescent="0.25" outlineLevel="3" collapsed="1">
      <c r="A198" s="7" t="s">
        <v>14</v>
      </c>
      <c r="B198" s="7" t="s">
        <v>174</v>
      </c>
      <c r="C198" s="7" t="s">
        <v>13</v>
      </c>
      <c r="D198" s="7" t="s">
        <v>14</v>
      </c>
      <c r="E198" s="7" t="s">
        <v>352</v>
      </c>
      <c r="F198" s="7" t="s">
        <v>14</v>
      </c>
      <c r="G198" s="7">
        <v>1</v>
      </c>
    </row>
    <row r="199" spans="1:7" x14ac:dyDescent="0.25" outlineLevel="3" collapsed="1">
      <c r="A199" s="7" t="s">
        <v>14</v>
      </c>
      <c r="B199" s="7" t="s">
        <v>174</v>
      </c>
      <c r="C199" s="7" t="s">
        <v>13</v>
      </c>
      <c r="D199" s="7" t="s">
        <v>14</v>
      </c>
      <c r="E199" s="7" t="s">
        <v>328</v>
      </c>
      <c r="F199" s="7" t="s">
        <v>14</v>
      </c>
      <c r="G199" s="7">
        <v>1</v>
      </c>
    </row>
    <row r="200" spans="1:7" x14ac:dyDescent="0.25" outlineLevel="3" collapsed="1">
      <c r="A200" s="7" t="s">
        <v>11</v>
      </c>
      <c r="B200" s="7" t="s">
        <v>76</v>
      </c>
      <c r="C200" s="10" t="s">
        <v>353</v>
      </c>
      <c r="D200" s="7"/>
      <c r="E200" s="7" t="s">
        <v>354</v>
      </c>
      <c r="F200" s="7" t="s">
        <v>14</v>
      </c>
      <c r="G200" s="7" t="s">
        <v>11</v>
      </c>
    </row>
    <row r="201" spans="1:7" x14ac:dyDescent="0.25" outlineLevel="3" collapsed="1">
      <c r="A201" s="7" t="s">
        <v>11</v>
      </c>
      <c r="B201" s="7" t="s">
        <v>76</v>
      </c>
      <c r="C201" s="10" t="s">
        <v>355</v>
      </c>
      <c r="D201" s="7"/>
      <c r="E201" s="7" t="s">
        <v>356</v>
      </c>
      <c r="F201" s="7" t="s">
        <v>14</v>
      </c>
      <c r="G201" s="7" t="s">
        <v>357</v>
      </c>
    </row>
    <row r="202" spans="1:7" x14ac:dyDescent="0.25" outlineLevel="3" collapsed="1">
      <c r="A202" s="7" t="s">
        <v>11</v>
      </c>
      <c r="B202" s="7" t="s">
        <v>76</v>
      </c>
      <c r="C202" s="10" t="s">
        <v>358</v>
      </c>
      <c r="D202" s="7"/>
      <c r="E202" s="7" t="s">
        <v>359</v>
      </c>
      <c r="F202" s="7" t="s">
        <v>14</v>
      </c>
      <c r="G202" s="7" t="s">
        <v>11</v>
      </c>
    </row>
    <row r="203" spans="1:7" x14ac:dyDescent="0.25" outlineLevel="3" collapsed="1">
      <c r="A203" s="7" t="s">
        <v>14</v>
      </c>
      <c r="B203" s="7" t="s">
        <v>174</v>
      </c>
      <c r="C203" s="7" t="s">
        <v>13</v>
      </c>
      <c r="D203" s="7" t="s">
        <v>14</v>
      </c>
      <c r="E203" s="7" t="s">
        <v>360</v>
      </c>
      <c r="F203" s="7" t="s">
        <v>14</v>
      </c>
      <c r="G203" s="7">
        <v>1</v>
      </c>
    </row>
    <row r="204" spans="1:7" x14ac:dyDescent="0.25" outlineLevel="1" collapsed="1">
      <c r="A204" s="8" t="s">
        <v>14</v>
      </c>
      <c r="B204" s="9" t="s">
        <v>374</v>
      </c>
      <c r="C204" s="8" t="s">
        <v>13</v>
      </c>
      <c r="D204" s="8">
        <f>EXACT(G172,"Yes")</f>
      </c>
      <c r="E204" s="8" t="s">
        <v>375</v>
      </c>
      <c r="F204" s="8" t="s">
        <v>14</v>
      </c>
      <c r="G204" s="8" t="s">
        <v>13</v>
      </c>
    </row>
    <row r="205" spans="1:7" x14ac:dyDescent="0.25" outlineLevel="2" collapsed="1">
      <c r="A205" s="7" t="s">
        <v>14</v>
      </c>
      <c r="B205" s="7" t="s">
        <v>174</v>
      </c>
      <c r="C205" s="7" t="s">
        <v>13</v>
      </c>
      <c r="D205" s="7" t="s">
        <v>14</v>
      </c>
      <c r="E205" s="7" t="s">
        <v>350</v>
      </c>
      <c r="F205" s="7" t="s">
        <v>14</v>
      </c>
      <c r="G205" s="7">
        <v>1</v>
      </c>
    </row>
    <row r="206" spans="1:7" x14ac:dyDescent="0.25" outlineLevel="2" collapsed="1">
      <c r="A206" s="7" t="s">
        <v>14</v>
      </c>
      <c r="B206" s="7" t="s">
        <v>174</v>
      </c>
      <c r="C206" s="7" t="s">
        <v>13</v>
      </c>
      <c r="D206" s="7" t="s">
        <v>14</v>
      </c>
      <c r="E206" s="7" t="s">
        <v>360</v>
      </c>
      <c r="F206" s="7" t="s">
        <v>14</v>
      </c>
      <c r="G206" s="7">
        <v>1</v>
      </c>
    </row>
    <row r="207" spans="1:7" x14ac:dyDescent="0.25" outlineLevel="2" collapsed="1">
      <c r="A207" s="7" t="s">
        <v>14</v>
      </c>
      <c r="B207" s="7" t="s">
        <v>174</v>
      </c>
      <c r="C207" s="7" t="s">
        <v>13</v>
      </c>
      <c r="D207" s="7" t="s">
        <v>14</v>
      </c>
      <c r="E207" s="7" t="s">
        <v>351</v>
      </c>
      <c r="F207" s="7" t="s">
        <v>14</v>
      </c>
      <c r="G207" s="7">
        <v>1</v>
      </c>
    </row>
    <row r="208" spans="1:7" x14ac:dyDescent="0.25" outlineLevel="2" collapsed="1">
      <c r="A208" s="7" t="s">
        <v>14</v>
      </c>
      <c r="B208" s="7" t="s">
        <v>174</v>
      </c>
      <c r="C208" s="7" t="s">
        <v>13</v>
      </c>
      <c r="D208" s="7" t="s">
        <v>14</v>
      </c>
      <c r="E208" s="7" t="s">
        <v>352</v>
      </c>
      <c r="F208" s="7" t="s">
        <v>14</v>
      </c>
      <c r="G208" s="7">
        <v>1</v>
      </c>
    </row>
    <row r="209" spans="1:7" x14ac:dyDescent="0.25" outlineLevel="1" collapsed="1">
      <c r="A209" s="7" t="s">
        <v>11</v>
      </c>
      <c r="B209" s="7" t="s">
        <v>76</v>
      </c>
      <c r="C209" s="10" t="s">
        <v>376</v>
      </c>
      <c r="D209" s="7"/>
      <c r="E209" s="7" t="s">
        <v>377</v>
      </c>
      <c r="F209" s="7" t="s">
        <v>14</v>
      </c>
      <c r="G209" s="7" t="s">
        <v>11</v>
      </c>
    </row>
    <row r="210" spans="1:7" x14ac:dyDescent="0.25" outlineLevel="1" collapsed="1">
      <c r="A210" s="7" t="s">
        <v>11</v>
      </c>
      <c r="B210" s="7" t="s">
        <v>76</v>
      </c>
      <c r="C210" s="10" t="s">
        <v>378</v>
      </c>
      <c r="D210" s="7"/>
      <c r="E210" s="7" t="s">
        <v>379</v>
      </c>
      <c r="F210" s="7" t="s">
        <v>14</v>
      </c>
      <c r="G210" s="7" t="s">
        <v>380</v>
      </c>
    </row>
    <row r="211" spans="1:7" x14ac:dyDescent="0.25" outlineLevel="1" collapsed="1">
      <c r="A211" s="7" t="s">
        <v>14</v>
      </c>
      <c r="B211" s="7" t="s">
        <v>174</v>
      </c>
      <c r="C211" s="7" t="s">
        <v>13</v>
      </c>
      <c r="D211" s="7" t="s">
        <v>14</v>
      </c>
      <c r="E211" s="7" t="s">
        <v>381</v>
      </c>
      <c r="F211" s="7" t="s">
        <v>14</v>
      </c>
      <c r="G211" s="7">
        <v>1</v>
      </c>
    </row>
  </sheetData>
  <mergeCells count="5">
    <mergeCell ref="A1:G1"/>
    <mergeCell ref="B2:G2"/>
    <mergeCell ref="B3:G3"/>
    <mergeCell ref="B4:G4"/>
    <mergeCell ref="B5:G5"/>
  </mergeCells>
  <dataValidations count="30">
    <dataValidation type="list" allowBlank="1" sqref="G10">
      <formula1>'Is LCMR share less t 1 (enum)'!A3:A4</formula1>
    </dataValidation>
    <dataValidation type="list" allowBlank="1" sqref="G105">
      <formula1>'Select the option that  (enum)'!A3:A5</formula1>
    </dataValidation>
    <dataValidation type="list" allowBlank="1" sqref="G12">
      <formula1>'Is the average load  1 (enum)'!A3:A4</formula1>
    </dataValidation>
    <dataValidation type="list" allowBlank="1" sqref="G126">
      <formula1>'Select one of the two o (enum)'!A3:A4</formula1>
    </dataValidation>
    <dataValidation type="list" allowBlank="1" sqref="G138">
      <formula1>'Select the option that  (enum)'!A3:A5</formula1>
    </dataValidation>
    <dataValidation type="list" allowBlank="1" sqref="G14">
      <formula1>'Are hourly loads of  1 (enum)'!A3:A4</formula1>
    </dataValidation>
    <dataValidation type="list" allowBlank="1" sqref="G159">
      <formula1>'Select the option th 1 (enum)'!A3:A4</formula1>
    </dataValidation>
    <dataValidation type="list" allowBlank="1" sqref="G16">
      <formula1>'Is the LASL more tha 1 (enum)'!A3:A4</formula1>
    </dataValidation>
    <dataValidation type="list" allowBlank="1" sqref="G172">
      <formula1>'Is data to determine Bu (enum)'!A3:A4</formula1>
    </dataValidation>
    <dataValidation type="list" allowBlank="1" sqref="G174">
      <formula1>'Is grid located in LDCS (enum)'!A3:A5</formula1>
    </dataValidation>
    <dataValidation type="list" allowBlank="1" sqref="G18">
      <formula1>'Do you have annual a 1 (enum)'!A3:A4</formula1>
    </dataValidation>
    <dataValidation type="list" allowBlank="1" sqref="G180">
      <formula1>'Is the project activity (enum)'!A3:A4</formula1>
    </dataValidation>
    <dataValidation type="list" allowBlank="1" sqref="G181">
      <formula1>'Is the share of renewab (enum)'!A3:A4</formula1>
    </dataValidation>
    <dataValidation type="list" allowBlank="1" sqref="G182">
      <formula1>'Has natural gas been us (enum)'!A3:A4</formula1>
    </dataValidation>
    <dataValidation type="list" allowBlank="1" sqref="G190">
      <formula1>'Is there a single diese (enum)'!A3:A4</formula1>
    </dataValidation>
    <dataValidation type="list" allowBlank="1" sqref="G192">
      <formula1>'For multiple power p 1 (enum)'!A3:A5</formula1>
    </dataValidation>
    <dataValidation type="list" allowBlank="1" sqref="G193">
      <formula1>'Are there gaseous fuel- (enum)'!A3:A4</formula1>
    </dataValidation>
    <dataValidation type="list" allowBlank="1" sqref="G194">
      <formula1>'Are there gaseous fu 1 (enum)'!A3:A4</formula1>
    </dataValidation>
    <dataValidation type="list" allowBlank="1" sqref="G200">
      <formula1>'Is the project activity (enum)'!A3:A4</formula1>
    </dataValidation>
    <dataValidation type="list" allowBlank="1" sqref="G201">
      <formula1>'Is the share of renewab (enum)'!A3:A4</formula1>
    </dataValidation>
    <dataValidation type="list" allowBlank="1" sqref="G202">
      <formula1>'Has natural gas been us (enum)'!A3:A4</formula1>
    </dataValidation>
    <dataValidation type="list" allowBlank="1" sqref="G209">
      <formula1>'Is this data for the fi (enum)'!A3:A4</formula1>
    </dataValidation>
    <dataValidation type="list" allowBlank="1" sqref="G21">
      <formula1>'Select one of the two o (enum)'!A3:A4</formula1>
    </dataValidation>
    <dataValidation type="list" allowBlank="1" sqref="G210">
      <formula1>'Select the option th 2 (enum)'!A3:A4</formula1>
    </dataValidation>
    <dataValidation type="list" allowBlank="1" sqref="G31">
      <formula1>'Select the approach you (enum)'!A3:A4</formula1>
    </dataValidation>
    <dataValidation type="list" allowBlank="1" sqref="G44">
      <formula1>'Select the option that  (enum)'!A3:A5</formula1>
    </dataValidation>
    <dataValidation type="list" allowBlank="1" sqref="G60">
      <formula1>'Select the approach you (enum)'!A3:A4</formula1>
    </dataValidation>
    <dataValidation type="list" allowBlank="1" sqref="G73">
      <formula1>'Select the option that  (enum)'!A3:A5</formula1>
    </dataValidation>
    <dataValidation type="list" allowBlank="1" sqref="G8">
      <formula1>'Does you have hourly or (enum)'!A3:A4</formula1>
    </dataValidation>
    <dataValidation type="list" allowBlank="1" sqref="G93">
      <formula1>'Select one of the two o (enum)'!A3:A4</formula1>
    </dataValidation>
  </dataValidations>
  <hyperlinks>
    <hyperlink ref="C8" r:id="rId1" location="#'Does you have hourly or (enum)'!A3"/>
    <hyperlink ref="B9" r:id="rId2" location="#'Is LCMR share less than (tool)'!A1"/>
    <hyperlink ref="C10" r:id="rId3" location="#'Is LCMR share less t 1 (enum)'!A3"/>
    <hyperlink ref="B11" r:id="rId4" location="#'Is the average load by  (tool)'!A1"/>
    <hyperlink ref="C12" r:id="rId5" location="#'Is the average load  1 (enum)'!A3"/>
    <hyperlink ref="B13" r:id="rId6" location="#'Are hourly loads of the (tool)'!A1"/>
    <hyperlink ref="C14" r:id="rId7" location="#'Are hourly loads of  1 (enum)'!A3"/>
    <hyperlink ref="B15" r:id="rId8" location="#'Is the LASL more than o (tool)'!A1"/>
    <hyperlink ref="C16" r:id="rId9" location="#'Is the LASL more tha 1 (enum)'!A3"/>
    <hyperlink ref="B17" r:id="rId10" location="#'Do you have annual aggr (tool)'!A1"/>
    <hyperlink ref="C18" r:id="rId11" location="#'Do you have annual a 1 (enum)'!A3"/>
    <hyperlink ref="B20" r:id="rId12" location="#'Average OM Simple OM (tool)'!A1"/>
    <hyperlink ref="C21" r:id="rId13" location="#'Select one of the two o (enum)'!A3"/>
    <hyperlink ref="B22" r:id="rId14" location="#'Calculation based on to (tool)'!A1"/>
    <hyperlink ref="B25" r:id="rId15" location="#'Fuel Type (tool)'!A1"/>
    <hyperlink ref="B26" r:id="rId16" location="#'Calculation based on av (tool)'!A1"/>
    <hyperlink ref="B28" r:id="rId17" location="#'(Average OM Simple Adj  (tool)'!A1"/>
    <hyperlink ref="B30" r:id="rId18" location="#'Simple Adj OM (tool)'!A1"/>
    <hyperlink ref="C31" r:id="rId19" location="#'Select the approach you (enum)'!A3"/>
    <hyperlink ref="B32" r:id="rId20" location="#'Lambda Approach 2 (tool)'!A1"/>
    <hyperlink ref="B36" r:id="rId21" location="#'Lambda Approach 1 (tool)'!A1"/>
    <hyperlink ref="B43" r:id="rId22" location="#'(Average OM Simple Adj  (tool)'!A1"/>
    <hyperlink ref="C44" r:id="rId23" location="#'Select the option that  (enum)'!A3"/>
    <hyperlink ref="B45" r:id="rId24" location="#'Average OM (Option A3) (tool)'!A1"/>
    <hyperlink ref="B48" r:id="rId25" location="#'Average OM (Option A2) (tool)'!A1"/>
    <hyperlink ref="B53" r:id="rId26" location="#'Average OM (Option A1) (tool)'!A1"/>
    <hyperlink ref="B58" r:id="rId27" location="#'Fuel Type (tool)'!A1"/>
    <hyperlink ref="B59" r:id="rId28" location="#'Simple Adj OM (tool)'!A1"/>
    <hyperlink ref="C60" r:id="rId29" location="#'Select the approach you (enum)'!A3"/>
    <hyperlink ref="B61" r:id="rId30" location="#'Lambda Approach 2 (tool)'!A1"/>
    <hyperlink ref="B65" r:id="rId31" location="#'Lambda Approach 1 (tool)'!A1"/>
    <hyperlink ref="B72" r:id="rId32" location="#'(Average OM Simple Adj  (tool)'!A1"/>
    <hyperlink ref="C73" r:id="rId33" location="#'Select the option that  (enum)'!A3"/>
    <hyperlink ref="B74" r:id="rId34" location="#'Average OM (Option A3) (tool)'!A1"/>
    <hyperlink ref="B77" r:id="rId35" location="#'Average OM (Option A2) (tool)'!A1"/>
    <hyperlink ref="B82" r:id="rId36" location="#'Average OM (Option A1) (tool)'!A1"/>
    <hyperlink ref="B87" r:id="rId37" location="#'Fuel Type (tool)'!A1"/>
    <hyperlink ref="B92" r:id="rId38" location="#'Average OM Simple OM (tool)'!A1"/>
    <hyperlink ref="C93" r:id="rId39" location="#'Select one of the two o (enum)'!A3"/>
    <hyperlink ref="B94" r:id="rId40" location="#'Calculation based on to (tool)'!A1"/>
    <hyperlink ref="B97" r:id="rId41" location="#'Fuel Type (tool)'!A1"/>
    <hyperlink ref="B102" r:id="rId42" location="#'Calculation based on av (tool)'!A1"/>
    <hyperlink ref="B104" r:id="rId43" location="#'(Average OM Simple Adj  (tool)'!A1"/>
    <hyperlink ref="C105" r:id="rId44" location="#'Select the option that  (enum)'!A3"/>
    <hyperlink ref="B106" r:id="rId45" location="#'Average OM (Option A3) (tool)'!A1"/>
    <hyperlink ref="B109" r:id="rId46" location="#'Average OM (Option A2) (tool)'!A1"/>
    <hyperlink ref="B114" r:id="rId47" location="#'Average OM (Option A1) (tool)'!A1"/>
    <hyperlink ref="B119" r:id="rId48" location="#'Fuel Type (tool)'!A1"/>
    <hyperlink ref="B125" r:id="rId49" location="#'Average OM Simple OM (tool)'!A1"/>
    <hyperlink ref="C126" r:id="rId50" location="#'Select one of the two o (enum)'!A3"/>
    <hyperlink ref="B127" r:id="rId51" location="#'Calculation based on to (tool)'!A1"/>
    <hyperlink ref="B130" r:id="rId52" location="#'Fuel Type (tool)'!A1"/>
    <hyperlink ref="B135" r:id="rId53" location="#'Calculation based on av (tool)'!A1"/>
    <hyperlink ref="B137" r:id="rId54" location="#'(Average OM Simple Adj  (tool)'!A1"/>
    <hyperlink ref="C138" r:id="rId55" location="#'Select the option that  (enum)'!A3"/>
    <hyperlink ref="B139" r:id="rId56" location="#'Average OM (Option A3) (tool)'!A1"/>
    <hyperlink ref="B142" r:id="rId57" location="#'Average OM (Option A2) (tool)'!A1"/>
    <hyperlink ref="B147" r:id="rId58" location="#'Average OM (Option A1) (tool)'!A1"/>
    <hyperlink ref="B152" r:id="rId59" location="#'Fuel Type (tool)'!A1"/>
    <hyperlink ref="B158" r:id="rId60" location="#'Dispatch Data OM (tool)'!A1"/>
    <hyperlink ref="C159" r:id="rId61" location="#'Select the option th 1 (enum)'!A3"/>
    <hyperlink ref="B161" r:id="rId62" location="#'Build Margin (tool)'!A1"/>
    <hyperlink ref="B166" r:id="rId63" location="#'Power Unit (tool)'!A1"/>
    <hyperlink ref="B171" r:id="rId64" location="#'Combined Margin (tool)'!A1"/>
    <hyperlink ref="C172" r:id="rId65" location="#'Is data to determine Bu (enum)'!A3"/>
    <hyperlink ref="B173" r:id="rId66" location="#'Combined Margin. Is gri (tool)'!A1"/>
    <hyperlink ref="C174" r:id="rId67" location="#'Is grid located in LDCS (enum)'!A3"/>
    <hyperlink ref="B175" r:id="rId68" location="#'Simplified CM (tool)'!A1"/>
    <hyperlink ref="C180" r:id="rId69" location="#'Is the project activity (enum)'!A3"/>
    <hyperlink ref="C181" r:id="rId70" location="#'Is the share of renewab (enum)'!A3"/>
    <hyperlink ref="C182" r:id="rId71" location="#'Has natural gas been us (enum)'!A3"/>
    <hyperlink ref="B184" r:id="rId72" location="#'Simplified CM for Isola (tool)'!A1"/>
    <hyperlink ref="C190" r:id="rId73" location="#'Is there a single diese (enum)'!A3"/>
    <hyperlink ref="B191" r:id="rId74" location="#'For multiple power plan (tool)'!A1"/>
    <hyperlink ref="C192" r:id="rId75" location="#'For multiple power p 1 (enum)'!A3"/>
    <hyperlink ref="C193" r:id="rId76" location="#'Are there gaseous fuel- (enum)'!A3"/>
    <hyperlink ref="C194" r:id="rId77" location="#'Are there gaseous fu 1 (enum)'!A3"/>
    <hyperlink ref="B195" r:id="rId78" location="#'Simplified CM (tool)'!A1"/>
    <hyperlink ref="C200" r:id="rId79" location="#'Is the project activity (enum)'!A3"/>
    <hyperlink ref="C201" r:id="rId80" location="#'Is the share of renewab (enum)'!A3"/>
    <hyperlink ref="C202" r:id="rId81" location="#'Has natural gas been us (enum)'!A3"/>
    <hyperlink ref="B204" r:id="rId82" location="#'Weighted average CM (tool)'!A1"/>
    <hyperlink ref="C209" r:id="rId83" location="#'Is this data for the fi (enum)'!A3"/>
    <hyperlink ref="C210" r:id="rId84" location="#'Select the option th 2 (enum)'!A3"/>
  </hyperlinks>
  <pageMargins left="0.7" right="0.7" top="0.75" bottom="0.75" header="0.3" footer="0.3"/>
  <pageSetup orientation="portrait" horizontalDpi="4294967295" verticalDpi="4294967295" scale="100" fitToWidth="1" fitToHeight="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327</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328</v>
      </c>
      <c r="F7" s="5" t="s">
        <v>14</v>
      </c>
      <c r="G7" s="5">
        <v>1</v>
      </c>
    </row>
    <row r="8" spans="1:7" x14ac:dyDescent="0.25">
      <c r="A8" s="5" t="s">
        <v>14</v>
      </c>
      <c r="B8" s="5" t="s">
        <v>120</v>
      </c>
      <c r="C8" s="13" t="s">
        <v>121</v>
      </c>
      <c r="D8" s="5"/>
      <c r="E8" s="14" t="s">
        <v>329</v>
      </c>
      <c r="F8" s="5" t="s">
        <v>14</v>
      </c>
      <c r="G8" s="5" t="s">
        <v>13</v>
      </c>
    </row>
    <row r="9" spans="1:7" x14ac:dyDescent="0.25">
      <c r="A9" s="5" t="s">
        <v>11</v>
      </c>
      <c r="B9" s="5" t="s">
        <v>174</v>
      </c>
      <c r="C9" s="5" t="s">
        <v>13</v>
      </c>
      <c r="D9" s="5"/>
      <c r="E9" s="5" t="s">
        <v>330</v>
      </c>
      <c r="F9" s="5" t="s">
        <v>14</v>
      </c>
      <c r="G9" s="5">
        <v>1</v>
      </c>
    </row>
    <row r="10" spans="1:7" x14ac:dyDescent="0.25">
      <c r="A10" s="5" t="s">
        <v>11</v>
      </c>
      <c r="B10" s="5" t="s">
        <v>174</v>
      </c>
      <c r="C10" s="5" t="s">
        <v>13</v>
      </c>
      <c r="D10" s="5"/>
      <c r="E10" s="5" t="s">
        <v>331</v>
      </c>
      <c r="F10" s="5" t="s">
        <v>14</v>
      </c>
      <c r="G10" s="5">
        <v>1</v>
      </c>
    </row>
    <row r="11" spans="1:7" x14ac:dyDescent="0.25">
      <c r="A11" s="5" t="s">
        <v>11</v>
      </c>
      <c r="B11" s="6" t="s">
        <v>332</v>
      </c>
      <c r="C11" s="5" t="s">
        <v>13</v>
      </c>
      <c r="D11" s="5"/>
      <c r="E11" s="5" t="s">
        <v>333</v>
      </c>
      <c r="F11" s="5" t="s">
        <v>11</v>
      </c>
      <c r="G11" s="5" t="s">
        <v>13</v>
      </c>
    </row>
    <row r="12" spans="1:7" x14ac:dyDescent="0.25" outlineLevel="1" collapsed="1">
      <c r="A12" s="7" t="s">
        <v>11</v>
      </c>
      <c r="B12" s="7" t="s">
        <v>15</v>
      </c>
      <c r="C12" s="7" t="s">
        <v>13</v>
      </c>
      <c r="D12" s="7"/>
      <c r="E12" s="7" t="s">
        <v>334</v>
      </c>
      <c r="F12" s="7" t="s">
        <v>14</v>
      </c>
      <c r="G12" s="7" t="s">
        <v>27</v>
      </c>
    </row>
    <row r="13" spans="1:7" x14ac:dyDescent="0.25" outlineLevel="1" collapsed="1">
      <c r="A13" s="7" t="s">
        <v>11</v>
      </c>
      <c r="B13" s="7" t="s">
        <v>59</v>
      </c>
      <c r="C13" s="7" t="s">
        <v>13</v>
      </c>
      <c r="D13" s="7"/>
      <c r="E13" s="7" t="s">
        <v>335</v>
      </c>
      <c r="F13" s="7" t="s">
        <v>14</v>
      </c>
      <c r="G13" s="7" t="s">
        <v>336</v>
      </c>
    </row>
    <row r="14" spans="1:7" x14ac:dyDescent="0.25" outlineLevel="1" collapsed="1">
      <c r="A14" s="7" t="s">
        <v>11</v>
      </c>
      <c r="B14" s="7" t="s">
        <v>174</v>
      </c>
      <c r="C14" s="7" t="s">
        <v>13</v>
      </c>
      <c r="D14" s="7"/>
      <c r="E14" s="7" t="s">
        <v>337</v>
      </c>
      <c r="F14" s="7" t="s">
        <v>14</v>
      </c>
      <c r="G14" s="7">
        <v>1</v>
      </c>
    </row>
    <row r="15" spans="1:7" x14ac:dyDescent="0.25" outlineLevel="1" collapsed="1">
      <c r="A15" s="7" t="s">
        <v>11</v>
      </c>
      <c r="B15" s="7" t="s">
        <v>174</v>
      </c>
      <c r="C15" s="7" t="s">
        <v>13</v>
      </c>
      <c r="D15" s="7"/>
      <c r="E15" s="7" t="s">
        <v>338</v>
      </c>
      <c r="F15" s="7" t="s">
        <v>14</v>
      </c>
      <c r="G15" s="7">
        <v>1</v>
      </c>
    </row>
  </sheetData>
  <mergeCells count="5">
    <mergeCell ref="A1:G1"/>
    <mergeCell ref="B2:G2"/>
    <mergeCell ref="B3:G3"/>
    <mergeCell ref="B4:G4"/>
    <mergeCell ref="B5:G5"/>
  </mergeCells>
  <hyperlinks>
    <hyperlink ref="B11" r:id="rId1" location="#'Power Unit (tool)'!A1"/>
  </hyperlinks>
  <pageMargins left="0.7" right="0.7" top="0.75" bottom="0.75" header="0.3" footer="0.3"/>
  <pageSetup orientation="portrait" horizontalDpi="4294967295" verticalDpi="4294967295" scale="100" fitToWidth="1" fitToHeight="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231</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v>
      </c>
      <c r="C7" s="5" t="s">
        <v>13</v>
      </c>
      <c r="D7" s="5"/>
      <c r="E7" s="5" t="s">
        <v>306</v>
      </c>
      <c r="F7" s="5" t="s">
        <v>14</v>
      </c>
      <c r="G7" s="5" t="s">
        <v>27</v>
      </c>
    </row>
    <row r="8" spans="1:7" x14ac:dyDescent="0.25">
      <c r="A8" s="5" t="s">
        <v>11</v>
      </c>
      <c r="B8" s="5" t="s">
        <v>174</v>
      </c>
      <c r="C8" s="5" t="s">
        <v>13</v>
      </c>
      <c r="D8" s="5"/>
      <c r="E8" s="5" t="s">
        <v>307</v>
      </c>
      <c r="F8" s="5" t="s">
        <v>14</v>
      </c>
      <c r="G8" s="5">
        <v>1</v>
      </c>
    </row>
    <row r="9" spans="1:7" x14ac:dyDescent="0.25">
      <c r="A9" s="5" t="s">
        <v>11</v>
      </c>
      <c r="B9" s="5" t="s">
        <v>174</v>
      </c>
      <c r="C9" s="5" t="s">
        <v>13</v>
      </c>
      <c r="D9" s="5"/>
      <c r="E9" s="5" t="s">
        <v>308</v>
      </c>
      <c r="F9" s="5" t="s">
        <v>14</v>
      </c>
      <c r="G9" s="5">
        <v>1</v>
      </c>
    </row>
    <row r="10" spans="1:7" x14ac:dyDescent="0.25">
      <c r="A10" s="5" t="s">
        <v>11</v>
      </c>
      <c r="B10" s="5" t="s">
        <v>174</v>
      </c>
      <c r="C10" s="5" t="s">
        <v>13</v>
      </c>
      <c r="D10" s="5"/>
      <c r="E10" s="5" t="s">
        <v>309</v>
      </c>
      <c r="F10" s="5" t="s">
        <v>14</v>
      </c>
      <c r="G10"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449</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313</v>
      </c>
      <c r="F7" s="5" t="s">
        <v>14</v>
      </c>
      <c r="G7" s="5">
        <v>1</v>
      </c>
    </row>
    <row r="8" spans="1:7" x14ac:dyDescent="0.25">
      <c r="A8" s="5" t="s">
        <v>11</v>
      </c>
      <c r="B8" s="5" t="s">
        <v>15</v>
      </c>
      <c r="C8" s="5" t="s">
        <v>13</v>
      </c>
      <c r="D8" s="5"/>
      <c r="E8" s="5" t="s">
        <v>318</v>
      </c>
      <c r="F8" s="5" t="s">
        <v>14</v>
      </c>
      <c r="G8" s="5" t="s">
        <v>27</v>
      </c>
    </row>
    <row r="9" spans="1:7" x14ac:dyDescent="0.25">
      <c r="A9" s="5" t="s">
        <v>11</v>
      </c>
      <c r="B9" s="5" t="s">
        <v>174</v>
      </c>
      <c r="C9" s="5" t="s">
        <v>13</v>
      </c>
      <c r="D9" s="5"/>
      <c r="E9" s="5" t="s">
        <v>314</v>
      </c>
      <c r="F9" s="5" t="s">
        <v>14</v>
      </c>
      <c r="G9" s="5">
        <v>1</v>
      </c>
    </row>
    <row r="10" spans="1:7" x14ac:dyDescent="0.25">
      <c r="A10" s="5" t="s">
        <v>11</v>
      </c>
      <c r="B10" s="5" t="s">
        <v>15</v>
      </c>
      <c r="C10" s="5" t="s">
        <v>13</v>
      </c>
      <c r="D10" s="5"/>
      <c r="E10" s="5" t="s">
        <v>319</v>
      </c>
      <c r="F10" s="5" t="s">
        <v>14</v>
      </c>
      <c r="G10" s="5" t="s">
        <v>27</v>
      </c>
    </row>
    <row r="11" spans="1:7" x14ac:dyDescent="0.25">
      <c r="A11" s="5" t="s">
        <v>11</v>
      </c>
      <c r="B11" s="6" t="s">
        <v>305</v>
      </c>
      <c r="C11" s="5" t="s">
        <v>13</v>
      </c>
      <c r="D11" s="5"/>
      <c r="E11" s="5" t="s">
        <v>231</v>
      </c>
      <c r="F11" s="5" t="s">
        <v>11</v>
      </c>
      <c r="G11" s="5" t="s">
        <v>13</v>
      </c>
    </row>
    <row r="12" spans="1:7" x14ac:dyDescent="0.25" outlineLevel="1" collapsed="1">
      <c r="A12" s="7" t="s">
        <v>11</v>
      </c>
      <c r="B12" s="7" t="s">
        <v>15</v>
      </c>
      <c r="C12" s="7" t="s">
        <v>13</v>
      </c>
      <c r="D12" s="7"/>
      <c r="E12" s="7" t="s">
        <v>306</v>
      </c>
      <c r="F12" s="7" t="s">
        <v>14</v>
      </c>
      <c r="G12" s="7" t="s">
        <v>27</v>
      </c>
    </row>
    <row r="13" spans="1:7" x14ac:dyDescent="0.25" outlineLevel="1" collapsed="1">
      <c r="A13" s="7" t="s">
        <v>11</v>
      </c>
      <c r="B13" s="7" t="s">
        <v>174</v>
      </c>
      <c r="C13" s="7" t="s">
        <v>13</v>
      </c>
      <c r="D13" s="7"/>
      <c r="E13" s="7" t="s">
        <v>307</v>
      </c>
      <c r="F13" s="7" t="s">
        <v>14</v>
      </c>
      <c r="G13" s="7">
        <v>1</v>
      </c>
    </row>
    <row r="14" spans="1:7" x14ac:dyDescent="0.25" outlineLevel="1" collapsed="1">
      <c r="A14" s="7" t="s">
        <v>11</v>
      </c>
      <c r="B14" s="7" t="s">
        <v>174</v>
      </c>
      <c r="C14" s="7" t="s">
        <v>13</v>
      </c>
      <c r="D14" s="7"/>
      <c r="E14" s="7" t="s">
        <v>308</v>
      </c>
      <c r="F14" s="7" t="s">
        <v>14</v>
      </c>
      <c r="G14" s="7">
        <v>1</v>
      </c>
    </row>
    <row r="15" spans="1:7" x14ac:dyDescent="0.25" outlineLevel="1" collapsed="1">
      <c r="A15" s="7" t="s">
        <v>11</v>
      </c>
      <c r="B15" s="7" t="s">
        <v>174</v>
      </c>
      <c r="C15" s="7" t="s">
        <v>13</v>
      </c>
      <c r="D15" s="7"/>
      <c r="E15" s="7" t="s">
        <v>309</v>
      </c>
      <c r="F15" s="7" t="s">
        <v>14</v>
      </c>
      <c r="G15" s="7">
        <v>1</v>
      </c>
    </row>
  </sheetData>
  <mergeCells count="5">
    <mergeCell ref="A1:G1"/>
    <mergeCell ref="B2:G2"/>
    <mergeCell ref="B3:G3"/>
    <mergeCell ref="B4:G4"/>
    <mergeCell ref="B5:G5"/>
  </mergeCells>
  <hyperlinks>
    <hyperlink ref="B11" r:id="rId1" location="#'Fuel Type (tool)'!A1"/>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428</v>
      </c>
      <c r="B1" s="1"/>
      <c r="C1" s="1"/>
      <c r="D1" s="1"/>
      <c r="E1" s="1"/>
      <c r="F1" s="1"/>
      <c r="G1" s="1"/>
    </row>
    <row r="2" spans="1:7" x14ac:dyDescent="0.25">
      <c r="A2" s="2" t="s">
        <v>1</v>
      </c>
      <c r="B2" s="3" t="s">
        <v>428</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429</v>
      </c>
      <c r="F5" s="5" t="s">
        <v>14</v>
      </c>
      <c r="G5" s="5" t="s">
        <v>27</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450</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315</v>
      </c>
      <c r="F7" s="5" t="s">
        <v>14</v>
      </c>
      <c r="G7" s="5">
        <v>1</v>
      </c>
    </row>
    <row r="8" spans="1:7" x14ac:dyDescent="0.25">
      <c r="A8" s="5" t="s">
        <v>11</v>
      </c>
      <c r="B8" s="5" t="s">
        <v>174</v>
      </c>
      <c r="C8" s="5" t="s">
        <v>13</v>
      </c>
      <c r="D8" s="5"/>
      <c r="E8" s="5" t="s">
        <v>314</v>
      </c>
      <c r="F8" s="5" t="s">
        <v>14</v>
      </c>
      <c r="G8" s="5">
        <v>1</v>
      </c>
    </row>
    <row r="9" spans="1:7" x14ac:dyDescent="0.25">
      <c r="A9" s="5" t="s">
        <v>11</v>
      </c>
      <c r="B9" s="5" t="s">
        <v>174</v>
      </c>
      <c r="C9" s="5" t="s">
        <v>13</v>
      </c>
      <c r="D9" s="5"/>
      <c r="E9" s="5" t="s">
        <v>316</v>
      </c>
      <c r="F9" s="5" t="s">
        <v>14</v>
      </c>
      <c r="G9" s="5">
        <v>1</v>
      </c>
    </row>
    <row r="10" spans="1:7" x14ac:dyDescent="0.25">
      <c r="A10" s="5" t="s">
        <v>11</v>
      </c>
      <c r="B10" s="5" t="s">
        <v>174</v>
      </c>
      <c r="C10" s="5" t="s">
        <v>13</v>
      </c>
      <c r="D10" s="5"/>
      <c r="E10" s="5" t="s">
        <v>317</v>
      </c>
      <c r="F10" s="5" t="s">
        <v>14</v>
      </c>
      <c r="G10"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451</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313</v>
      </c>
      <c r="F7" s="5" t="s">
        <v>14</v>
      </c>
      <c r="G7" s="5">
        <v>1</v>
      </c>
    </row>
    <row r="8" spans="1:7" x14ac:dyDescent="0.25">
      <c r="A8" s="5" t="s">
        <v>11</v>
      </c>
      <c r="B8" s="5" t="s">
        <v>174</v>
      </c>
      <c r="C8" s="5" t="s">
        <v>13</v>
      </c>
      <c r="D8" s="5"/>
      <c r="E8" s="5" t="s">
        <v>314</v>
      </c>
      <c r="F8" s="5" t="s">
        <v>14</v>
      </c>
      <c r="G8"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452</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289</v>
      </c>
      <c r="D7" s="5"/>
      <c r="E7" s="5" t="s">
        <v>290</v>
      </c>
      <c r="F7" s="5" t="s">
        <v>14</v>
      </c>
      <c r="G7" s="5" t="s">
        <v>291</v>
      </c>
    </row>
    <row r="8" spans="1:7" x14ac:dyDescent="0.25">
      <c r="A8" s="5" t="s">
        <v>14</v>
      </c>
      <c r="B8" s="6" t="s">
        <v>292</v>
      </c>
      <c r="C8" s="5" t="s">
        <v>13</v>
      </c>
      <c r="D8" s="5">
        <f>EXACT(G7,"Only data available is the electricity generation for the specific power unit")</f>
      </c>
      <c r="E8" s="5" t="s">
        <v>293</v>
      </c>
      <c r="F8" s="5" t="s">
        <v>14</v>
      </c>
      <c r="G8" s="5" t="s">
        <v>13</v>
      </c>
    </row>
    <row r="9" spans="1:7" x14ac:dyDescent="0.25" outlineLevel="1" collapsed="1">
      <c r="A9" s="7" t="s">
        <v>14</v>
      </c>
      <c r="B9" s="7" t="s">
        <v>174</v>
      </c>
      <c r="C9" s="7" t="s">
        <v>13</v>
      </c>
      <c r="D9" s="7" t="s">
        <v>14</v>
      </c>
      <c r="E9" s="7" t="s">
        <v>313</v>
      </c>
      <c r="F9" s="7" t="s">
        <v>14</v>
      </c>
      <c r="G9" s="7">
        <v>1</v>
      </c>
    </row>
    <row r="10" spans="1:7" x14ac:dyDescent="0.25" outlineLevel="1" collapsed="1">
      <c r="A10" s="7" t="s">
        <v>11</v>
      </c>
      <c r="B10" s="7" t="s">
        <v>174</v>
      </c>
      <c r="C10" s="7" t="s">
        <v>13</v>
      </c>
      <c r="D10" s="7"/>
      <c r="E10" s="7" t="s">
        <v>314</v>
      </c>
      <c r="F10" s="7" t="s">
        <v>14</v>
      </c>
      <c r="G10" s="7">
        <v>1</v>
      </c>
    </row>
    <row r="11" spans="1:7" x14ac:dyDescent="0.25">
      <c r="A11" s="5" t="s">
        <v>14</v>
      </c>
      <c r="B11" s="6" t="s">
        <v>294</v>
      </c>
      <c r="C11" s="5" t="s">
        <v>13</v>
      </c>
      <c r="D11" s="5">
        <f>EXACT(G7,"Only data available for the specific power unit are the electricity generation and the fuel types used")</f>
      </c>
      <c r="E11" s="5" t="s">
        <v>295</v>
      </c>
      <c r="F11" s="5" t="s">
        <v>14</v>
      </c>
      <c r="G11" s="5" t="s">
        <v>13</v>
      </c>
    </row>
    <row r="12" spans="1:7" x14ac:dyDescent="0.25" outlineLevel="1" collapsed="1">
      <c r="A12" s="7" t="s">
        <v>14</v>
      </c>
      <c r="B12" s="7" t="s">
        <v>174</v>
      </c>
      <c r="C12" s="7" t="s">
        <v>13</v>
      </c>
      <c r="D12" s="7" t="s">
        <v>14</v>
      </c>
      <c r="E12" s="7" t="s">
        <v>315</v>
      </c>
      <c r="F12" s="7" t="s">
        <v>14</v>
      </c>
      <c r="G12" s="7">
        <v>1</v>
      </c>
    </row>
    <row r="13" spans="1:7" x14ac:dyDescent="0.25" outlineLevel="1" collapsed="1">
      <c r="A13" s="7" t="s">
        <v>11</v>
      </c>
      <c r="B13" s="7" t="s">
        <v>174</v>
      </c>
      <c r="C13" s="7" t="s">
        <v>13</v>
      </c>
      <c r="D13" s="7"/>
      <c r="E13" s="7" t="s">
        <v>314</v>
      </c>
      <c r="F13" s="7" t="s">
        <v>14</v>
      </c>
      <c r="G13" s="7">
        <v>1</v>
      </c>
    </row>
    <row r="14" spans="1:7" x14ac:dyDescent="0.25" outlineLevel="1" collapsed="1">
      <c r="A14" s="7" t="s">
        <v>11</v>
      </c>
      <c r="B14" s="7" t="s">
        <v>174</v>
      </c>
      <c r="C14" s="7" t="s">
        <v>13</v>
      </c>
      <c r="D14" s="7"/>
      <c r="E14" s="7" t="s">
        <v>316</v>
      </c>
      <c r="F14" s="7" t="s">
        <v>14</v>
      </c>
      <c r="G14" s="7">
        <v>1</v>
      </c>
    </row>
    <row r="15" spans="1:7" x14ac:dyDescent="0.25" outlineLevel="1" collapsed="1">
      <c r="A15" s="7" t="s">
        <v>11</v>
      </c>
      <c r="B15" s="7" t="s">
        <v>174</v>
      </c>
      <c r="C15" s="7" t="s">
        <v>13</v>
      </c>
      <c r="D15" s="7"/>
      <c r="E15" s="7" t="s">
        <v>317</v>
      </c>
      <c r="F15" s="7" t="s">
        <v>14</v>
      </c>
      <c r="G15" s="7">
        <v>1</v>
      </c>
    </row>
    <row r="16" spans="1:7" x14ac:dyDescent="0.25">
      <c r="A16" s="5" t="s">
        <v>14</v>
      </c>
      <c r="B16" s="6" t="s">
        <v>296</v>
      </c>
      <c r="C16" s="5" t="s">
        <v>13</v>
      </c>
      <c r="D16" s="5">
        <f>EXACT(G7,"Data available for fuel consumption and electricity generation")</f>
      </c>
      <c r="E16" s="5" t="s">
        <v>291</v>
      </c>
      <c r="F16" s="5" t="s">
        <v>14</v>
      </c>
      <c r="G16" s="5" t="s">
        <v>13</v>
      </c>
    </row>
    <row r="17" spans="1:7" x14ac:dyDescent="0.25" outlineLevel="1" collapsed="1">
      <c r="A17" s="7" t="s">
        <v>14</v>
      </c>
      <c r="B17" s="7" t="s">
        <v>174</v>
      </c>
      <c r="C17" s="7" t="s">
        <v>13</v>
      </c>
      <c r="D17" s="7" t="s">
        <v>14</v>
      </c>
      <c r="E17" s="7" t="s">
        <v>313</v>
      </c>
      <c r="F17" s="7" t="s">
        <v>14</v>
      </c>
      <c r="G17" s="7">
        <v>1</v>
      </c>
    </row>
    <row r="18" spans="1:7" x14ac:dyDescent="0.25" outlineLevel="1" collapsed="1">
      <c r="A18" s="7" t="s">
        <v>11</v>
      </c>
      <c r="B18" s="7" t="s">
        <v>15</v>
      </c>
      <c r="C18" s="7" t="s">
        <v>13</v>
      </c>
      <c r="D18" s="7"/>
      <c r="E18" s="7" t="s">
        <v>318</v>
      </c>
      <c r="F18" s="7" t="s">
        <v>14</v>
      </c>
      <c r="G18" s="7" t="s">
        <v>27</v>
      </c>
    </row>
    <row r="19" spans="1:7" x14ac:dyDescent="0.25" outlineLevel="1" collapsed="1">
      <c r="A19" s="7" t="s">
        <v>11</v>
      </c>
      <c r="B19" s="7" t="s">
        <v>174</v>
      </c>
      <c r="C19" s="7" t="s">
        <v>13</v>
      </c>
      <c r="D19" s="7"/>
      <c r="E19" s="7" t="s">
        <v>314</v>
      </c>
      <c r="F19" s="7" t="s">
        <v>14</v>
      </c>
      <c r="G19" s="7">
        <v>1</v>
      </c>
    </row>
    <row r="20" spans="1:7" x14ac:dyDescent="0.25" outlineLevel="1" collapsed="1">
      <c r="A20" s="7" t="s">
        <v>11</v>
      </c>
      <c r="B20" s="7" t="s">
        <v>15</v>
      </c>
      <c r="C20" s="7" t="s">
        <v>13</v>
      </c>
      <c r="D20" s="7"/>
      <c r="E20" s="7" t="s">
        <v>319</v>
      </c>
      <c r="F20" s="7" t="s">
        <v>14</v>
      </c>
      <c r="G20" s="7" t="s">
        <v>27</v>
      </c>
    </row>
    <row r="21" spans="1:7" x14ac:dyDescent="0.25" outlineLevel="1" collapsed="1">
      <c r="A21" s="8" t="s">
        <v>11</v>
      </c>
      <c r="B21" s="9" t="s">
        <v>305</v>
      </c>
      <c r="C21" s="8" t="s">
        <v>13</v>
      </c>
      <c r="D21" s="8"/>
      <c r="E21" s="8" t="s">
        <v>231</v>
      </c>
      <c r="F21" s="8" t="s">
        <v>11</v>
      </c>
      <c r="G21" s="8" t="s">
        <v>13</v>
      </c>
    </row>
    <row r="22" spans="1:7" x14ac:dyDescent="0.25" outlineLevel="2" collapsed="1">
      <c r="A22" s="7" t="s">
        <v>11</v>
      </c>
      <c r="B22" s="7" t="s">
        <v>15</v>
      </c>
      <c r="C22" s="7" t="s">
        <v>13</v>
      </c>
      <c r="D22" s="7"/>
      <c r="E22" s="7" t="s">
        <v>306</v>
      </c>
      <c r="F22" s="7" t="s">
        <v>14</v>
      </c>
      <c r="G22" s="7" t="s">
        <v>27</v>
      </c>
    </row>
    <row r="23" spans="1:7" x14ac:dyDescent="0.25" outlineLevel="2" collapsed="1">
      <c r="A23" s="7" t="s">
        <v>11</v>
      </c>
      <c r="B23" s="7" t="s">
        <v>174</v>
      </c>
      <c r="C23" s="7" t="s">
        <v>13</v>
      </c>
      <c r="D23" s="7"/>
      <c r="E23" s="7" t="s">
        <v>307</v>
      </c>
      <c r="F23" s="7" t="s">
        <v>14</v>
      </c>
      <c r="G23" s="7">
        <v>1</v>
      </c>
    </row>
    <row r="24" spans="1:7" x14ac:dyDescent="0.25" outlineLevel="2" collapsed="1">
      <c r="A24" s="7" t="s">
        <v>11</v>
      </c>
      <c r="B24" s="7" t="s">
        <v>174</v>
      </c>
      <c r="C24" s="7" t="s">
        <v>13</v>
      </c>
      <c r="D24" s="7"/>
      <c r="E24" s="7" t="s">
        <v>308</v>
      </c>
      <c r="F24" s="7" t="s">
        <v>14</v>
      </c>
      <c r="G24" s="7">
        <v>1</v>
      </c>
    </row>
    <row r="25" spans="1:7" x14ac:dyDescent="0.25" outlineLevel="2" collapsed="1">
      <c r="A25" s="7" t="s">
        <v>11</v>
      </c>
      <c r="B25" s="7" t="s">
        <v>174</v>
      </c>
      <c r="C25" s="7" t="s">
        <v>13</v>
      </c>
      <c r="D25" s="7"/>
      <c r="E25" s="7" t="s">
        <v>309</v>
      </c>
      <c r="F25" s="7" t="s">
        <v>14</v>
      </c>
      <c r="G25" s="7">
        <v>1</v>
      </c>
    </row>
  </sheetData>
  <mergeCells count="5">
    <mergeCell ref="A1:G1"/>
    <mergeCell ref="B2:G2"/>
    <mergeCell ref="B3:G3"/>
    <mergeCell ref="B4:G4"/>
    <mergeCell ref="B5:G5"/>
  </mergeCells>
  <dataValidations count="1">
    <dataValidation type="list" allowBlank="1" sqref="G7">
      <formula1>'Select the option that  (enum)'!A3:A5</formula1>
    </dataValidation>
  </dataValidations>
  <hyperlinks>
    <hyperlink ref="C7" r:id="rId1" location="#'Select the option that  (enum)'!A3"/>
    <hyperlink ref="B8" r:id="rId2" location="#'Average OM (Option A3) (tool)'!A1"/>
    <hyperlink ref="B11" r:id="rId3" location="#'Average OM (Option A2) (tool)'!A1"/>
    <hyperlink ref="B16" r:id="rId4" location="#'Average OM (Option A1) (tool)'!A1"/>
    <hyperlink ref="B21" r:id="rId5" location="#'Fuel Type (tool)'!A1"/>
  </hyperlinks>
  <pageMargins left="0.7" right="0.7" top="0.75" bottom="0.75" header="0.3" footer="0.3"/>
  <pageSetup orientation="portrait" horizontalDpi="4294967295" verticalDpi="4294967295" scale="100" fitToWidth="1" fitToHeight="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311</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303</v>
      </c>
      <c r="F7" s="5" t="s">
        <v>14</v>
      </c>
      <c r="G7" s="5">
        <v>1</v>
      </c>
    </row>
    <row r="8" spans="1:7" x14ac:dyDescent="0.25">
      <c r="A8" s="5" t="s">
        <v>11</v>
      </c>
      <c r="B8" s="6" t="s">
        <v>278</v>
      </c>
      <c r="C8" s="5" t="s">
        <v>13</v>
      </c>
      <c r="D8" s="5"/>
      <c r="E8" s="5" t="s">
        <v>279</v>
      </c>
      <c r="F8" s="5" t="s">
        <v>11</v>
      </c>
      <c r="G8" s="5" t="s">
        <v>13</v>
      </c>
    </row>
    <row r="9" spans="1:7" x14ac:dyDescent="0.25" outlineLevel="1" collapsed="1">
      <c r="A9" s="7" t="s">
        <v>11</v>
      </c>
      <c r="B9" s="7" t="s">
        <v>76</v>
      </c>
      <c r="C9" s="10" t="s">
        <v>289</v>
      </c>
      <c r="D9" s="7"/>
      <c r="E9" s="7" t="s">
        <v>290</v>
      </c>
      <c r="F9" s="7" t="s">
        <v>14</v>
      </c>
      <c r="G9" s="7" t="s">
        <v>291</v>
      </c>
    </row>
    <row r="10" spans="1:7" x14ac:dyDescent="0.25" outlineLevel="1" collapsed="1">
      <c r="A10" s="8" t="s">
        <v>14</v>
      </c>
      <c r="B10" s="9" t="s">
        <v>292</v>
      </c>
      <c r="C10" s="8" t="s">
        <v>13</v>
      </c>
      <c r="D10" s="8">
        <f>EXACT(G9,"Only data available is the electricity generation for the specific power unit")</f>
      </c>
      <c r="E10" s="8" t="s">
        <v>293</v>
      </c>
      <c r="F10" s="8" t="s">
        <v>14</v>
      </c>
      <c r="G10" s="8" t="s">
        <v>13</v>
      </c>
    </row>
    <row r="11" spans="1:7" x14ac:dyDescent="0.25" outlineLevel="2" collapsed="1">
      <c r="A11" s="7" t="s">
        <v>14</v>
      </c>
      <c r="B11" s="7" t="s">
        <v>174</v>
      </c>
      <c r="C11" s="7" t="s">
        <v>13</v>
      </c>
      <c r="D11" s="7" t="s">
        <v>14</v>
      </c>
      <c r="E11" s="7" t="s">
        <v>313</v>
      </c>
      <c r="F11" s="7" t="s">
        <v>14</v>
      </c>
      <c r="G11" s="7">
        <v>1</v>
      </c>
    </row>
    <row r="12" spans="1:7" x14ac:dyDescent="0.25" outlineLevel="2" collapsed="1">
      <c r="A12" s="7" t="s">
        <v>11</v>
      </c>
      <c r="B12" s="7" t="s">
        <v>174</v>
      </c>
      <c r="C12" s="7" t="s">
        <v>13</v>
      </c>
      <c r="D12" s="7"/>
      <c r="E12" s="7" t="s">
        <v>314</v>
      </c>
      <c r="F12" s="7" t="s">
        <v>14</v>
      </c>
      <c r="G12" s="7">
        <v>1</v>
      </c>
    </row>
    <row r="13" spans="1:7" x14ac:dyDescent="0.25" outlineLevel="1" collapsed="1">
      <c r="A13" s="8" t="s">
        <v>14</v>
      </c>
      <c r="B13" s="9" t="s">
        <v>294</v>
      </c>
      <c r="C13" s="8" t="s">
        <v>13</v>
      </c>
      <c r="D13" s="8">
        <f>EXACT(G9,"Only data available for the specific power unit are the electricity generation and the fuel types used")</f>
      </c>
      <c r="E13" s="8" t="s">
        <v>295</v>
      </c>
      <c r="F13" s="8" t="s">
        <v>14</v>
      </c>
      <c r="G13" s="8" t="s">
        <v>13</v>
      </c>
    </row>
    <row r="14" spans="1:7" x14ac:dyDescent="0.25" outlineLevel="2" collapsed="1">
      <c r="A14" s="7" t="s">
        <v>14</v>
      </c>
      <c r="B14" s="7" t="s">
        <v>174</v>
      </c>
      <c r="C14" s="7" t="s">
        <v>13</v>
      </c>
      <c r="D14" s="7" t="s">
        <v>14</v>
      </c>
      <c r="E14" s="7" t="s">
        <v>315</v>
      </c>
      <c r="F14" s="7" t="s">
        <v>14</v>
      </c>
      <c r="G14" s="7">
        <v>1</v>
      </c>
    </row>
    <row r="15" spans="1:7" x14ac:dyDescent="0.25" outlineLevel="2" collapsed="1">
      <c r="A15" s="7" t="s">
        <v>11</v>
      </c>
      <c r="B15" s="7" t="s">
        <v>174</v>
      </c>
      <c r="C15" s="7" t="s">
        <v>13</v>
      </c>
      <c r="D15" s="7"/>
      <c r="E15" s="7" t="s">
        <v>314</v>
      </c>
      <c r="F15" s="7" t="s">
        <v>14</v>
      </c>
      <c r="G15" s="7">
        <v>1</v>
      </c>
    </row>
    <row r="16" spans="1:7" x14ac:dyDescent="0.25" outlineLevel="2" collapsed="1">
      <c r="A16" s="7" t="s">
        <v>11</v>
      </c>
      <c r="B16" s="7" t="s">
        <v>174</v>
      </c>
      <c r="C16" s="7" t="s">
        <v>13</v>
      </c>
      <c r="D16" s="7"/>
      <c r="E16" s="7" t="s">
        <v>316</v>
      </c>
      <c r="F16" s="7" t="s">
        <v>14</v>
      </c>
      <c r="G16" s="7">
        <v>1</v>
      </c>
    </row>
    <row r="17" spans="1:7" x14ac:dyDescent="0.25" outlineLevel="2" collapsed="1">
      <c r="A17" s="7" t="s">
        <v>11</v>
      </c>
      <c r="B17" s="7" t="s">
        <v>174</v>
      </c>
      <c r="C17" s="7" t="s">
        <v>13</v>
      </c>
      <c r="D17" s="7"/>
      <c r="E17" s="7" t="s">
        <v>317</v>
      </c>
      <c r="F17" s="7" t="s">
        <v>14</v>
      </c>
      <c r="G17" s="7">
        <v>1</v>
      </c>
    </row>
    <row r="18" spans="1:7" x14ac:dyDescent="0.25" outlineLevel="1" collapsed="1">
      <c r="A18" s="8" t="s">
        <v>14</v>
      </c>
      <c r="B18" s="9" t="s">
        <v>296</v>
      </c>
      <c r="C18" s="8" t="s">
        <v>13</v>
      </c>
      <c r="D18" s="8">
        <f>EXACT(G9,"Data available for fuel consumption and electricity generation")</f>
      </c>
      <c r="E18" s="8" t="s">
        <v>291</v>
      </c>
      <c r="F18" s="8" t="s">
        <v>14</v>
      </c>
      <c r="G18" s="8" t="s">
        <v>13</v>
      </c>
    </row>
    <row r="19" spans="1:7" x14ac:dyDescent="0.25" outlineLevel="2" collapsed="1">
      <c r="A19" s="7" t="s">
        <v>14</v>
      </c>
      <c r="B19" s="7" t="s">
        <v>174</v>
      </c>
      <c r="C19" s="7" t="s">
        <v>13</v>
      </c>
      <c r="D19" s="7" t="s">
        <v>14</v>
      </c>
      <c r="E19" s="7" t="s">
        <v>313</v>
      </c>
      <c r="F19" s="7" t="s">
        <v>14</v>
      </c>
      <c r="G19" s="7">
        <v>1</v>
      </c>
    </row>
    <row r="20" spans="1:7" x14ac:dyDescent="0.25" outlineLevel="2" collapsed="1">
      <c r="A20" s="7" t="s">
        <v>11</v>
      </c>
      <c r="B20" s="7" t="s">
        <v>15</v>
      </c>
      <c r="C20" s="7" t="s">
        <v>13</v>
      </c>
      <c r="D20" s="7"/>
      <c r="E20" s="7" t="s">
        <v>318</v>
      </c>
      <c r="F20" s="7" t="s">
        <v>14</v>
      </c>
      <c r="G20" s="7" t="s">
        <v>27</v>
      </c>
    </row>
    <row r="21" spans="1:7" x14ac:dyDescent="0.25" outlineLevel="2" collapsed="1">
      <c r="A21" s="7" t="s">
        <v>11</v>
      </c>
      <c r="B21" s="7" t="s">
        <v>174</v>
      </c>
      <c r="C21" s="7" t="s">
        <v>13</v>
      </c>
      <c r="D21" s="7"/>
      <c r="E21" s="7" t="s">
        <v>314</v>
      </c>
      <c r="F21" s="7" t="s">
        <v>14</v>
      </c>
      <c r="G21" s="7">
        <v>1</v>
      </c>
    </row>
    <row r="22" spans="1:7" x14ac:dyDescent="0.25" outlineLevel="2" collapsed="1">
      <c r="A22" s="7" t="s">
        <v>11</v>
      </c>
      <c r="B22" s="7" t="s">
        <v>15</v>
      </c>
      <c r="C22" s="7" t="s">
        <v>13</v>
      </c>
      <c r="D22" s="7"/>
      <c r="E22" s="7" t="s">
        <v>319</v>
      </c>
      <c r="F22" s="7" t="s">
        <v>14</v>
      </c>
      <c r="G22" s="7" t="s">
        <v>27</v>
      </c>
    </row>
    <row r="23" spans="1:7" x14ac:dyDescent="0.25" outlineLevel="2" collapsed="1">
      <c r="A23" s="8" t="s">
        <v>11</v>
      </c>
      <c r="B23" s="9" t="s">
        <v>305</v>
      </c>
      <c r="C23" s="8" t="s">
        <v>13</v>
      </c>
      <c r="D23" s="8"/>
      <c r="E23" s="8" t="s">
        <v>231</v>
      </c>
      <c r="F23" s="8" t="s">
        <v>11</v>
      </c>
      <c r="G23" s="8" t="s">
        <v>13</v>
      </c>
    </row>
    <row r="24" spans="1:7" x14ac:dyDescent="0.25" outlineLevel="3" collapsed="1">
      <c r="A24" s="7" t="s">
        <v>11</v>
      </c>
      <c r="B24" s="7" t="s">
        <v>15</v>
      </c>
      <c r="C24" s="7" t="s">
        <v>13</v>
      </c>
      <c r="D24" s="7"/>
      <c r="E24" s="7" t="s">
        <v>306</v>
      </c>
      <c r="F24" s="7" t="s">
        <v>14</v>
      </c>
      <c r="G24" s="7" t="s">
        <v>27</v>
      </c>
    </row>
    <row r="25" spans="1:7" x14ac:dyDescent="0.25" outlineLevel="3" collapsed="1">
      <c r="A25" s="7" t="s">
        <v>11</v>
      </c>
      <c r="B25" s="7" t="s">
        <v>174</v>
      </c>
      <c r="C25" s="7" t="s">
        <v>13</v>
      </c>
      <c r="D25" s="7"/>
      <c r="E25" s="7" t="s">
        <v>307</v>
      </c>
      <c r="F25" s="7" t="s">
        <v>14</v>
      </c>
      <c r="G25" s="7">
        <v>1</v>
      </c>
    </row>
    <row r="26" spans="1:7" x14ac:dyDescent="0.25" outlineLevel="3" collapsed="1">
      <c r="A26" s="7" t="s">
        <v>11</v>
      </c>
      <c r="B26" s="7" t="s">
        <v>174</v>
      </c>
      <c r="C26" s="7" t="s">
        <v>13</v>
      </c>
      <c r="D26" s="7"/>
      <c r="E26" s="7" t="s">
        <v>308</v>
      </c>
      <c r="F26" s="7" t="s">
        <v>14</v>
      </c>
      <c r="G26" s="7">
        <v>1</v>
      </c>
    </row>
    <row r="27" spans="1:7" x14ac:dyDescent="0.25" outlineLevel="3" collapsed="1">
      <c r="A27" s="7" t="s">
        <v>11</v>
      </c>
      <c r="B27" s="7" t="s">
        <v>174</v>
      </c>
      <c r="C27" s="7" t="s">
        <v>13</v>
      </c>
      <c r="D27" s="7"/>
      <c r="E27" s="7" t="s">
        <v>309</v>
      </c>
      <c r="F27" s="7" t="s">
        <v>14</v>
      </c>
      <c r="G27" s="7">
        <v>1</v>
      </c>
    </row>
  </sheetData>
  <mergeCells count="5">
    <mergeCell ref="A1:G1"/>
    <mergeCell ref="B2:G2"/>
    <mergeCell ref="B3:G3"/>
    <mergeCell ref="B4:G4"/>
    <mergeCell ref="B5:G5"/>
  </mergeCells>
  <dataValidations count="1">
    <dataValidation type="list" allowBlank="1" sqref="G9">
      <formula1>'Select the option that  (enum)'!A3:A5</formula1>
    </dataValidation>
  </dataValidations>
  <hyperlinks>
    <hyperlink ref="B8" r:id="rId1" location="#'(Average OM Simple Adj  (tool)'!A1"/>
    <hyperlink ref="C9" r:id="rId2" location="#'Select the option that  (enum)'!A3"/>
    <hyperlink ref="B10" r:id="rId3" location="#'Average OM (Option A3) (tool)'!A1"/>
    <hyperlink ref="B13" r:id="rId4" location="#'Average OM (Option A2) (tool)'!A1"/>
    <hyperlink ref="B18" r:id="rId5" location="#'Average OM (Option A1) (tool)'!A1"/>
    <hyperlink ref="B23" r:id="rId6" location="#'Fuel Type (tool)'!A1"/>
  </hyperlinks>
  <pageMargins left="0.7" right="0.7" top="0.75" bottom="0.75" header="0.3" footer="0.3"/>
  <pageSetup orientation="portrait" horizontalDpi="4294967295" verticalDpi="4294967295" scale="100" fitToWidth="1" fitToHeight="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302</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303</v>
      </c>
      <c r="F7" s="5" t="s">
        <v>14</v>
      </c>
      <c r="G7" s="5">
        <v>1</v>
      </c>
    </row>
    <row r="8" spans="1:7" x14ac:dyDescent="0.25">
      <c r="A8" s="5" t="s">
        <v>11</v>
      </c>
      <c r="B8" s="5" t="s">
        <v>174</v>
      </c>
      <c r="C8" s="5" t="s">
        <v>13</v>
      </c>
      <c r="D8" s="5"/>
      <c r="E8" s="5" t="s">
        <v>304</v>
      </c>
      <c r="F8" s="5" t="s">
        <v>14</v>
      </c>
      <c r="G8" s="5">
        <v>1</v>
      </c>
    </row>
    <row r="9" spans="1:7" x14ac:dyDescent="0.25">
      <c r="A9" s="5" t="s">
        <v>11</v>
      </c>
      <c r="B9" s="6" t="s">
        <v>305</v>
      </c>
      <c r="C9" s="5" t="s">
        <v>13</v>
      </c>
      <c r="D9" s="5"/>
      <c r="E9" s="5" t="s">
        <v>231</v>
      </c>
      <c r="F9" s="5" t="s">
        <v>11</v>
      </c>
      <c r="G9" s="5" t="s">
        <v>13</v>
      </c>
    </row>
    <row r="10" spans="1:7" x14ac:dyDescent="0.25" outlineLevel="1" collapsed="1">
      <c r="A10" s="7" t="s">
        <v>11</v>
      </c>
      <c r="B10" s="7" t="s">
        <v>15</v>
      </c>
      <c r="C10" s="7" t="s">
        <v>13</v>
      </c>
      <c r="D10" s="7"/>
      <c r="E10" s="7" t="s">
        <v>306</v>
      </c>
      <c r="F10" s="7" t="s">
        <v>14</v>
      </c>
      <c r="G10" s="7" t="s">
        <v>27</v>
      </c>
    </row>
    <row r="11" spans="1:7" x14ac:dyDescent="0.25" outlineLevel="1" collapsed="1">
      <c r="A11" s="7" t="s">
        <v>11</v>
      </c>
      <c r="B11" s="7" t="s">
        <v>174</v>
      </c>
      <c r="C11" s="7" t="s">
        <v>13</v>
      </c>
      <c r="D11" s="7"/>
      <c r="E11" s="7" t="s">
        <v>307</v>
      </c>
      <c r="F11" s="7" t="s">
        <v>14</v>
      </c>
      <c r="G11" s="7">
        <v>1</v>
      </c>
    </row>
    <row r="12" spans="1:7" x14ac:dyDescent="0.25" outlineLevel="1" collapsed="1">
      <c r="A12" s="7" t="s">
        <v>11</v>
      </c>
      <c r="B12" s="7" t="s">
        <v>174</v>
      </c>
      <c r="C12" s="7" t="s">
        <v>13</v>
      </c>
      <c r="D12" s="7"/>
      <c r="E12" s="7" t="s">
        <v>308</v>
      </c>
      <c r="F12" s="7" t="s">
        <v>14</v>
      </c>
      <c r="G12" s="7">
        <v>1</v>
      </c>
    </row>
    <row r="13" spans="1:7" x14ac:dyDescent="0.25" outlineLevel="1" collapsed="1">
      <c r="A13" s="7" t="s">
        <v>11</v>
      </c>
      <c r="B13" s="7" t="s">
        <v>174</v>
      </c>
      <c r="C13" s="7" t="s">
        <v>13</v>
      </c>
      <c r="D13" s="7"/>
      <c r="E13" s="7" t="s">
        <v>309</v>
      </c>
      <c r="F13" s="7" t="s">
        <v>14</v>
      </c>
      <c r="G13" s="7">
        <v>1</v>
      </c>
    </row>
  </sheetData>
  <mergeCells count="5">
    <mergeCell ref="A1:G1"/>
    <mergeCell ref="B2:G2"/>
    <mergeCell ref="B3:G3"/>
    <mergeCell ref="B4:G4"/>
    <mergeCell ref="B5:G5"/>
  </mergeCells>
  <hyperlinks>
    <hyperlink ref="B9" r:id="rId1" location="#'Fuel Type (tool)'!A1"/>
  </hyperlinks>
  <pageMargins left="0.7" right="0.7" top="0.75" bottom="0.75" header="0.3" footer="0.3"/>
  <pageSetup orientation="portrait" horizontalDpi="4294967295" verticalDpi="4294967295" scale="100" fitToWidth="1" fitToHeight="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453</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298</v>
      </c>
      <c r="D7" s="5"/>
      <c r="E7" s="5" t="s">
        <v>299</v>
      </c>
      <c r="F7" s="5" t="s">
        <v>14</v>
      </c>
      <c r="G7" s="5" t="s">
        <v>300</v>
      </c>
    </row>
    <row r="8" spans="1:7" x14ac:dyDescent="0.25">
      <c r="A8" s="5" t="s">
        <v>14</v>
      </c>
      <c r="B8" s="6" t="s">
        <v>301</v>
      </c>
      <c r="C8" s="5" t="s">
        <v>13</v>
      </c>
      <c r="D8" s="5">
        <f>EXACT(G7,"Based on the total net electricity generation of all power plants serving the system and the fuel types and total fuel consumption of the project electricity system")</f>
      </c>
      <c r="E8" s="5" t="s">
        <v>302</v>
      </c>
      <c r="F8" s="5" t="s">
        <v>14</v>
      </c>
      <c r="G8" s="5" t="s">
        <v>13</v>
      </c>
    </row>
    <row r="9" spans="1:7" x14ac:dyDescent="0.25" outlineLevel="1" collapsed="1">
      <c r="A9" s="7" t="s">
        <v>14</v>
      </c>
      <c r="B9" s="7" t="s">
        <v>174</v>
      </c>
      <c r="C9" s="7" t="s">
        <v>13</v>
      </c>
      <c r="D9" s="7" t="s">
        <v>14</v>
      </c>
      <c r="E9" s="7" t="s">
        <v>303</v>
      </c>
      <c r="F9" s="7" t="s">
        <v>14</v>
      </c>
      <c r="G9" s="7">
        <v>1</v>
      </c>
    </row>
    <row r="10" spans="1:7" x14ac:dyDescent="0.25" outlineLevel="1" collapsed="1">
      <c r="A10" s="7" t="s">
        <v>11</v>
      </c>
      <c r="B10" s="7" t="s">
        <v>174</v>
      </c>
      <c r="C10" s="7" t="s">
        <v>13</v>
      </c>
      <c r="D10" s="7"/>
      <c r="E10" s="7" t="s">
        <v>304</v>
      </c>
      <c r="F10" s="7" t="s">
        <v>14</v>
      </c>
      <c r="G10" s="7">
        <v>1</v>
      </c>
    </row>
    <row r="11" spans="1:7" x14ac:dyDescent="0.25" outlineLevel="1" collapsed="1">
      <c r="A11" s="8" t="s">
        <v>11</v>
      </c>
      <c r="B11" s="9" t="s">
        <v>305</v>
      </c>
      <c r="C11" s="8" t="s">
        <v>13</v>
      </c>
      <c r="D11" s="8"/>
      <c r="E11" s="8" t="s">
        <v>231</v>
      </c>
      <c r="F11" s="8" t="s">
        <v>11</v>
      </c>
      <c r="G11" s="8" t="s">
        <v>13</v>
      </c>
    </row>
    <row r="12" spans="1:7" x14ac:dyDescent="0.25" outlineLevel="2" collapsed="1">
      <c r="A12" s="7" t="s">
        <v>11</v>
      </c>
      <c r="B12" s="7" t="s">
        <v>15</v>
      </c>
      <c r="C12" s="7" t="s">
        <v>13</v>
      </c>
      <c r="D12" s="7"/>
      <c r="E12" s="7" t="s">
        <v>306</v>
      </c>
      <c r="F12" s="7" t="s">
        <v>14</v>
      </c>
      <c r="G12" s="7" t="s">
        <v>27</v>
      </c>
    </row>
    <row r="13" spans="1:7" x14ac:dyDescent="0.25" outlineLevel="2" collapsed="1">
      <c r="A13" s="7" t="s">
        <v>11</v>
      </c>
      <c r="B13" s="7" t="s">
        <v>174</v>
      </c>
      <c r="C13" s="7" t="s">
        <v>13</v>
      </c>
      <c r="D13" s="7"/>
      <c r="E13" s="7" t="s">
        <v>307</v>
      </c>
      <c r="F13" s="7" t="s">
        <v>14</v>
      </c>
      <c r="G13" s="7">
        <v>1</v>
      </c>
    </row>
    <row r="14" spans="1:7" x14ac:dyDescent="0.25" outlineLevel="2" collapsed="1">
      <c r="A14" s="7" t="s">
        <v>11</v>
      </c>
      <c r="B14" s="7" t="s">
        <v>174</v>
      </c>
      <c r="C14" s="7" t="s">
        <v>13</v>
      </c>
      <c r="D14" s="7"/>
      <c r="E14" s="7" t="s">
        <v>308</v>
      </c>
      <c r="F14" s="7" t="s">
        <v>14</v>
      </c>
      <c r="G14" s="7">
        <v>1</v>
      </c>
    </row>
    <row r="15" spans="1:7" x14ac:dyDescent="0.25" outlineLevel="2" collapsed="1">
      <c r="A15" s="7" t="s">
        <v>11</v>
      </c>
      <c r="B15" s="7" t="s">
        <v>174</v>
      </c>
      <c r="C15" s="7" t="s">
        <v>13</v>
      </c>
      <c r="D15" s="7"/>
      <c r="E15" s="7" t="s">
        <v>309</v>
      </c>
      <c r="F15" s="7" t="s">
        <v>14</v>
      </c>
      <c r="G15" s="7">
        <v>1</v>
      </c>
    </row>
    <row r="16" spans="1:7" x14ac:dyDescent="0.25">
      <c r="A16" s="5" t="s">
        <v>14</v>
      </c>
      <c r="B16" s="6" t="s">
        <v>310</v>
      </c>
      <c r="C16" s="5" t="s">
        <v>13</v>
      </c>
      <c r="D16" s="5">
        <f>EXACT(G7,"Based on the net electricity generation and a CO2 emission factor of each power unit")</f>
      </c>
      <c r="E16" s="5" t="s">
        <v>311</v>
      </c>
      <c r="F16" s="5" t="s">
        <v>14</v>
      </c>
      <c r="G16" s="5" t="s">
        <v>13</v>
      </c>
    </row>
    <row r="17" spans="1:7" x14ac:dyDescent="0.25" outlineLevel="1" collapsed="1">
      <c r="A17" s="7" t="s">
        <v>14</v>
      </c>
      <c r="B17" s="7" t="s">
        <v>174</v>
      </c>
      <c r="C17" s="7" t="s">
        <v>13</v>
      </c>
      <c r="D17" s="7" t="s">
        <v>14</v>
      </c>
      <c r="E17" s="7" t="s">
        <v>303</v>
      </c>
      <c r="F17" s="7" t="s">
        <v>14</v>
      </c>
      <c r="G17" s="7">
        <v>1</v>
      </c>
    </row>
    <row r="18" spans="1:7" x14ac:dyDescent="0.25" outlineLevel="1" collapsed="1">
      <c r="A18" s="8" t="s">
        <v>11</v>
      </c>
      <c r="B18" s="9" t="s">
        <v>278</v>
      </c>
      <c r="C18" s="8" t="s">
        <v>13</v>
      </c>
      <c r="D18" s="8"/>
      <c r="E18" s="8" t="s">
        <v>279</v>
      </c>
      <c r="F18" s="8" t="s">
        <v>11</v>
      </c>
      <c r="G18" s="8" t="s">
        <v>13</v>
      </c>
    </row>
    <row r="19" spans="1:7" x14ac:dyDescent="0.25" outlineLevel="2" collapsed="1">
      <c r="A19" s="7" t="s">
        <v>11</v>
      </c>
      <c r="B19" s="7" t="s">
        <v>76</v>
      </c>
      <c r="C19" s="10" t="s">
        <v>289</v>
      </c>
      <c r="D19" s="7"/>
      <c r="E19" s="7" t="s">
        <v>290</v>
      </c>
      <c r="F19" s="7" t="s">
        <v>14</v>
      </c>
      <c r="G19" s="7" t="s">
        <v>291</v>
      </c>
    </row>
    <row r="20" spans="1:7" x14ac:dyDescent="0.25" outlineLevel="2" collapsed="1">
      <c r="A20" s="8" t="s">
        <v>14</v>
      </c>
      <c r="B20" s="9" t="s">
        <v>292</v>
      </c>
      <c r="C20" s="8" t="s">
        <v>13</v>
      </c>
      <c r="D20" s="8">
        <f>EXACT(G19,"Only data available is the electricity generation for the specific power unit")</f>
      </c>
      <c r="E20" s="8" t="s">
        <v>293</v>
      </c>
      <c r="F20" s="8" t="s">
        <v>14</v>
      </c>
      <c r="G20" s="8" t="s">
        <v>13</v>
      </c>
    </row>
    <row r="21" spans="1:7" x14ac:dyDescent="0.25" outlineLevel="3" collapsed="1">
      <c r="A21" s="7" t="s">
        <v>14</v>
      </c>
      <c r="B21" s="7" t="s">
        <v>174</v>
      </c>
      <c r="C21" s="7" t="s">
        <v>13</v>
      </c>
      <c r="D21" s="7" t="s">
        <v>14</v>
      </c>
      <c r="E21" s="7" t="s">
        <v>313</v>
      </c>
      <c r="F21" s="7" t="s">
        <v>14</v>
      </c>
      <c r="G21" s="7">
        <v>1</v>
      </c>
    </row>
    <row r="22" spans="1:7" x14ac:dyDescent="0.25" outlineLevel="3" collapsed="1">
      <c r="A22" s="7" t="s">
        <v>11</v>
      </c>
      <c r="B22" s="7" t="s">
        <v>174</v>
      </c>
      <c r="C22" s="7" t="s">
        <v>13</v>
      </c>
      <c r="D22" s="7"/>
      <c r="E22" s="7" t="s">
        <v>314</v>
      </c>
      <c r="F22" s="7" t="s">
        <v>14</v>
      </c>
      <c r="G22" s="7">
        <v>1</v>
      </c>
    </row>
    <row r="23" spans="1:7" x14ac:dyDescent="0.25" outlineLevel="2" collapsed="1">
      <c r="A23" s="8" t="s">
        <v>14</v>
      </c>
      <c r="B23" s="9" t="s">
        <v>294</v>
      </c>
      <c r="C23" s="8" t="s">
        <v>13</v>
      </c>
      <c r="D23" s="8">
        <f>EXACT(G19,"Only data available for the specific power unit are the electricity generation and the fuel types used")</f>
      </c>
      <c r="E23" s="8" t="s">
        <v>295</v>
      </c>
      <c r="F23" s="8" t="s">
        <v>14</v>
      </c>
      <c r="G23" s="8" t="s">
        <v>13</v>
      </c>
    </row>
    <row r="24" spans="1:7" x14ac:dyDescent="0.25" outlineLevel="3" collapsed="1">
      <c r="A24" s="7" t="s">
        <v>14</v>
      </c>
      <c r="B24" s="7" t="s">
        <v>174</v>
      </c>
      <c r="C24" s="7" t="s">
        <v>13</v>
      </c>
      <c r="D24" s="7" t="s">
        <v>14</v>
      </c>
      <c r="E24" s="7" t="s">
        <v>315</v>
      </c>
      <c r="F24" s="7" t="s">
        <v>14</v>
      </c>
      <c r="G24" s="7">
        <v>1</v>
      </c>
    </row>
    <row r="25" spans="1:7" x14ac:dyDescent="0.25" outlineLevel="3" collapsed="1">
      <c r="A25" s="7" t="s">
        <v>11</v>
      </c>
      <c r="B25" s="7" t="s">
        <v>174</v>
      </c>
      <c r="C25" s="7" t="s">
        <v>13</v>
      </c>
      <c r="D25" s="7"/>
      <c r="E25" s="7" t="s">
        <v>314</v>
      </c>
      <c r="F25" s="7" t="s">
        <v>14</v>
      </c>
      <c r="G25" s="7">
        <v>1</v>
      </c>
    </row>
    <row r="26" spans="1:7" x14ac:dyDescent="0.25" outlineLevel="3" collapsed="1">
      <c r="A26" s="7" t="s">
        <v>11</v>
      </c>
      <c r="B26" s="7" t="s">
        <v>174</v>
      </c>
      <c r="C26" s="7" t="s">
        <v>13</v>
      </c>
      <c r="D26" s="7"/>
      <c r="E26" s="7" t="s">
        <v>316</v>
      </c>
      <c r="F26" s="7" t="s">
        <v>14</v>
      </c>
      <c r="G26" s="7">
        <v>1</v>
      </c>
    </row>
    <row r="27" spans="1:7" x14ac:dyDescent="0.25" outlineLevel="3" collapsed="1">
      <c r="A27" s="7" t="s">
        <v>11</v>
      </c>
      <c r="B27" s="7" t="s">
        <v>174</v>
      </c>
      <c r="C27" s="7" t="s">
        <v>13</v>
      </c>
      <c r="D27" s="7"/>
      <c r="E27" s="7" t="s">
        <v>317</v>
      </c>
      <c r="F27" s="7" t="s">
        <v>14</v>
      </c>
      <c r="G27" s="7">
        <v>1</v>
      </c>
    </row>
    <row r="28" spans="1:7" x14ac:dyDescent="0.25" outlineLevel="2" collapsed="1">
      <c r="A28" s="8" t="s">
        <v>14</v>
      </c>
      <c r="B28" s="9" t="s">
        <v>296</v>
      </c>
      <c r="C28" s="8" t="s">
        <v>13</v>
      </c>
      <c r="D28" s="8">
        <f>EXACT(G19,"Data available for fuel consumption and electricity generation")</f>
      </c>
      <c r="E28" s="8" t="s">
        <v>291</v>
      </c>
      <c r="F28" s="8" t="s">
        <v>14</v>
      </c>
      <c r="G28" s="8" t="s">
        <v>13</v>
      </c>
    </row>
    <row r="29" spans="1:7" x14ac:dyDescent="0.25" outlineLevel="3" collapsed="1">
      <c r="A29" s="7" t="s">
        <v>14</v>
      </c>
      <c r="B29" s="7" t="s">
        <v>174</v>
      </c>
      <c r="C29" s="7" t="s">
        <v>13</v>
      </c>
      <c r="D29" s="7" t="s">
        <v>14</v>
      </c>
      <c r="E29" s="7" t="s">
        <v>313</v>
      </c>
      <c r="F29" s="7" t="s">
        <v>14</v>
      </c>
      <c r="G29" s="7">
        <v>1</v>
      </c>
    </row>
    <row r="30" spans="1:7" x14ac:dyDescent="0.25" outlineLevel="3" collapsed="1">
      <c r="A30" s="7" t="s">
        <v>11</v>
      </c>
      <c r="B30" s="7" t="s">
        <v>15</v>
      </c>
      <c r="C30" s="7" t="s">
        <v>13</v>
      </c>
      <c r="D30" s="7"/>
      <c r="E30" s="7" t="s">
        <v>318</v>
      </c>
      <c r="F30" s="7" t="s">
        <v>14</v>
      </c>
      <c r="G30" s="7" t="s">
        <v>27</v>
      </c>
    </row>
    <row r="31" spans="1:7" x14ac:dyDescent="0.25" outlineLevel="3" collapsed="1">
      <c r="A31" s="7" t="s">
        <v>11</v>
      </c>
      <c r="B31" s="7" t="s">
        <v>174</v>
      </c>
      <c r="C31" s="7" t="s">
        <v>13</v>
      </c>
      <c r="D31" s="7"/>
      <c r="E31" s="7" t="s">
        <v>314</v>
      </c>
      <c r="F31" s="7" t="s">
        <v>14</v>
      </c>
      <c r="G31" s="7">
        <v>1</v>
      </c>
    </row>
    <row r="32" spans="1:7" x14ac:dyDescent="0.25" outlineLevel="3" collapsed="1">
      <c r="A32" s="7" t="s">
        <v>11</v>
      </c>
      <c r="B32" s="7" t="s">
        <v>15</v>
      </c>
      <c r="C32" s="7" t="s">
        <v>13</v>
      </c>
      <c r="D32" s="7"/>
      <c r="E32" s="7" t="s">
        <v>319</v>
      </c>
      <c r="F32" s="7" t="s">
        <v>14</v>
      </c>
      <c r="G32" s="7" t="s">
        <v>27</v>
      </c>
    </row>
    <row r="33" spans="1:7" x14ac:dyDescent="0.25" outlineLevel="3" collapsed="1">
      <c r="A33" s="8" t="s">
        <v>11</v>
      </c>
      <c r="B33" s="9" t="s">
        <v>305</v>
      </c>
      <c r="C33" s="8" t="s">
        <v>13</v>
      </c>
      <c r="D33" s="8"/>
      <c r="E33" s="8" t="s">
        <v>231</v>
      </c>
      <c r="F33" s="8" t="s">
        <v>11</v>
      </c>
      <c r="G33" s="8" t="s">
        <v>13</v>
      </c>
    </row>
    <row r="34" spans="1:7" x14ac:dyDescent="0.25" outlineLevel="4" collapsed="1">
      <c r="A34" s="7" t="s">
        <v>11</v>
      </c>
      <c r="B34" s="7" t="s">
        <v>15</v>
      </c>
      <c r="C34" s="7" t="s">
        <v>13</v>
      </c>
      <c r="D34" s="7"/>
      <c r="E34" s="7" t="s">
        <v>306</v>
      </c>
      <c r="F34" s="7" t="s">
        <v>14</v>
      </c>
      <c r="G34" s="7" t="s">
        <v>27</v>
      </c>
    </row>
    <row r="35" spans="1:7" x14ac:dyDescent="0.25" outlineLevel="4" collapsed="1">
      <c r="A35" s="7" t="s">
        <v>11</v>
      </c>
      <c r="B35" s="7" t="s">
        <v>174</v>
      </c>
      <c r="C35" s="7" t="s">
        <v>13</v>
      </c>
      <c r="D35" s="7"/>
      <c r="E35" s="7" t="s">
        <v>307</v>
      </c>
      <c r="F35" s="7" t="s">
        <v>14</v>
      </c>
      <c r="G35" s="7">
        <v>1</v>
      </c>
    </row>
    <row r="36" spans="1:7" x14ac:dyDescent="0.25" outlineLevel="4" collapsed="1">
      <c r="A36" s="7" t="s">
        <v>11</v>
      </c>
      <c r="B36" s="7" t="s">
        <v>174</v>
      </c>
      <c r="C36" s="7" t="s">
        <v>13</v>
      </c>
      <c r="D36" s="7"/>
      <c r="E36" s="7" t="s">
        <v>308</v>
      </c>
      <c r="F36" s="7" t="s">
        <v>14</v>
      </c>
      <c r="G36" s="7">
        <v>1</v>
      </c>
    </row>
    <row r="37" spans="1:7" x14ac:dyDescent="0.25" outlineLevel="4" collapsed="1">
      <c r="A37" s="7" t="s">
        <v>11</v>
      </c>
      <c r="B37" s="7" t="s">
        <v>174</v>
      </c>
      <c r="C37" s="7" t="s">
        <v>13</v>
      </c>
      <c r="D37" s="7"/>
      <c r="E37" s="7" t="s">
        <v>309</v>
      </c>
      <c r="F37" s="7" t="s">
        <v>14</v>
      </c>
      <c r="G37" s="7">
        <v>1</v>
      </c>
    </row>
    <row r="38" spans="1:7" x14ac:dyDescent="0.25">
      <c r="A38" s="5" t="s">
        <v>14</v>
      </c>
      <c r="B38" s="5" t="s">
        <v>174</v>
      </c>
      <c r="C38" s="5" t="s">
        <v>13</v>
      </c>
      <c r="D38" s="5" t="s">
        <v>14</v>
      </c>
      <c r="E38" s="5" t="s">
        <v>312</v>
      </c>
      <c r="F38" s="5" t="s">
        <v>14</v>
      </c>
      <c r="G38" s="5">
        <v>1</v>
      </c>
    </row>
  </sheetData>
  <mergeCells count="5">
    <mergeCell ref="A1:G1"/>
    <mergeCell ref="B2:G2"/>
    <mergeCell ref="B3:G3"/>
    <mergeCell ref="B4:G4"/>
    <mergeCell ref="B5:G5"/>
  </mergeCells>
  <dataValidations count="2">
    <dataValidation type="list" allowBlank="1" sqref="G19">
      <formula1>'Select the option that  (enum)'!A3:A5</formula1>
    </dataValidation>
    <dataValidation type="list" allowBlank="1" sqref="G7">
      <formula1>'Select one of the two o (enum)'!A3:A4</formula1>
    </dataValidation>
  </dataValidations>
  <hyperlinks>
    <hyperlink ref="C7" r:id="rId1" location="#'Select one of the two o (enum)'!A3"/>
    <hyperlink ref="B8" r:id="rId2" location="#'Calculation based on to (tool)'!A1"/>
    <hyperlink ref="B11" r:id="rId3" location="#'Fuel Type (tool)'!A1"/>
    <hyperlink ref="B16" r:id="rId4" location="#'Calculation based on av (tool)'!A1"/>
    <hyperlink ref="B18" r:id="rId5" location="#'(Average OM Simple Adj  (tool)'!A1"/>
    <hyperlink ref="C19" r:id="rId6" location="#'Select the option that  (enum)'!A3"/>
    <hyperlink ref="B20" r:id="rId7" location="#'Average OM (Option A3) (tool)'!A1"/>
    <hyperlink ref="B23" r:id="rId8" location="#'Average OM (Option A2) (tool)'!A1"/>
    <hyperlink ref="B28" r:id="rId9" location="#'Average OM (Option A1) (tool)'!A1"/>
    <hyperlink ref="B33" r:id="rId10" location="#'Fuel Type (tool)'!A1"/>
  </hyperlinks>
  <pageMargins left="0.7" right="0.7" top="0.75" bottom="0.75" header="0.3" footer="0.3"/>
  <pageSetup orientation="portrait" horizontalDpi="4294967295" verticalDpi="4294967295" scale="100" fitToWidth="1" fitToHeight="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454</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322</v>
      </c>
      <c r="D7" s="5"/>
      <c r="E7" s="5" t="s">
        <v>323</v>
      </c>
      <c r="F7" s="5" t="s">
        <v>14</v>
      </c>
      <c r="G7" s="5" t="s">
        <v>324</v>
      </c>
    </row>
    <row r="8" spans="1:7" x14ac:dyDescent="0.25">
      <c r="A8" s="5" t="s">
        <v>11</v>
      </c>
      <c r="B8" s="5" t="s">
        <v>174</v>
      </c>
      <c r="C8" s="5" t="s">
        <v>13</v>
      </c>
      <c r="D8" s="5"/>
      <c r="E8" s="5" t="s">
        <v>325</v>
      </c>
      <c r="F8" s="5" t="s">
        <v>14</v>
      </c>
      <c r="G8" s="5">
        <v>1</v>
      </c>
    </row>
  </sheetData>
  <mergeCells count="5">
    <mergeCell ref="A1:G1"/>
    <mergeCell ref="B2:G2"/>
    <mergeCell ref="B3:G3"/>
    <mergeCell ref="B4:G4"/>
    <mergeCell ref="B5:G5"/>
  </mergeCells>
  <dataValidations count="1">
    <dataValidation type="list" allowBlank="1" sqref="G7">
      <formula1>'Select the option th 1 (enum)'!A3:A4</formula1>
    </dataValidation>
  </dataValidations>
  <hyperlinks>
    <hyperlink ref="C7" r:id="rId1" location="#'Select the option th 1 (enum)'!A3"/>
  </hyperlinks>
  <pageMargins left="0.7" right="0.7" top="0.75" bottom="0.75" header="0.3" footer="0.3"/>
  <pageSetup orientation="portrait" horizontalDpi="4294967295" verticalDpi="4294967295" scale="100" fitToWidth="1" fitToHeight="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274</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174</v>
      </c>
      <c r="C7" s="5" t="s">
        <v>13</v>
      </c>
      <c r="D7" s="5"/>
      <c r="E7" s="5" t="s">
        <v>280</v>
      </c>
      <c r="F7" s="5" t="s">
        <v>14</v>
      </c>
      <c r="G7" s="5">
        <v>1</v>
      </c>
    </row>
    <row r="8" spans="1:7" x14ac:dyDescent="0.25">
      <c r="A8" s="5" t="s">
        <v>11</v>
      </c>
      <c r="B8" s="5" t="s">
        <v>15</v>
      </c>
      <c r="C8" s="5" t="s">
        <v>13</v>
      </c>
      <c r="D8" s="5"/>
      <c r="E8" s="5" t="s">
        <v>281</v>
      </c>
      <c r="F8" s="5" t="s">
        <v>14</v>
      </c>
      <c r="G8" s="5" t="s">
        <v>27</v>
      </c>
    </row>
    <row r="9" spans="1:7" x14ac:dyDescent="0.25">
      <c r="A9" s="5" t="s">
        <v>11</v>
      </c>
      <c r="B9" s="5" t="s">
        <v>282</v>
      </c>
      <c r="C9" s="5" t="s">
        <v>13</v>
      </c>
      <c r="D9" s="5"/>
      <c r="E9" s="5" t="s">
        <v>283</v>
      </c>
      <c r="F9" s="5" t="s">
        <v>14</v>
      </c>
      <c r="G9" s="5" t="s">
        <v>455</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276</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280</v>
      </c>
      <c r="F7" s="5" t="s">
        <v>14</v>
      </c>
      <c r="G7" s="5">
        <v>1</v>
      </c>
    </row>
    <row r="8" spans="1:7" x14ac:dyDescent="0.25">
      <c r="A8" s="5" t="s">
        <v>14</v>
      </c>
      <c r="B8" s="5" t="s">
        <v>174</v>
      </c>
      <c r="C8" s="5" t="s">
        <v>13</v>
      </c>
      <c r="D8" s="5" t="s">
        <v>14</v>
      </c>
      <c r="E8" s="5" t="s">
        <v>285</v>
      </c>
      <c r="F8" s="5" t="s">
        <v>14</v>
      </c>
      <c r="G8" s="5">
        <v>1</v>
      </c>
    </row>
    <row r="9" spans="1:7" x14ac:dyDescent="0.25">
      <c r="A9" s="5" t="s">
        <v>11</v>
      </c>
      <c r="B9" s="5" t="s">
        <v>174</v>
      </c>
      <c r="C9" s="5" t="s">
        <v>13</v>
      </c>
      <c r="D9" s="5"/>
      <c r="E9" s="5" t="s">
        <v>286</v>
      </c>
      <c r="F9" s="5" t="s">
        <v>11</v>
      </c>
      <c r="G9" s="5">
        <v>1</v>
      </c>
    </row>
    <row r="10" spans="1:7" x14ac:dyDescent="0.25">
      <c r="A10" s="5" t="s">
        <v>11</v>
      </c>
      <c r="B10" s="5" t="s">
        <v>174</v>
      </c>
      <c r="C10" s="5" t="s">
        <v>13</v>
      </c>
      <c r="D10" s="5"/>
      <c r="E10" s="5" t="s">
        <v>287</v>
      </c>
      <c r="F10" s="5" t="s">
        <v>11</v>
      </c>
      <c r="G10" s="5">
        <v>1</v>
      </c>
    </row>
    <row r="11" spans="1:7" x14ac:dyDescent="0.25">
      <c r="A11" s="5" t="s">
        <v>11</v>
      </c>
      <c r="B11" s="5" t="s">
        <v>174</v>
      </c>
      <c r="C11" s="5" t="s">
        <v>13</v>
      </c>
      <c r="D11" s="5"/>
      <c r="E11" s="5" t="s">
        <v>288</v>
      </c>
      <c r="F11" s="5" t="s">
        <v>14</v>
      </c>
      <c r="G11"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456</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270</v>
      </c>
      <c r="D7" s="5"/>
      <c r="E7" s="5" t="s">
        <v>271</v>
      </c>
      <c r="F7" s="5" t="s">
        <v>14</v>
      </c>
      <c r="G7" s="5" t="s">
        <v>272</v>
      </c>
    </row>
    <row r="8" spans="1:7" x14ac:dyDescent="0.25">
      <c r="A8" s="5" t="s">
        <v>14</v>
      </c>
      <c r="B8" s="6" t="s">
        <v>273</v>
      </c>
      <c r="C8" s="5" t="s">
        <v>13</v>
      </c>
      <c r="D8" s="5">
        <f>EXACT(G7,"Lambda (λy) should be determined by applying the step wise procedure provided in appendix 3 of methodology")</f>
      </c>
      <c r="E8" s="5" t="s">
        <v>274</v>
      </c>
      <c r="F8" s="5" t="s">
        <v>14</v>
      </c>
      <c r="G8" s="5" t="s">
        <v>13</v>
      </c>
    </row>
    <row r="9" spans="1:7" x14ac:dyDescent="0.25" outlineLevel="1" collapsed="1">
      <c r="A9" s="7" t="s">
        <v>11</v>
      </c>
      <c r="B9" s="7" t="s">
        <v>174</v>
      </c>
      <c r="C9" s="7" t="s">
        <v>13</v>
      </c>
      <c r="D9" s="7"/>
      <c r="E9" s="7" t="s">
        <v>280</v>
      </c>
      <c r="F9" s="7" t="s">
        <v>14</v>
      </c>
      <c r="G9" s="7">
        <v>1</v>
      </c>
    </row>
    <row r="10" spans="1:7" x14ac:dyDescent="0.25" outlineLevel="1" collapsed="1">
      <c r="A10" s="7" t="s">
        <v>11</v>
      </c>
      <c r="B10" s="7" t="s">
        <v>15</v>
      </c>
      <c r="C10" s="7" t="s">
        <v>13</v>
      </c>
      <c r="D10" s="7"/>
      <c r="E10" s="7" t="s">
        <v>281</v>
      </c>
      <c r="F10" s="7" t="s">
        <v>14</v>
      </c>
      <c r="G10" s="7" t="s">
        <v>27</v>
      </c>
    </row>
    <row r="11" spans="1:7" x14ac:dyDescent="0.25" outlineLevel="1" collapsed="1">
      <c r="A11" s="7" t="s">
        <v>11</v>
      </c>
      <c r="B11" s="7" t="s">
        <v>282</v>
      </c>
      <c r="C11" s="7" t="s">
        <v>13</v>
      </c>
      <c r="D11" s="7"/>
      <c r="E11" s="7" t="s">
        <v>283</v>
      </c>
      <c r="F11" s="7" t="s">
        <v>14</v>
      </c>
      <c r="G11" s="7" t="s">
        <v>457</v>
      </c>
    </row>
    <row r="12" spans="1:7" x14ac:dyDescent="0.25">
      <c r="A12" s="5" t="s">
        <v>14</v>
      </c>
      <c r="B12" s="6" t="s">
        <v>275</v>
      </c>
      <c r="C12" s="5" t="s">
        <v>13</v>
      </c>
      <c r="D12" s="5">
        <f>EXACT(G7,"Use default values of lambda based on the share of electricity generation from low-cost/must-run in total generation")</f>
      </c>
      <c r="E12" s="5" t="s">
        <v>276</v>
      </c>
      <c r="F12" s="5" t="s">
        <v>14</v>
      </c>
      <c r="G12" s="5" t="s">
        <v>13</v>
      </c>
    </row>
    <row r="13" spans="1:7" x14ac:dyDescent="0.25" outlineLevel="1" collapsed="1">
      <c r="A13" s="7" t="s">
        <v>14</v>
      </c>
      <c r="B13" s="7" t="s">
        <v>174</v>
      </c>
      <c r="C13" s="7" t="s">
        <v>13</v>
      </c>
      <c r="D13" s="7" t="s">
        <v>14</v>
      </c>
      <c r="E13" s="7" t="s">
        <v>280</v>
      </c>
      <c r="F13" s="7" t="s">
        <v>14</v>
      </c>
      <c r="G13" s="7">
        <v>1</v>
      </c>
    </row>
    <row r="14" spans="1:7" x14ac:dyDescent="0.25" outlineLevel="1" collapsed="1">
      <c r="A14" s="7" t="s">
        <v>14</v>
      </c>
      <c r="B14" s="7" t="s">
        <v>174</v>
      </c>
      <c r="C14" s="7" t="s">
        <v>13</v>
      </c>
      <c r="D14" s="7" t="s">
        <v>14</v>
      </c>
      <c r="E14" s="7" t="s">
        <v>285</v>
      </c>
      <c r="F14" s="7" t="s">
        <v>14</v>
      </c>
      <c r="G14" s="7">
        <v>1</v>
      </c>
    </row>
    <row r="15" spans="1:7" x14ac:dyDescent="0.25" outlineLevel="1" collapsed="1">
      <c r="A15" s="7" t="s">
        <v>11</v>
      </c>
      <c r="B15" s="7" t="s">
        <v>174</v>
      </c>
      <c r="C15" s="7" t="s">
        <v>13</v>
      </c>
      <c r="D15" s="7"/>
      <c r="E15" s="7" t="s">
        <v>286</v>
      </c>
      <c r="F15" s="7" t="s">
        <v>11</v>
      </c>
      <c r="G15" s="7">
        <v>1</v>
      </c>
    </row>
    <row r="16" spans="1:7" x14ac:dyDescent="0.25" outlineLevel="1" collapsed="1">
      <c r="A16" s="7" t="s">
        <v>11</v>
      </c>
      <c r="B16" s="7" t="s">
        <v>174</v>
      </c>
      <c r="C16" s="7" t="s">
        <v>13</v>
      </c>
      <c r="D16" s="7"/>
      <c r="E16" s="7" t="s">
        <v>287</v>
      </c>
      <c r="F16" s="7" t="s">
        <v>11</v>
      </c>
      <c r="G16" s="7">
        <v>1</v>
      </c>
    </row>
    <row r="17" spans="1:7" x14ac:dyDescent="0.25" outlineLevel="1" collapsed="1">
      <c r="A17" s="7" t="s">
        <v>11</v>
      </c>
      <c r="B17" s="7" t="s">
        <v>174</v>
      </c>
      <c r="C17" s="7" t="s">
        <v>13</v>
      </c>
      <c r="D17" s="7"/>
      <c r="E17" s="7" t="s">
        <v>288</v>
      </c>
      <c r="F17" s="7" t="s">
        <v>14</v>
      </c>
      <c r="G17" s="7">
        <v>1</v>
      </c>
    </row>
    <row r="18" spans="1:7" x14ac:dyDescent="0.25">
      <c r="A18" s="5" t="s">
        <v>14</v>
      </c>
      <c r="B18" s="5" t="s">
        <v>174</v>
      </c>
      <c r="C18" s="5" t="s">
        <v>13</v>
      </c>
      <c r="D18" s="5" t="s">
        <v>14</v>
      </c>
      <c r="E18" s="5" t="s">
        <v>277</v>
      </c>
      <c r="F18" s="5" t="s">
        <v>14</v>
      </c>
      <c r="G18" s="5">
        <v>1</v>
      </c>
    </row>
    <row r="19" spans="1:7" x14ac:dyDescent="0.25">
      <c r="A19" s="5" t="s">
        <v>11</v>
      </c>
      <c r="B19" s="6" t="s">
        <v>278</v>
      </c>
      <c r="C19" s="5" t="s">
        <v>13</v>
      </c>
      <c r="D19" s="5"/>
      <c r="E19" s="5" t="s">
        <v>279</v>
      </c>
      <c r="F19" s="5" t="s">
        <v>11</v>
      </c>
      <c r="G19" s="5" t="s">
        <v>13</v>
      </c>
    </row>
    <row r="20" spans="1:7" x14ac:dyDescent="0.25" outlineLevel="1" collapsed="1">
      <c r="A20" s="7" t="s">
        <v>11</v>
      </c>
      <c r="B20" s="7" t="s">
        <v>76</v>
      </c>
      <c r="C20" s="10" t="s">
        <v>289</v>
      </c>
      <c r="D20" s="7"/>
      <c r="E20" s="7" t="s">
        <v>290</v>
      </c>
      <c r="F20" s="7" t="s">
        <v>14</v>
      </c>
      <c r="G20" s="7" t="s">
        <v>291</v>
      </c>
    </row>
    <row r="21" spans="1:7" x14ac:dyDescent="0.25" outlineLevel="1" collapsed="1">
      <c r="A21" s="8" t="s">
        <v>14</v>
      </c>
      <c r="B21" s="9" t="s">
        <v>292</v>
      </c>
      <c r="C21" s="8" t="s">
        <v>13</v>
      </c>
      <c r="D21" s="8">
        <f>EXACT(G20,"Only data available is the electricity generation for the specific power unit")</f>
      </c>
      <c r="E21" s="8" t="s">
        <v>293</v>
      </c>
      <c r="F21" s="8" t="s">
        <v>14</v>
      </c>
      <c r="G21" s="8" t="s">
        <v>13</v>
      </c>
    </row>
    <row r="22" spans="1:7" x14ac:dyDescent="0.25" outlineLevel="2" collapsed="1">
      <c r="A22" s="7" t="s">
        <v>14</v>
      </c>
      <c r="B22" s="7" t="s">
        <v>174</v>
      </c>
      <c r="C22" s="7" t="s">
        <v>13</v>
      </c>
      <c r="D22" s="7" t="s">
        <v>14</v>
      </c>
      <c r="E22" s="7" t="s">
        <v>313</v>
      </c>
      <c r="F22" s="7" t="s">
        <v>14</v>
      </c>
      <c r="G22" s="7">
        <v>1</v>
      </c>
    </row>
    <row r="23" spans="1:7" x14ac:dyDescent="0.25" outlineLevel="2" collapsed="1">
      <c r="A23" s="7" t="s">
        <v>11</v>
      </c>
      <c r="B23" s="7" t="s">
        <v>174</v>
      </c>
      <c r="C23" s="7" t="s">
        <v>13</v>
      </c>
      <c r="D23" s="7"/>
      <c r="E23" s="7" t="s">
        <v>314</v>
      </c>
      <c r="F23" s="7" t="s">
        <v>14</v>
      </c>
      <c r="G23" s="7">
        <v>1</v>
      </c>
    </row>
    <row r="24" spans="1:7" x14ac:dyDescent="0.25" outlineLevel="1" collapsed="1">
      <c r="A24" s="8" t="s">
        <v>14</v>
      </c>
      <c r="B24" s="9" t="s">
        <v>294</v>
      </c>
      <c r="C24" s="8" t="s">
        <v>13</v>
      </c>
      <c r="D24" s="8">
        <f>EXACT(G20,"Only data available for the specific power unit are the electricity generation and the fuel types used")</f>
      </c>
      <c r="E24" s="8" t="s">
        <v>295</v>
      </c>
      <c r="F24" s="8" t="s">
        <v>14</v>
      </c>
      <c r="G24" s="8" t="s">
        <v>13</v>
      </c>
    </row>
    <row r="25" spans="1:7" x14ac:dyDescent="0.25" outlineLevel="2" collapsed="1">
      <c r="A25" s="7" t="s">
        <v>14</v>
      </c>
      <c r="B25" s="7" t="s">
        <v>174</v>
      </c>
      <c r="C25" s="7" t="s">
        <v>13</v>
      </c>
      <c r="D25" s="7" t="s">
        <v>14</v>
      </c>
      <c r="E25" s="7" t="s">
        <v>315</v>
      </c>
      <c r="F25" s="7" t="s">
        <v>14</v>
      </c>
      <c r="G25" s="7">
        <v>1</v>
      </c>
    </row>
    <row r="26" spans="1:7" x14ac:dyDescent="0.25" outlineLevel="2" collapsed="1">
      <c r="A26" s="7" t="s">
        <v>11</v>
      </c>
      <c r="B26" s="7" t="s">
        <v>174</v>
      </c>
      <c r="C26" s="7" t="s">
        <v>13</v>
      </c>
      <c r="D26" s="7"/>
      <c r="E26" s="7" t="s">
        <v>314</v>
      </c>
      <c r="F26" s="7" t="s">
        <v>14</v>
      </c>
      <c r="G26" s="7">
        <v>1</v>
      </c>
    </row>
    <row r="27" spans="1:7" x14ac:dyDescent="0.25" outlineLevel="2" collapsed="1">
      <c r="A27" s="7" t="s">
        <v>11</v>
      </c>
      <c r="B27" s="7" t="s">
        <v>174</v>
      </c>
      <c r="C27" s="7" t="s">
        <v>13</v>
      </c>
      <c r="D27" s="7"/>
      <c r="E27" s="7" t="s">
        <v>316</v>
      </c>
      <c r="F27" s="7" t="s">
        <v>14</v>
      </c>
      <c r="G27" s="7">
        <v>1</v>
      </c>
    </row>
    <row r="28" spans="1:7" x14ac:dyDescent="0.25" outlineLevel="2" collapsed="1">
      <c r="A28" s="7" t="s">
        <v>11</v>
      </c>
      <c r="B28" s="7" t="s">
        <v>174</v>
      </c>
      <c r="C28" s="7" t="s">
        <v>13</v>
      </c>
      <c r="D28" s="7"/>
      <c r="E28" s="7" t="s">
        <v>317</v>
      </c>
      <c r="F28" s="7" t="s">
        <v>14</v>
      </c>
      <c r="G28" s="7">
        <v>1</v>
      </c>
    </row>
    <row r="29" spans="1:7" x14ac:dyDescent="0.25" outlineLevel="1" collapsed="1">
      <c r="A29" s="8" t="s">
        <v>14</v>
      </c>
      <c r="B29" s="9" t="s">
        <v>296</v>
      </c>
      <c r="C29" s="8" t="s">
        <v>13</v>
      </c>
      <c r="D29" s="8">
        <f>EXACT(G20,"Data available for fuel consumption and electricity generation")</f>
      </c>
      <c r="E29" s="8" t="s">
        <v>291</v>
      </c>
      <c r="F29" s="8" t="s">
        <v>14</v>
      </c>
      <c r="G29" s="8" t="s">
        <v>13</v>
      </c>
    </row>
    <row r="30" spans="1:7" x14ac:dyDescent="0.25" outlineLevel="2" collapsed="1">
      <c r="A30" s="7" t="s">
        <v>14</v>
      </c>
      <c r="B30" s="7" t="s">
        <v>174</v>
      </c>
      <c r="C30" s="7" t="s">
        <v>13</v>
      </c>
      <c r="D30" s="7" t="s">
        <v>14</v>
      </c>
      <c r="E30" s="7" t="s">
        <v>313</v>
      </c>
      <c r="F30" s="7" t="s">
        <v>14</v>
      </c>
      <c r="G30" s="7">
        <v>1</v>
      </c>
    </row>
    <row r="31" spans="1:7" x14ac:dyDescent="0.25" outlineLevel="2" collapsed="1">
      <c r="A31" s="7" t="s">
        <v>11</v>
      </c>
      <c r="B31" s="7" t="s">
        <v>15</v>
      </c>
      <c r="C31" s="7" t="s">
        <v>13</v>
      </c>
      <c r="D31" s="7"/>
      <c r="E31" s="7" t="s">
        <v>318</v>
      </c>
      <c r="F31" s="7" t="s">
        <v>14</v>
      </c>
      <c r="G31" s="7" t="s">
        <v>27</v>
      </c>
    </row>
    <row r="32" spans="1:7" x14ac:dyDescent="0.25" outlineLevel="2" collapsed="1">
      <c r="A32" s="7" t="s">
        <v>11</v>
      </c>
      <c r="B32" s="7" t="s">
        <v>174</v>
      </c>
      <c r="C32" s="7" t="s">
        <v>13</v>
      </c>
      <c r="D32" s="7"/>
      <c r="E32" s="7" t="s">
        <v>314</v>
      </c>
      <c r="F32" s="7" t="s">
        <v>14</v>
      </c>
      <c r="G32" s="7">
        <v>1</v>
      </c>
    </row>
    <row r="33" spans="1:7" x14ac:dyDescent="0.25" outlineLevel="2" collapsed="1">
      <c r="A33" s="7" t="s">
        <v>11</v>
      </c>
      <c r="B33" s="7" t="s">
        <v>15</v>
      </c>
      <c r="C33" s="7" t="s">
        <v>13</v>
      </c>
      <c r="D33" s="7"/>
      <c r="E33" s="7" t="s">
        <v>319</v>
      </c>
      <c r="F33" s="7" t="s">
        <v>14</v>
      </c>
      <c r="G33" s="7" t="s">
        <v>27</v>
      </c>
    </row>
    <row r="34" spans="1:7" x14ac:dyDescent="0.25" outlineLevel="2" collapsed="1">
      <c r="A34" s="8" t="s">
        <v>11</v>
      </c>
      <c r="B34" s="9" t="s">
        <v>305</v>
      </c>
      <c r="C34" s="8" t="s">
        <v>13</v>
      </c>
      <c r="D34" s="8"/>
      <c r="E34" s="8" t="s">
        <v>231</v>
      </c>
      <c r="F34" s="8" t="s">
        <v>11</v>
      </c>
      <c r="G34" s="8" t="s">
        <v>13</v>
      </c>
    </row>
    <row r="35" spans="1:7" x14ac:dyDescent="0.25" outlineLevel="3" collapsed="1">
      <c r="A35" s="7" t="s">
        <v>11</v>
      </c>
      <c r="B35" s="7" t="s">
        <v>15</v>
      </c>
      <c r="C35" s="7" t="s">
        <v>13</v>
      </c>
      <c r="D35" s="7"/>
      <c r="E35" s="7" t="s">
        <v>306</v>
      </c>
      <c r="F35" s="7" t="s">
        <v>14</v>
      </c>
      <c r="G35" s="7" t="s">
        <v>27</v>
      </c>
    </row>
    <row r="36" spans="1:7" x14ac:dyDescent="0.25" outlineLevel="3" collapsed="1">
      <c r="A36" s="7" t="s">
        <v>11</v>
      </c>
      <c r="B36" s="7" t="s">
        <v>174</v>
      </c>
      <c r="C36" s="7" t="s">
        <v>13</v>
      </c>
      <c r="D36" s="7"/>
      <c r="E36" s="7" t="s">
        <v>307</v>
      </c>
      <c r="F36" s="7" t="s">
        <v>14</v>
      </c>
      <c r="G36" s="7">
        <v>1</v>
      </c>
    </row>
    <row r="37" spans="1:7" x14ac:dyDescent="0.25" outlineLevel="3" collapsed="1">
      <c r="A37" s="7" t="s">
        <v>11</v>
      </c>
      <c r="B37" s="7" t="s">
        <v>174</v>
      </c>
      <c r="C37" s="7" t="s">
        <v>13</v>
      </c>
      <c r="D37" s="7"/>
      <c r="E37" s="7" t="s">
        <v>308</v>
      </c>
      <c r="F37" s="7" t="s">
        <v>14</v>
      </c>
      <c r="G37" s="7">
        <v>1</v>
      </c>
    </row>
    <row r="38" spans="1:7" x14ac:dyDescent="0.25" outlineLevel="3" collapsed="1">
      <c r="A38" s="7" t="s">
        <v>11</v>
      </c>
      <c r="B38" s="7" t="s">
        <v>174</v>
      </c>
      <c r="C38" s="7" t="s">
        <v>13</v>
      </c>
      <c r="D38" s="7"/>
      <c r="E38" s="7" t="s">
        <v>309</v>
      </c>
      <c r="F38" s="7" t="s">
        <v>14</v>
      </c>
      <c r="G38" s="7">
        <v>1</v>
      </c>
    </row>
  </sheetData>
  <mergeCells count="5">
    <mergeCell ref="A1:G1"/>
    <mergeCell ref="B2:G2"/>
    <mergeCell ref="B3:G3"/>
    <mergeCell ref="B4:G4"/>
    <mergeCell ref="B5:G5"/>
  </mergeCells>
  <dataValidations count="2">
    <dataValidation type="list" allowBlank="1" sqref="G20">
      <formula1>'Select the option that  (enum)'!A3:A5</formula1>
    </dataValidation>
    <dataValidation type="list" allowBlank="1" sqref="G7">
      <formula1>'Select the approach you (enum)'!A3:A4</formula1>
    </dataValidation>
  </dataValidations>
  <hyperlinks>
    <hyperlink ref="C7" r:id="rId1" location="#'Select the approach you (enum)'!A3"/>
    <hyperlink ref="B8" r:id="rId2" location="#'Lambda Approach 2 (tool)'!A1"/>
    <hyperlink ref="B12" r:id="rId3" location="#'Lambda Approach 1 (tool)'!A1"/>
    <hyperlink ref="B19" r:id="rId4" location="#'(Average OM Simple Adj  (tool)'!A1"/>
    <hyperlink ref="C20" r:id="rId5" location="#'Select the option that  (enum)'!A3"/>
    <hyperlink ref="B21" r:id="rId6" location="#'Average OM (Option A3) (tool)'!A1"/>
    <hyperlink ref="B24" r:id="rId7" location="#'Average OM (Option A2) (tool)'!A1"/>
    <hyperlink ref="B29" r:id="rId8" location="#'Average OM (Option A1) (tool)'!A1"/>
    <hyperlink ref="B34" r:id="rId9" location="#'Fuel Type (tool)'!A1"/>
  </hyperlink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1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430</v>
      </c>
      <c r="B1" s="1"/>
      <c r="C1" s="1"/>
      <c r="D1" s="1"/>
      <c r="E1" s="1"/>
      <c r="F1" s="1"/>
      <c r="G1" s="1"/>
    </row>
    <row r="2" spans="1:7" x14ac:dyDescent="0.25">
      <c r="A2" s="2" t="s">
        <v>1</v>
      </c>
      <c r="B2" s="3" t="s">
        <v>430</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6" t="s">
        <v>12</v>
      </c>
      <c r="C5" s="5" t="s">
        <v>13</v>
      </c>
      <c r="D5" s="5"/>
      <c r="E5" s="5" t="s">
        <v>12</v>
      </c>
      <c r="F5" s="5" t="s">
        <v>14</v>
      </c>
      <c r="G5" s="5" t="s">
        <v>13</v>
      </c>
    </row>
    <row r="6" spans="1:7" x14ac:dyDescent="0.25" outlineLevel="1" collapsed="1">
      <c r="A6" s="7" t="s">
        <v>11</v>
      </c>
      <c r="B6" s="7" t="s">
        <v>15</v>
      </c>
      <c r="C6" s="7" t="s">
        <v>13</v>
      </c>
      <c r="D6" s="7"/>
      <c r="E6" s="7" t="s">
        <v>16</v>
      </c>
      <c r="F6" s="7" t="s">
        <v>14</v>
      </c>
      <c r="G6" s="7" t="s">
        <v>17</v>
      </c>
    </row>
    <row r="7" spans="1:7" x14ac:dyDescent="0.25" outlineLevel="1" collapsed="1">
      <c r="A7" s="7" t="s">
        <v>11</v>
      </c>
      <c r="B7" s="7" t="s">
        <v>15</v>
      </c>
      <c r="C7" s="7" t="s">
        <v>13</v>
      </c>
      <c r="D7" s="7"/>
      <c r="E7" s="7" t="s">
        <v>18</v>
      </c>
      <c r="F7" s="7" t="s">
        <v>14</v>
      </c>
      <c r="G7" s="7" t="s">
        <v>19</v>
      </c>
    </row>
    <row r="8" spans="1:7" x14ac:dyDescent="0.25" outlineLevel="1" collapsed="1">
      <c r="A8" s="7" t="s">
        <v>11</v>
      </c>
      <c r="B8" s="7" t="s">
        <v>15</v>
      </c>
      <c r="C8" s="7" t="s">
        <v>13</v>
      </c>
      <c r="D8" s="7"/>
      <c r="E8" s="7" t="s">
        <v>20</v>
      </c>
      <c r="F8" s="7" t="s">
        <v>14</v>
      </c>
      <c r="G8" s="7" t="s">
        <v>21</v>
      </c>
    </row>
    <row r="9" spans="1:7" x14ac:dyDescent="0.25" outlineLevel="1" collapsed="1">
      <c r="A9" s="7" t="s">
        <v>11</v>
      </c>
      <c r="B9" s="7" t="s">
        <v>15</v>
      </c>
      <c r="C9" s="7" t="s">
        <v>13</v>
      </c>
      <c r="D9" s="7"/>
      <c r="E9" s="7" t="s">
        <v>22</v>
      </c>
      <c r="F9" s="7" t="s">
        <v>14</v>
      </c>
      <c r="G9" s="7" t="s">
        <v>23</v>
      </c>
    </row>
    <row r="10" spans="1:7" x14ac:dyDescent="0.25" outlineLevel="1" collapsed="1">
      <c r="A10" s="7" t="s">
        <v>11</v>
      </c>
      <c r="B10" s="7" t="s">
        <v>15</v>
      </c>
      <c r="C10" s="7" t="s">
        <v>13</v>
      </c>
      <c r="D10" s="7"/>
      <c r="E10" s="7" t="s">
        <v>24</v>
      </c>
      <c r="F10" s="7" t="s">
        <v>14</v>
      </c>
      <c r="G10" s="7" t="s">
        <v>25</v>
      </c>
    </row>
    <row r="11" spans="1:7" x14ac:dyDescent="0.25" outlineLevel="1" collapsed="1">
      <c r="A11" s="7" t="s">
        <v>11</v>
      </c>
      <c r="B11" s="7" t="s">
        <v>15</v>
      </c>
      <c r="C11" s="7" t="s">
        <v>13</v>
      </c>
      <c r="D11" s="7"/>
      <c r="E11" s="7" t="s">
        <v>26</v>
      </c>
      <c r="F11" s="7" t="s">
        <v>11</v>
      </c>
      <c r="G11" s="7" t="s">
        <v>27</v>
      </c>
    </row>
    <row r="12" spans="1:7" x14ac:dyDescent="0.25" outlineLevel="1" collapsed="1">
      <c r="A12" s="7" t="s">
        <v>11</v>
      </c>
      <c r="B12" s="7" t="s">
        <v>15</v>
      </c>
      <c r="C12" s="7" t="s">
        <v>13</v>
      </c>
      <c r="D12" s="7"/>
      <c r="E12" s="7" t="s">
        <v>28</v>
      </c>
      <c r="F12" s="7" t="s">
        <v>11</v>
      </c>
      <c r="G12" s="7" t="s">
        <v>29</v>
      </c>
    </row>
    <row r="13" spans="1:7" x14ac:dyDescent="0.25" outlineLevel="1" collapsed="1">
      <c r="A13" s="7" t="s">
        <v>11</v>
      </c>
      <c r="B13" s="7" t="s">
        <v>30</v>
      </c>
      <c r="C13" s="7" t="s">
        <v>13</v>
      </c>
      <c r="D13" s="7"/>
      <c r="E13" s="7" t="s">
        <v>31</v>
      </c>
      <c r="F13" s="7" t="s">
        <v>11</v>
      </c>
      <c r="G13" s="7" t="s">
        <v>13</v>
      </c>
    </row>
    <row r="14" spans="1:7" x14ac:dyDescent="0.25" outlineLevel="1" collapsed="1">
      <c r="A14" s="7" t="s">
        <v>11</v>
      </c>
      <c r="B14" s="7" t="s">
        <v>15</v>
      </c>
      <c r="C14" s="7" t="s">
        <v>13</v>
      </c>
      <c r="D14" s="7"/>
      <c r="E14" s="7" t="s">
        <v>32</v>
      </c>
      <c r="F14" s="7" t="s">
        <v>14</v>
      </c>
      <c r="G14" s="7" t="s">
        <v>33</v>
      </c>
    </row>
    <row r="15" spans="1:7" x14ac:dyDescent="0.25" outlineLevel="1" collapsed="1">
      <c r="A15" s="7" t="s">
        <v>11</v>
      </c>
      <c r="B15" s="7" t="s">
        <v>15</v>
      </c>
      <c r="C15" s="7" t="s">
        <v>13</v>
      </c>
      <c r="D15" s="7"/>
      <c r="E15" s="7" t="s">
        <v>34</v>
      </c>
      <c r="F15" s="7" t="s">
        <v>11</v>
      </c>
      <c r="G15" s="7" t="s">
        <v>35</v>
      </c>
    </row>
    <row r="16" spans="1:7" x14ac:dyDescent="0.25" outlineLevel="1" collapsed="1">
      <c r="A16" s="7" t="s">
        <v>11</v>
      </c>
      <c r="B16" s="7" t="s">
        <v>15</v>
      </c>
      <c r="C16" s="7" t="s">
        <v>13</v>
      </c>
      <c r="D16" s="7"/>
      <c r="E16" s="7" t="s">
        <v>36</v>
      </c>
      <c r="F16" s="7" t="s">
        <v>11</v>
      </c>
      <c r="G16" s="7" t="s">
        <v>37</v>
      </c>
    </row>
    <row r="17" spans="1:7" x14ac:dyDescent="0.25" outlineLevel="1" collapsed="1">
      <c r="A17" s="7" t="s">
        <v>11</v>
      </c>
      <c r="B17" s="7" t="s">
        <v>15</v>
      </c>
      <c r="C17" s="7" t="s">
        <v>13</v>
      </c>
      <c r="D17" s="7"/>
      <c r="E17" s="7" t="s">
        <v>38</v>
      </c>
      <c r="F17" s="7" t="s">
        <v>11</v>
      </c>
      <c r="G17" s="7" t="s">
        <v>39</v>
      </c>
    </row>
    <row r="18" spans="1:7" x14ac:dyDescent="0.25" outlineLevel="1" collapsed="1">
      <c r="A18" s="7" t="s">
        <v>11</v>
      </c>
      <c r="B18" s="7" t="s">
        <v>15</v>
      </c>
      <c r="C18" s="7" t="s">
        <v>13</v>
      </c>
      <c r="D18" s="7"/>
      <c r="E18" s="7" t="s">
        <v>40</v>
      </c>
      <c r="F18" s="7" t="s">
        <v>11</v>
      </c>
      <c r="G18" s="7" t="s">
        <v>41</v>
      </c>
    </row>
    <row r="19" spans="1:7" x14ac:dyDescent="0.25" outlineLevel="1" collapsed="1">
      <c r="A19" s="7" t="s">
        <v>11</v>
      </c>
      <c r="B19" s="7" t="s">
        <v>15</v>
      </c>
      <c r="C19" s="7" t="s">
        <v>13</v>
      </c>
      <c r="D19" s="7"/>
      <c r="E19" s="7" t="s">
        <v>42</v>
      </c>
      <c r="F19" s="7" t="s">
        <v>11</v>
      </c>
      <c r="G19" s="7" t="s">
        <v>43</v>
      </c>
    </row>
    <row r="20" spans="1:7" x14ac:dyDescent="0.25" outlineLevel="1" collapsed="1">
      <c r="A20" s="7" t="s">
        <v>11</v>
      </c>
      <c r="B20" s="7" t="s">
        <v>15</v>
      </c>
      <c r="C20" s="7" t="s">
        <v>13</v>
      </c>
      <c r="D20" s="7"/>
      <c r="E20" s="7" t="s">
        <v>44</v>
      </c>
      <c r="F20" s="7" t="s">
        <v>11</v>
      </c>
      <c r="G20" s="7" t="s">
        <v>45</v>
      </c>
    </row>
    <row r="21" spans="1:7" x14ac:dyDescent="0.25" outlineLevel="1" collapsed="1">
      <c r="A21" s="7" t="s">
        <v>11</v>
      </c>
      <c r="B21" s="7" t="s">
        <v>46</v>
      </c>
      <c r="C21" s="7" t="s">
        <v>13</v>
      </c>
      <c r="D21" s="7"/>
      <c r="E21" s="7" t="s">
        <v>47</v>
      </c>
      <c r="F21" s="7" t="s">
        <v>11</v>
      </c>
      <c r="G21" s="7" t="s">
        <v>48</v>
      </c>
    </row>
    <row r="22" spans="1:7" x14ac:dyDescent="0.25" outlineLevel="1" collapsed="1">
      <c r="A22" s="7" t="s">
        <v>11</v>
      </c>
      <c r="B22" s="7" t="s">
        <v>15</v>
      </c>
      <c r="C22" s="7" t="s">
        <v>13</v>
      </c>
      <c r="D22" s="7"/>
      <c r="E22" s="7" t="s">
        <v>49</v>
      </c>
      <c r="F22" s="7" t="s">
        <v>11</v>
      </c>
      <c r="G22" s="7" t="s">
        <v>50</v>
      </c>
    </row>
    <row r="23" spans="1:7" x14ac:dyDescent="0.25" outlineLevel="1" collapsed="1">
      <c r="A23" s="7" t="s">
        <v>11</v>
      </c>
      <c r="B23" s="7" t="s">
        <v>15</v>
      </c>
      <c r="C23" s="7" t="s">
        <v>13</v>
      </c>
      <c r="D23" s="7"/>
      <c r="E23" s="7" t="s">
        <v>51</v>
      </c>
      <c r="F23" s="7" t="s">
        <v>14</v>
      </c>
      <c r="G23" s="7" t="s">
        <v>52</v>
      </c>
    </row>
    <row r="24" spans="1:7" x14ac:dyDescent="0.25" outlineLevel="1" collapsed="1">
      <c r="A24" s="7" t="s">
        <v>11</v>
      </c>
      <c r="B24" s="7" t="s">
        <v>15</v>
      </c>
      <c r="C24" s="7" t="s">
        <v>13</v>
      </c>
      <c r="D24" s="7"/>
      <c r="E24" s="7" t="s">
        <v>53</v>
      </c>
      <c r="F24" s="7" t="s">
        <v>14</v>
      </c>
      <c r="G24" s="7" t="s">
        <v>54</v>
      </c>
    </row>
    <row r="25" spans="1:7" x14ac:dyDescent="0.25" outlineLevel="1" collapsed="1">
      <c r="A25" s="7" t="s">
        <v>11</v>
      </c>
      <c r="B25" s="7" t="s">
        <v>15</v>
      </c>
      <c r="C25" s="7" t="s">
        <v>13</v>
      </c>
      <c r="D25" s="7"/>
      <c r="E25" s="7" t="s">
        <v>55</v>
      </c>
      <c r="F25" s="7" t="s">
        <v>14</v>
      </c>
      <c r="G25" s="7" t="s">
        <v>56</v>
      </c>
    </row>
    <row r="26" spans="1:7" x14ac:dyDescent="0.25" outlineLevel="1" collapsed="1">
      <c r="A26" s="7" t="s">
        <v>11</v>
      </c>
      <c r="B26" s="7" t="s">
        <v>15</v>
      </c>
      <c r="C26" s="7" t="s">
        <v>13</v>
      </c>
      <c r="D26" s="7"/>
      <c r="E26" s="7" t="s">
        <v>57</v>
      </c>
      <c r="F26" s="7" t="s">
        <v>14</v>
      </c>
      <c r="G26" s="7" t="s">
        <v>58</v>
      </c>
    </row>
    <row r="27" spans="1:7" x14ac:dyDescent="0.25" outlineLevel="1" collapsed="1">
      <c r="A27" s="7" t="s">
        <v>11</v>
      </c>
      <c r="B27" s="7" t="s">
        <v>59</v>
      </c>
      <c r="C27" s="7" t="s">
        <v>13</v>
      </c>
      <c r="D27" s="7"/>
      <c r="E27" s="7" t="s">
        <v>60</v>
      </c>
      <c r="F27" s="7" t="s">
        <v>14</v>
      </c>
      <c r="G27" s="7" t="s">
        <v>61</v>
      </c>
    </row>
    <row r="28" spans="1:7" x14ac:dyDescent="0.25" outlineLevel="1" collapsed="1">
      <c r="A28" s="8" t="s">
        <v>11</v>
      </c>
      <c r="B28" s="9" t="s">
        <v>62</v>
      </c>
      <c r="C28" s="8" t="s">
        <v>13</v>
      </c>
      <c r="D28" s="8"/>
      <c r="E28" s="8" t="s">
        <v>63</v>
      </c>
      <c r="F28" s="8" t="s">
        <v>11</v>
      </c>
      <c r="G28" s="8" t="s">
        <v>13</v>
      </c>
    </row>
    <row r="29" spans="1:7" x14ac:dyDescent="0.25" outlineLevel="2" collapsed="1">
      <c r="A29" s="7" t="s">
        <v>11</v>
      </c>
      <c r="B29" s="7" t="s">
        <v>59</v>
      </c>
      <c r="C29" s="7" t="s">
        <v>13</v>
      </c>
      <c r="D29" s="7"/>
      <c r="E29" s="7" t="s">
        <v>64</v>
      </c>
      <c r="F29" s="7" t="s">
        <v>14</v>
      </c>
      <c r="G29" s="7" t="s">
        <v>61</v>
      </c>
    </row>
    <row r="30" spans="1:7" x14ac:dyDescent="0.25" outlineLevel="2" collapsed="1">
      <c r="A30" s="7" t="s">
        <v>11</v>
      </c>
      <c r="B30" s="7" t="s">
        <v>59</v>
      </c>
      <c r="C30" s="7" t="s">
        <v>13</v>
      </c>
      <c r="D30" s="7"/>
      <c r="E30" s="7" t="s">
        <v>65</v>
      </c>
      <c r="F30" s="7" t="s">
        <v>14</v>
      </c>
      <c r="G30" s="7" t="s">
        <v>66</v>
      </c>
    </row>
    <row r="31" spans="1:7" x14ac:dyDescent="0.25" outlineLevel="1" collapsed="1">
      <c r="A31" s="8" t="s">
        <v>11</v>
      </c>
      <c r="B31" s="9" t="s">
        <v>62</v>
      </c>
      <c r="C31" s="8" t="s">
        <v>13</v>
      </c>
      <c r="D31" s="8"/>
      <c r="E31" s="8" t="s">
        <v>67</v>
      </c>
      <c r="F31" s="8" t="s">
        <v>11</v>
      </c>
      <c r="G31" s="8" t="s">
        <v>13</v>
      </c>
    </row>
    <row r="32" spans="1:7" x14ac:dyDescent="0.25" outlineLevel="2" collapsed="1">
      <c r="A32" s="7" t="s">
        <v>11</v>
      </c>
      <c r="B32" s="7" t="s">
        <v>59</v>
      </c>
      <c r="C32" s="7" t="s">
        <v>13</v>
      </c>
      <c r="D32" s="7"/>
      <c r="E32" s="7" t="s">
        <v>64</v>
      </c>
      <c r="F32" s="7" t="s">
        <v>14</v>
      </c>
      <c r="G32" s="7" t="s">
        <v>61</v>
      </c>
    </row>
    <row r="33" spans="1:7" x14ac:dyDescent="0.25" outlineLevel="2" collapsed="1">
      <c r="A33" s="7" t="s">
        <v>11</v>
      </c>
      <c r="B33" s="7" t="s">
        <v>59</v>
      </c>
      <c r="C33" s="7" t="s">
        <v>13</v>
      </c>
      <c r="D33" s="7"/>
      <c r="E33" s="7" t="s">
        <v>65</v>
      </c>
      <c r="F33" s="7" t="s">
        <v>14</v>
      </c>
      <c r="G33" s="7" t="s">
        <v>66</v>
      </c>
    </row>
    <row r="34" spans="1:7" x14ac:dyDescent="0.25" outlineLevel="1" collapsed="1">
      <c r="A34" s="7" t="s">
        <v>11</v>
      </c>
      <c r="B34" s="7" t="s">
        <v>15</v>
      </c>
      <c r="C34" s="7" t="s">
        <v>13</v>
      </c>
      <c r="D34" s="7"/>
      <c r="E34" s="7" t="s">
        <v>68</v>
      </c>
      <c r="F34" s="7" t="s">
        <v>14</v>
      </c>
      <c r="G34" s="7" t="s">
        <v>69</v>
      </c>
    </row>
    <row r="35" spans="1:7" x14ac:dyDescent="0.25" outlineLevel="1" collapsed="1">
      <c r="A35" s="7" t="s">
        <v>11</v>
      </c>
      <c r="B35" s="7" t="s">
        <v>15</v>
      </c>
      <c r="C35" s="7" t="s">
        <v>13</v>
      </c>
      <c r="D35" s="7"/>
      <c r="E35" s="7" t="s">
        <v>70</v>
      </c>
      <c r="F35" s="7" t="s">
        <v>14</v>
      </c>
      <c r="G35" s="7" t="s">
        <v>71</v>
      </c>
    </row>
    <row r="36" spans="1:7" x14ac:dyDescent="0.25" outlineLevel="1" collapsed="1">
      <c r="A36" s="7" t="s">
        <v>11</v>
      </c>
      <c r="B36" s="7" t="s">
        <v>15</v>
      </c>
      <c r="C36" s="7" t="s">
        <v>13</v>
      </c>
      <c r="D36" s="7"/>
      <c r="E36" s="7" t="s">
        <v>72</v>
      </c>
      <c r="F36" s="7" t="s">
        <v>11</v>
      </c>
      <c r="G36" s="7" t="s">
        <v>73</v>
      </c>
    </row>
    <row r="37" spans="1:7" x14ac:dyDescent="0.25" outlineLevel="1" collapsed="1">
      <c r="A37" s="7" t="s">
        <v>11</v>
      </c>
      <c r="B37" s="7" t="s">
        <v>15</v>
      </c>
      <c r="C37" s="7" t="s">
        <v>13</v>
      </c>
      <c r="D37" s="7"/>
      <c r="E37" s="7" t="s">
        <v>74</v>
      </c>
      <c r="F37" s="7" t="s">
        <v>14</v>
      </c>
      <c r="G37" s="7" t="s">
        <v>75</v>
      </c>
    </row>
    <row r="38" spans="1:7" x14ac:dyDescent="0.25">
      <c r="A38" s="5" t="s">
        <v>11</v>
      </c>
      <c r="B38" s="5" t="s">
        <v>76</v>
      </c>
      <c r="C38" s="6" t="s">
        <v>431</v>
      </c>
      <c r="D38" s="5"/>
      <c r="E38" s="5" t="s">
        <v>78</v>
      </c>
      <c r="F38" s="5" t="s">
        <v>14</v>
      </c>
      <c r="G38" s="5" t="s">
        <v>11</v>
      </c>
    </row>
    <row r="39" spans="1:7" x14ac:dyDescent="0.25">
      <c r="A39" s="5" t="s">
        <v>14</v>
      </c>
      <c r="B39" s="6" t="s">
        <v>79</v>
      </c>
      <c r="C39" s="5" t="s">
        <v>13</v>
      </c>
      <c r="D39" s="5">
        <f>EXACT(G38,"Yes")</f>
      </c>
      <c r="E39" s="5" t="s">
        <v>80</v>
      </c>
      <c r="F39" s="5" t="s">
        <v>14</v>
      </c>
      <c r="G39" s="5" t="s">
        <v>13</v>
      </c>
    </row>
    <row r="40" spans="1:7" x14ac:dyDescent="0.25" outlineLevel="1" collapsed="1">
      <c r="A40" s="7" t="s">
        <v>11</v>
      </c>
      <c r="B40" s="7" t="s">
        <v>76</v>
      </c>
      <c r="C40" s="10" t="s">
        <v>81</v>
      </c>
      <c r="D40" s="7"/>
      <c r="E40" s="7" t="s">
        <v>82</v>
      </c>
      <c r="F40" s="7" t="s">
        <v>14</v>
      </c>
      <c r="G40" s="7" t="s">
        <v>11</v>
      </c>
    </row>
    <row r="41" spans="1:7" x14ac:dyDescent="0.25" outlineLevel="1" collapsed="1">
      <c r="A41" s="8" t="s">
        <v>14</v>
      </c>
      <c r="B41" s="9" t="s">
        <v>83</v>
      </c>
      <c r="C41" s="8" t="s">
        <v>13</v>
      </c>
      <c r="D41" s="8">
        <f>EXACT(G40,"No")</f>
      </c>
      <c r="E41" s="8" t="s">
        <v>84</v>
      </c>
      <c r="F41" s="8" t="s">
        <v>14</v>
      </c>
      <c r="G41" s="8" t="s">
        <v>13</v>
      </c>
    </row>
    <row r="42" spans="1:7" x14ac:dyDescent="0.25" outlineLevel="2" collapsed="1">
      <c r="A42" s="7" t="s">
        <v>11</v>
      </c>
      <c r="B42" s="7" t="s">
        <v>76</v>
      </c>
      <c r="C42" s="10" t="s">
        <v>85</v>
      </c>
      <c r="D42" s="7"/>
      <c r="E42" s="7" t="s">
        <v>86</v>
      </c>
      <c r="F42" s="7" t="s">
        <v>14</v>
      </c>
      <c r="G42" s="7" t="s">
        <v>11</v>
      </c>
    </row>
    <row r="43" spans="1:7" x14ac:dyDescent="0.25" outlineLevel="2" collapsed="1">
      <c r="A43" s="8" t="s">
        <v>14</v>
      </c>
      <c r="B43" s="9" t="s">
        <v>87</v>
      </c>
      <c r="C43" s="8" t="s">
        <v>13</v>
      </c>
      <c r="D43" s="8">
        <f>EXACT(G42,"Yes")</f>
      </c>
      <c r="E43" s="8" t="s">
        <v>88</v>
      </c>
      <c r="F43" s="8" t="s">
        <v>14</v>
      </c>
      <c r="G43" s="8" t="s">
        <v>13</v>
      </c>
    </row>
    <row r="44" spans="1:7" x14ac:dyDescent="0.25" outlineLevel="3" collapsed="1">
      <c r="A44" s="7" t="s">
        <v>11</v>
      </c>
      <c r="B44" s="7" t="s">
        <v>76</v>
      </c>
      <c r="C44" s="10" t="s">
        <v>89</v>
      </c>
      <c r="D44" s="7"/>
      <c r="E44" s="7" t="s">
        <v>90</v>
      </c>
      <c r="F44" s="7" t="s">
        <v>14</v>
      </c>
      <c r="G44" s="7" t="s">
        <v>11</v>
      </c>
    </row>
    <row r="45" spans="1:7" x14ac:dyDescent="0.25" outlineLevel="3" collapsed="1">
      <c r="A45" s="8" t="s">
        <v>14</v>
      </c>
      <c r="B45" s="9" t="s">
        <v>91</v>
      </c>
      <c r="C45" s="8" t="s">
        <v>13</v>
      </c>
      <c r="D45" s="8">
        <f>EXACT(G44,"No")</f>
      </c>
      <c r="E45" s="8" t="s">
        <v>92</v>
      </c>
      <c r="F45" s="8" t="s">
        <v>14</v>
      </c>
      <c r="G45" s="8" t="s">
        <v>13</v>
      </c>
    </row>
    <row r="46" spans="1:7" x14ac:dyDescent="0.25" outlineLevel="4" collapsed="1">
      <c r="A46" s="7" t="s">
        <v>11</v>
      </c>
      <c r="B46" s="7" t="s">
        <v>76</v>
      </c>
      <c r="C46" s="10" t="s">
        <v>93</v>
      </c>
      <c r="D46" s="7"/>
      <c r="E46" s="7" t="s">
        <v>94</v>
      </c>
      <c r="F46" s="7" t="s">
        <v>14</v>
      </c>
      <c r="G46" s="7" t="s">
        <v>11</v>
      </c>
    </row>
    <row r="47" spans="1:7" x14ac:dyDescent="0.25" outlineLevel="4" collapsed="1">
      <c r="A47" s="8" t="s">
        <v>14</v>
      </c>
      <c r="B47" s="9" t="s">
        <v>95</v>
      </c>
      <c r="C47" s="8" t="s">
        <v>13</v>
      </c>
      <c r="D47" s="8">
        <f>EXACT(G46,"No")</f>
      </c>
      <c r="E47" s="8" t="s">
        <v>96</v>
      </c>
      <c r="F47" s="8" t="s">
        <v>14</v>
      </c>
      <c r="G47" s="8" t="s">
        <v>13</v>
      </c>
    </row>
    <row r="48" spans="1:7" x14ac:dyDescent="0.25" outlineLevel="5" collapsed="1">
      <c r="A48" s="7" t="s">
        <v>11</v>
      </c>
      <c r="B48" s="7" t="s">
        <v>76</v>
      </c>
      <c r="C48" s="10" t="s">
        <v>97</v>
      </c>
      <c r="D48" s="7"/>
      <c r="E48" s="7" t="s">
        <v>98</v>
      </c>
      <c r="F48" s="7" t="s">
        <v>14</v>
      </c>
      <c r="G48" s="7" t="s">
        <v>11</v>
      </c>
    </row>
    <row r="49" spans="1:7" x14ac:dyDescent="0.25" outlineLevel="5" collapsed="1">
      <c r="A49" s="8" t="s">
        <v>14</v>
      </c>
      <c r="B49" s="9" t="s">
        <v>99</v>
      </c>
      <c r="C49" s="8" t="s">
        <v>13</v>
      </c>
      <c r="D49" s="8">
        <f>EXACT(G48,"Yes")</f>
      </c>
      <c r="E49" s="8" t="s">
        <v>100</v>
      </c>
      <c r="F49" s="8" t="s">
        <v>14</v>
      </c>
      <c r="G49" s="8" t="s">
        <v>13</v>
      </c>
    </row>
    <row r="50" spans="1:7" x14ac:dyDescent="0.25" outlineLevel="6" collapsed="1">
      <c r="A50" s="7" t="s">
        <v>11</v>
      </c>
      <c r="B50" s="7" t="s">
        <v>76</v>
      </c>
      <c r="C50" s="10" t="s">
        <v>101</v>
      </c>
      <c r="D50" s="7"/>
      <c r="E50" s="7" t="s">
        <v>102</v>
      </c>
      <c r="F50" s="7" t="s">
        <v>14</v>
      </c>
      <c r="G50" s="7" t="s">
        <v>11</v>
      </c>
    </row>
    <row r="51" spans="1:7" x14ac:dyDescent="0.25" outlineLevel="6" collapsed="1">
      <c r="A51" s="8" t="s">
        <v>14</v>
      </c>
      <c r="B51" s="9" t="s">
        <v>103</v>
      </c>
      <c r="C51" s="8" t="s">
        <v>13</v>
      </c>
      <c r="D51" s="8">
        <f>EXACT(G50,"No")</f>
      </c>
      <c r="E51" s="8" t="s">
        <v>104</v>
      </c>
      <c r="F51" s="8" t="s">
        <v>14</v>
      </c>
      <c r="G51" s="8" t="s">
        <v>13</v>
      </c>
    </row>
    <row r="52" spans="1:7" x14ac:dyDescent="0.25" outlineLevel="7" collapsed="1">
      <c r="A52" s="7" t="s">
        <v>11</v>
      </c>
      <c r="B52" s="7" t="s">
        <v>76</v>
      </c>
      <c r="C52" s="10" t="s">
        <v>105</v>
      </c>
      <c r="D52" s="7"/>
      <c r="E52" s="7" t="s">
        <v>106</v>
      </c>
      <c r="F52" s="7" t="s">
        <v>14</v>
      </c>
      <c r="G52" s="7" t="s">
        <v>11</v>
      </c>
    </row>
    <row r="53" spans="1:7" x14ac:dyDescent="0.25" outlineLevel="7" collapsed="1">
      <c r="A53" s="7" t="s">
        <v>14</v>
      </c>
      <c r="B53" s="10" t="s">
        <v>107</v>
      </c>
      <c r="C53" s="7" t="s">
        <v>13</v>
      </c>
      <c r="D53" s="7">
        <f>EXACT(G52,"No")</f>
      </c>
      <c r="E53" s="7" t="s">
        <v>108</v>
      </c>
      <c r="F53" s="7" t="s">
        <v>14</v>
      </c>
      <c r="G53" s="7" t="s">
        <v>13</v>
      </c>
    </row>
    <row r="54" spans="1:7" x14ac:dyDescent="0.25" outlineLevel="7" collapsed="1">
      <c r="A54" s="7" t="s">
        <v>14</v>
      </c>
      <c r="B54" s="10" t="s">
        <v>107</v>
      </c>
      <c r="C54" s="7" t="s">
        <v>13</v>
      </c>
      <c r="D54" s="7">
        <f>EXACT(G52,"Yes")</f>
      </c>
      <c r="E54" s="7" t="s">
        <v>108</v>
      </c>
      <c r="F54" s="7" t="s">
        <v>14</v>
      </c>
      <c r="G54" s="7" t="s">
        <v>13</v>
      </c>
    </row>
    <row r="55" spans="1:7" x14ac:dyDescent="0.25" outlineLevel="7" collapsed="1">
      <c r="A55" s="7" t="s">
        <v>11</v>
      </c>
      <c r="B55" s="7" t="s">
        <v>15</v>
      </c>
      <c r="C55" s="7" t="s">
        <v>13</v>
      </c>
      <c r="D55" s="7"/>
      <c r="E55" s="7" t="s">
        <v>109</v>
      </c>
      <c r="F55" s="7" t="s">
        <v>14</v>
      </c>
      <c r="G55" s="7" t="s">
        <v>27</v>
      </c>
    </row>
    <row r="56" spans="1:7" x14ac:dyDescent="0.25" outlineLevel="6" collapsed="1">
      <c r="A56" s="8" t="s">
        <v>14</v>
      </c>
      <c r="B56" s="9" t="s">
        <v>110</v>
      </c>
      <c r="C56" s="8" t="s">
        <v>13</v>
      </c>
      <c r="D56" s="8">
        <f>EXACT(G50,"Yes")</f>
      </c>
      <c r="E56" s="8" t="s">
        <v>111</v>
      </c>
      <c r="F56" s="8" t="s">
        <v>14</v>
      </c>
      <c r="G56" s="8" t="s">
        <v>13</v>
      </c>
    </row>
    <row r="57" spans="1:7" x14ac:dyDescent="0.25" outlineLevel="7" collapsed="1">
      <c r="A57" s="7" t="s">
        <v>11</v>
      </c>
      <c r="B57" s="7" t="s">
        <v>76</v>
      </c>
      <c r="C57" s="10" t="s">
        <v>112</v>
      </c>
      <c r="D57" s="7"/>
      <c r="E57" s="7" t="s">
        <v>113</v>
      </c>
      <c r="F57" s="7" t="s">
        <v>14</v>
      </c>
      <c r="G57" s="7" t="s">
        <v>11</v>
      </c>
    </row>
    <row r="58" spans="1:7" x14ac:dyDescent="0.25" outlineLevel="7" collapsed="1">
      <c r="A58" s="7" t="s">
        <v>14</v>
      </c>
      <c r="B58" s="10" t="s">
        <v>114</v>
      </c>
      <c r="C58" s="7" t="s">
        <v>13</v>
      </c>
      <c r="D58" s="7">
        <f>EXACT(G57,"No")</f>
      </c>
      <c r="E58" s="7" t="s">
        <v>115</v>
      </c>
      <c r="F58" s="7" t="s">
        <v>14</v>
      </c>
      <c r="G58" s="7" t="s">
        <v>13</v>
      </c>
    </row>
    <row r="59" spans="1:7" x14ac:dyDescent="0.25" outlineLevel="7" collapsed="1">
      <c r="A59" s="7" t="s">
        <v>14</v>
      </c>
      <c r="B59" s="10" t="s">
        <v>116</v>
      </c>
      <c r="C59" s="7" t="s">
        <v>13</v>
      </c>
      <c r="D59" s="7">
        <f>EXACT(G57,"Yes")</f>
      </c>
      <c r="E59" s="7" t="s">
        <v>117</v>
      </c>
      <c r="F59" s="7" t="s">
        <v>14</v>
      </c>
      <c r="G59" s="7" t="s">
        <v>13</v>
      </c>
    </row>
    <row r="60" spans="1:7" x14ac:dyDescent="0.25" outlineLevel="6" collapsed="1">
      <c r="A60" s="7" t="s">
        <v>11</v>
      </c>
      <c r="B60" s="7" t="s">
        <v>15</v>
      </c>
      <c r="C60" s="7" t="s">
        <v>13</v>
      </c>
      <c r="D60" s="7"/>
      <c r="E60" s="7" t="s">
        <v>118</v>
      </c>
      <c r="F60" s="7" t="s">
        <v>14</v>
      </c>
      <c r="G60" s="7" t="s">
        <v>27</v>
      </c>
    </row>
    <row r="61" spans="1:7" x14ac:dyDescent="0.25" outlineLevel="5" collapsed="1">
      <c r="A61" s="7" t="s">
        <v>11</v>
      </c>
      <c r="B61" s="7" t="s">
        <v>15</v>
      </c>
      <c r="C61" s="7" t="s">
        <v>13</v>
      </c>
      <c r="D61" s="7"/>
      <c r="E61" s="7" t="s">
        <v>119</v>
      </c>
      <c r="F61" s="7" t="s">
        <v>14</v>
      </c>
      <c r="G61" s="7" t="s">
        <v>27</v>
      </c>
    </row>
    <row r="62" spans="1:7" x14ac:dyDescent="0.25" outlineLevel="4" collapsed="1">
      <c r="A62" s="7" t="s">
        <v>14</v>
      </c>
      <c r="B62" s="7" t="s">
        <v>120</v>
      </c>
      <c r="C62" s="11" t="s">
        <v>121</v>
      </c>
      <c r="D62" s="7">
        <f>EXACT(G46,"Yes")</f>
      </c>
      <c r="E62" s="12" t="s">
        <v>122</v>
      </c>
      <c r="F62" s="7" t="s">
        <v>14</v>
      </c>
      <c r="G62" s="7" t="s">
        <v>13</v>
      </c>
    </row>
    <row r="63" spans="1:7" x14ac:dyDescent="0.25" outlineLevel="4" collapsed="1">
      <c r="A63" s="7" t="s">
        <v>11</v>
      </c>
      <c r="B63" s="7" t="s">
        <v>15</v>
      </c>
      <c r="C63" s="7" t="s">
        <v>13</v>
      </c>
      <c r="D63" s="7"/>
      <c r="E63" s="7" t="s">
        <v>123</v>
      </c>
      <c r="F63" s="7" t="s">
        <v>14</v>
      </c>
      <c r="G63" s="7" t="s">
        <v>27</v>
      </c>
    </row>
    <row r="64" spans="1:7" x14ac:dyDescent="0.25" outlineLevel="3" collapsed="1">
      <c r="A64" s="8" t="s">
        <v>14</v>
      </c>
      <c r="B64" s="9" t="s">
        <v>95</v>
      </c>
      <c r="C64" s="8" t="s">
        <v>13</v>
      </c>
      <c r="D64" s="8">
        <f>EXACT(G44,"Yes")</f>
      </c>
      <c r="E64" s="8" t="s">
        <v>96</v>
      </c>
      <c r="F64" s="8" t="s">
        <v>14</v>
      </c>
      <c r="G64" s="8" t="s">
        <v>13</v>
      </c>
    </row>
    <row r="65" spans="1:7" x14ac:dyDescent="0.25" outlineLevel="4" collapsed="1">
      <c r="A65" s="7" t="s">
        <v>11</v>
      </c>
      <c r="B65" s="7" t="s">
        <v>76</v>
      </c>
      <c r="C65" s="10" t="s">
        <v>97</v>
      </c>
      <c r="D65" s="7"/>
      <c r="E65" s="7" t="s">
        <v>98</v>
      </c>
      <c r="F65" s="7" t="s">
        <v>14</v>
      </c>
      <c r="G65" s="7" t="s">
        <v>11</v>
      </c>
    </row>
    <row r="66" spans="1:7" x14ac:dyDescent="0.25" outlineLevel="4" collapsed="1">
      <c r="A66" s="8" t="s">
        <v>14</v>
      </c>
      <c r="B66" s="9" t="s">
        <v>99</v>
      </c>
      <c r="C66" s="8" t="s">
        <v>13</v>
      </c>
      <c r="D66" s="8">
        <f>EXACT(G65,"Yes")</f>
      </c>
      <c r="E66" s="8" t="s">
        <v>100</v>
      </c>
      <c r="F66" s="8" t="s">
        <v>14</v>
      </c>
      <c r="G66" s="8" t="s">
        <v>13</v>
      </c>
    </row>
    <row r="67" spans="1:7" x14ac:dyDescent="0.25" outlineLevel="5" collapsed="1">
      <c r="A67" s="7" t="s">
        <v>11</v>
      </c>
      <c r="B67" s="7" t="s">
        <v>76</v>
      </c>
      <c r="C67" s="10" t="s">
        <v>101</v>
      </c>
      <c r="D67" s="7"/>
      <c r="E67" s="7" t="s">
        <v>102</v>
      </c>
      <c r="F67" s="7" t="s">
        <v>14</v>
      </c>
      <c r="G67" s="7" t="s">
        <v>11</v>
      </c>
    </row>
    <row r="68" spans="1:7" x14ac:dyDescent="0.25" outlineLevel="5" collapsed="1">
      <c r="A68" s="8" t="s">
        <v>14</v>
      </c>
      <c r="B68" s="9" t="s">
        <v>103</v>
      </c>
      <c r="C68" s="8" t="s">
        <v>13</v>
      </c>
      <c r="D68" s="8">
        <f>EXACT(G67,"No")</f>
      </c>
      <c r="E68" s="8" t="s">
        <v>104</v>
      </c>
      <c r="F68" s="8" t="s">
        <v>14</v>
      </c>
      <c r="G68" s="8" t="s">
        <v>13</v>
      </c>
    </row>
    <row r="69" spans="1:7" x14ac:dyDescent="0.25" outlineLevel="6" collapsed="1">
      <c r="A69" s="7" t="s">
        <v>11</v>
      </c>
      <c r="B69" s="7" t="s">
        <v>76</v>
      </c>
      <c r="C69" s="10" t="s">
        <v>105</v>
      </c>
      <c r="D69" s="7"/>
      <c r="E69" s="7" t="s">
        <v>106</v>
      </c>
      <c r="F69" s="7" t="s">
        <v>14</v>
      </c>
      <c r="G69" s="7" t="s">
        <v>11</v>
      </c>
    </row>
    <row r="70" spans="1:7" x14ac:dyDescent="0.25" outlineLevel="6" collapsed="1">
      <c r="A70" s="8" t="s">
        <v>14</v>
      </c>
      <c r="B70" s="9" t="s">
        <v>107</v>
      </c>
      <c r="C70" s="8" t="s">
        <v>13</v>
      </c>
      <c r="D70" s="8">
        <f>EXACT(G69,"No")</f>
      </c>
      <c r="E70" s="8" t="s">
        <v>108</v>
      </c>
      <c r="F70" s="8" t="s">
        <v>14</v>
      </c>
      <c r="G70" s="8" t="s">
        <v>13</v>
      </c>
    </row>
    <row r="71" spans="1:7" x14ac:dyDescent="0.25" outlineLevel="7" collapsed="1">
      <c r="A71" s="7" t="s">
        <v>11</v>
      </c>
      <c r="B71" s="7" t="s">
        <v>76</v>
      </c>
      <c r="C71" s="10" t="s">
        <v>124</v>
      </c>
      <c r="D71" s="7"/>
      <c r="E71" s="7" t="s">
        <v>125</v>
      </c>
      <c r="F71" s="7" t="s">
        <v>14</v>
      </c>
      <c r="G71" s="7" t="s">
        <v>11</v>
      </c>
    </row>
    <row r="72" spans="1:7" x14ac:dyDescent="0.25" outlineLevel="7" collapsed="1">
      <c r="A72" s="7" t="s">
        <v>14</v>
      </c>
      <c r="B72" s="7" t="s">
        <v>120</v>
      </c>
      <c r="C72" s="11" t="s">
        <v>121</v>
      </c>
      <c r="D72" s="7">
        <f>EXACT(G71,"No")</f>
      </c>
      <c r="E72" s="12" t="s">
        <v>122</v>
      </c>
      <c r="F72" s="7" t="s">
        <v>14</v>
      </c>
      <c r="G72" s="7" t="s">
        <v>13</v>
      </c>
    </row>
    <row r="73" spans="1:7" x14ac:dyDescent="0.25" outlineLevel="7" collapsed="1">
      <c r="A73" s="7" t="s">
        <v>14</v>
      </c>
      <c r="B73" s="10" t="s">
        <v>126</v>
      </c>
      <c r="C73" s="7" t="s">
        <v>13</v>
      </c>
      <c r="D73" s="7">
        <f>EXACT(G71,"Yes")</f>
      </c>
      <c r="E73" s="7" t="s">
        <v>127</v>
      </c>
      <c r="F73" s="7" t="s">
        <v>14</v>
      </c>
      <c r="G73" s="7" t="s">
        <v>13</v>
      </c>
    </row>
    <row r="74" spans="1:7" x14ac:dyDescent="0.25" outlineLevel="7" collapsed="1">
      <c r="A74" s="7" t="s">
        <v>11</v>
      </c>
      <c r="B74" s="7" t="s">
        <v>15</v>
      </c>
      <c r="C74" s="7" t="s">
        <v>13</v>
      </c>
      <c r="D74" s="7"/>
      <c r="E74" s="7" t="s">
        <v>128</v>
      </c>
      <c r="F74" s="7" t="s">
        <v>14</v>
      </c>
      <c r="G74" s="7" t="s">
        <v>27</v>
      </c>
    </row>
    <row r="75" spans="1:7" x14ac:dyDescent="0.25" outlineLevel="6" collapsed="1">
      <c r="A75" s="8" t="s">
        <v>14</v>
      </c>
      <c r="B75" s="9" t="s">
        <v>107</v>
      </c>
      <c r="C75" s="8" t="s">
        <v>13</v>
      </c>
      <c r="D75" s="8">
        <f>EXACT(G69,"Yes")</f>
      </c>
      <c r="E75" s="8" t="s">
        <v>108</v>
      </c>
      <c r="F75" s="8" t="s">
        <v>14</v>
      </c>
      <c r="G75" s="8" t="s">
        <v>13</v>
      </c>
    </row>
    <row r="76" spans="1:7" x14ac:dyDescent="0.25" outlineLevel="7" collapsed="1">
      <c r="A76" s="7" t="s">
        <v>11</v>
      </c>
      <c r="B76" s="7" t="s">
        <v>76</v>
      </c>
      <c r="C76" s="10" t="s">
        <v>124</v>
      </c>
      <c r="D76" s="7"/>
      <c r="E76" s="7" t="s">
        <v>125</v>
      </c>
      <c r="F76" s="7" t="s">
        <v>14</v>
      </c>
      <c r="G76" s="7" t="s">
        <v>11</v>
      </c>
    </row>
    <row r="77" spans="1:7" x14ac:dyDescent="0.25" outlineLevel="7" collapsed="1">
      <c r="A77" s="7" t="s">
        <v>14</v>
      </c>
      <c r="B77" s="7" t="s">
        <v>120</v>
      </c>
      <c r="C77" s="11" t="s">
        <v>121</v>
      </c>
      <c r="D77" s="7">
        <f>EXACT(G76,"No")</f>
      </c>
      <c r="E77" s="12" t="s">
        <v>122</v>
      </c>
      <c r="F77" s="7" t="s">
        <v>14</v>
      </c>
      <c r="G77" s="7" t="s">
        <v>13</v>
      </c>
    </row>
    <row r="78" spans="1:7" x14ac:dyDescent="0.25" outlineLevel="7" collapsed="1">
      <c r="A78" s="7" t="s">
        <v>14</v>
      </c>
      <c r="B78" s="10" t="s">
        <v>126</v>
      </c>
      <c r="C78" s="7" t="s">
        <v>13</v>
      </c>
      <c r="D78" s="7">
        <f>EXACT(G76,"Yes")</f>
      </c>
      <c r="E78" s="7" t="s">
        <v>127</v>
      </c>
      <c r="F78" s="7" t="s">
        <v>14</v>
      </c>
      <c r="G78" s="7" t="s">
        <v>13</v>
      </c>
    </row>
    <row r="79" spans="1:7" x14ac:dyDescent="0.25" outlineLevel="7" collapsed="1">
      <c r="A79" s="7" t="s">
        <v>11</v>
      </c>
      <c r="B79" s="7" t="s">
        <v>15</v>
      </c>
      <c r="C79" s="7" t="s">
        <v>13</v>
      </c>
      <c r="D79" s="7"/>
      <c r="E79" s="7" t="s">
        <v>128</v>
      </c>
      <c r="F79" s="7" t="s">
        <v>14</v>
      </c>
      <c r="G79" s="7" t="s">
        <v>27</v>
      </c>
    </row>
    <row r="80" spans="1:7" x14ac:dyDescent="0.25" outlineLevel="6" collapsed="1">
      <c r="A80" s="7" t="s">
        <v>11</v>
      </c>
      <c r="B80" s="7" t="s">
        <v>15</v>
      </c>
      <c r="C80" s="7" t="s">
        <v>13</v>
      </c>
      <c r="D80" s="7"/>
      <c r="E80" s="7" t="s">
        <v>109</v>
      </c>
      <c r="F80" s="7" t="s">
        <v>14</v>
      </c>
      <c r="G80" s="7" t="s">
        <v>27</v>
      </c>
    </row>
    <row r="81" spans="1:7" x14ac:dyDescent="0.25" outlineLevel="5" collapsed="1">
      <c r="A81" s="8" t="s">
        <v>14</v>
      </c>
      <c r="B81" s="9" t="s">
        <v>110</v>
      </c>
      <c r="C81" s="8" t="s">
        <v>13</v>
      </c>
      <c r="D81" s="8">
        <f>EXACT(G67,"Yes")</f>
      </c>
      <c r="E81" s="8" t="s">
        <v>111</v>
      </c>
      <c r="F81" s="8" t="s">
        <v>14</v>
      </c>
      <c r="G81" s="8" t="s">
        <v>13</v>
      </c>
    </row>
    <row r="82" spans="1:7" x14ac:dyDescent="0.25" outlineLevel="6" collapsed="1">
      <c r="A82" s="7" t="s">
        <v>11</v>
      </c>
      <c r="B82" s="7" t="s">
        <v>76</v>
      </c>
      <c r="C82" s="10" t="s">
        <v>112</v>
      </c>
      <c r="D82" s="7"/>
      <c r="E82" s="7" t="s">
        <v>113</v>
      </c>
      <c r="F82" s="7" t="s">
        <v>14</v>
      </c>
      <c r="G82" s="7" t="s">
        <v>11</v>
      </c>
    </row>
    <row r="83" spans="1:7" x14ac:dyDescent="0.25" outlineLevel="6" collapsed="1">
      <c r="A83" s="8" t="s">
        <v>14</v>
      </c>
      <c r="B83" s="9" t="s">
        <v>114</v>
      </c>
      <c r="C83" s="8" t="s">
        <v>13</v>
      </c>
      <c r="D83" s="8">
        <f>EXACT(G82,"No")</f>
      </c>
      <c r="E83" s="8" t="s">
        <v>115</v>
      </c>
      <c r="F83" s="8" t="s">
        <v>14</v>
      </c>
      <c r="G83" s="8" t="s">
        <v>13</v>
      </c>
    </row>
    <row r="84" spans="1:7" x14ac:dyDescent="0.25" outlineLevel="7" collapsed="1">
      <c r="A84" s="7" t="s">
        <v>11</v>
      </c>
      <c r="B84" s="7" t="s">
        <v>76</v>
      </c>
      <c r="C84" s="10" t="s">
        <v>129</v>
      </c>
      <c r="D84" s="7"/>
      <c r="E84" s="7" t="s">
        <v>130</v>
      </c>
      <c r="F84" s="7" t="s">
        <v>14</v>
      </c>
      <c r="G84" s="7" t="s">
        <v>11</v>
      </c>
    </row>
    <row r="85" spans="1:7" x14ac:dyDescent="0.25" outlineLevel="7" collapsed="1">
      <c r="A85" s="7" t="s">
        <v>14</v>
      </c>
      <c r="B85" s="7" t="s">
        <v>120</v>
      </c>
      <c r="C85" s="11" t="s">
        <v>121</v>
      </c>
      <c r="D85" s="7">
        <f>EXACT(G84,"No")</f>
      </c>
      <c r="E85" s="12" t="s">
        <v>122</v>
      </c>
      <c r="F85" s="7" t="s">
        <v>14</v>
      </c>
      <c r="G85" s="7" t="s">
        <v>13</v>
      </c>
    </row>
    <row r="86" spans="1:7" x14ac:dyDescent="0.25" outlineLevel="7" collapsed="1">
      <c r="A86" s="7" t="s">
        <v>14</v>
      </c>
      <c r="B86" s="10" t="s">
        <v>107</v>
      </c>
      <c r="C86" s="7" t="s">
        <v>13</v>
      </c>
      <c r="D86" s="7">
        <f>EXACT(G84,"Yes")</f>
      </c>
      <c r="E86" s="7" t="s">
        <v>108</v>
      </c>
      <c r="F86" s="7" t="s">
        <v>14</v>
      </c>
      <c r="G86" s="7" t="s">
        <v>13</v>
      </c>
    </row>
    <row r="87" spans="1:7" x14ac:dyDescent="0.25" outlineLevel="7" collapsed="1">
      <c r="A87" s="7" t="s">
        <v>11</v>
      </c>
      <c r="B87" s="7" t="s">
        <v>15</v>
      </c>
      <c r="C87" s="7" t="s">
        <v>13</v>
      </c>
      <c r="D87" s="7"/>
      <c r="E87" s="7" t="s">
        <v>131</v>
      </c>
      <c r="F87" s="7" t="s">
        <v>14</v>
      </c>
      <c r="G87" s="7" t="s">
        <v>27</v>
      </c>
    </row>
    <row r="88" spans="1:7" x14ac:dyDescent="0.25" outlineLevel="6" collapsed="1">
      <c r="A88" s="8" t="s">
        <v>14</v>
      </c>
      <c r="B88" s="9" t="s">
        <v>116</v>
      </c>
      <c r="C88" s="8" t="s">
        <v>13</v>
      </c>
      <c r="D88" s="8">
        <f>EXACT(G82,"Yes")</f>
      </c>
      <c r="E88" s="8" t="s">
        <v>117</v>
      </c>
      <c r="F88" s="8" t="s">
        <v>14</v>
      </c>
      <c r="G88" s="8" t="s">
        <v>13</v>
      </c>
    </row>
    <row r="89" spans="1:7" x14ac:dyDescent="0.25" outlineLevel="7" collapsed="1">
      <c r="A89" s="7" t="s">
        <v>11</v>
      </c>
      <c r="B89" s="7" t="s">
        <v>76</v>
      </c>
      <c r="C89" s="10" t="s">
        <v>132</v>
      </c>
      <c r="D89" s="7"/>
      <c r="E89" s="7" t="s">
        <v>133</v>
      </c>
      <c r="F89" s="7" t="s">
        <v>14</v>
      </c>
      <c r="G89" s="7" t="s">
        <v>11</v>
      </c>
    </row>
    <row r="90" spans="1:7" x14ac:dyDescent="0.25" outlineLevel="7" collapsed="1">
      <c r="A90" s="7" t="s">
        <v>14</v>
      </c>
      <c r="B90" s="10" t="s">
        <v>107</v>
      </c>
      <c r="C90" s="7" t="s">
        <v>13</v>
      </c>
      <c r="D90" s="7">
        <f>EXACT(G89,"No")</f>
      </c>
      <c r="E90" s="7" t="s">
        <v>108</v>
      </c>
      <c r="F90" s="7" t="s">
        <v>14</v>
      </c>
      <c r="G90" s="7" t="s">
        <v>13</v>
      </c>
    </row>
    <row r="91" spans="1:7" x14ac:dyDescent="0.25" outlineLevel="7" collapsed="1">
      <c r="A91" s="7" t="s">
        <v>14</v>
      </c>
      <c r="B91" s="10" t="s">
        <v>107</v>
      </c>
      <c r="C91" s="7" t="s">
        <v>13</v>
      </c>
      <c r="D91" s="7">
        <f>EXACT(G89,"Yes")</f>
      </c>
      <c r="E91" s="7" t="s">
        <v>108</v>
      </c>
      <c r="F91" s="7" t="s">
        <v>14</v>
      </c>
      <c r="G91" s="7" t="s">
        <v>13</v>
      </c>
    </row>
    <row r="92" spans="1:7" x14ac:dyDescent="0.25" outlineLevel="7" collapsed="1">
      <c r="A92" s="7" t="s">
        <v>11</v>
      </c>
      <c r="B92" s="7" t="s">
        <v>15</v>
      </c>
      <c r="C92" s="7" t="s">
        <v>13</v>
      </c>
      <c r="D92" s="7"/>
      <c r="E92" s="7" t="s">
        <v>131</v>
      </c>
      <c r="F92" s="7" t="s">
        <v>14</v>
      </c>
      <c r="G92" s="7" t="s">
        <v>27</v>
      </c>
    </row>
    <row r="93" spans="1:7" x14ac:dyDescent="0.25" outlineLevel="5" collapsed="1">
      <c r="A93" s="7" t="s">
        <v>11</v>
      </c>
      <c r="B93" s="7" t="s">
        <v>15</v>
      </c>
      <c r="C93" s="7" t="s">
        <v>13</v>
      </c>
      <c r="D93" s="7"/>
      <c r="E93" s="7" t="s">
        <v>118</v>
      </c>
      <c r="F93" s="7" t="s">
        <v>14</v>
      </c>
      <c r="G93" s="7" t="s">
        <v>27</v>
      </c>
    </row>
    <row r="94" spans="1:7" x14ac:dyDescent="0.25" outlineLevel="4" collapsed="1">
      <c r="A94" s="7" t="s">
        <v>11</v>
      </c>
      <c r="B94" s="7" t="s">
        <v>15</v>
      </c>
      <c r="C94" s="7" t="s">
        <v>13</v>
      </c>
      <c r="D94" s="7"/>
      <c r="E94" s="7" t="s">
        <v>119</v>
      </c>
      <c r="F94" s="7" t="s">
        <v>14</v>
      </c>
      <c r="G94" s="7" t="s">
        <v>27</v>
      </c>
    </row>
    <row r="95" spans="1:7" x14ac:dyDescent="0.25" outlineLevel="2" collapsed="1">
      <c r="A95" s="7" t="s">
        <v>11</v>
      </c>
      <c r="B95" s="7" t="s">
        <v>15</v>
      </c>
      <c r="C95" s="7" t="s">
        <v>13</v>
      </c>
      <c r="D95" s="7"/>
      <c r="E95" s="7" t="s">
        <v>134</v>
      </c>
      <c r="F95" s="7" t="s">
        <v>14</v>
      </c>
      <c r="G95" s="7" t="s">
        <v>27</v>
      </c>
    </row>
    <row r="96" spans="1:7" x14ac:dyDescent="0.25" outlineLevel="1" collapsed="1">
      <c r="A96" s="8" t="s">
        <v>14</v>
      </c>
      <c r="B96" s="9" t="s">
        <v>135</v>
      </c>
      <c r="C96" s="8" t="s">
        <v>13</v>
      </c>
      <c r="D96" s="8">
        <f>EXACT(G40,"Yes")</f>
      </c>
      <c r="E96" s="8" t="s">
        <v>136</v>
      </c>
      <c r="F96" s="8" t="s">
        <v>14</v>
      </c>
      <c r="G96" s="8" t="s">
        <v>13</v>
      </c>
    </row>
    <row r="97" spans="1:7" x14ac:dyDescent="0.25" outlineLevel="2" collapsed="1">
      <c r="A97" s="7" t="s">
        <v>11</v>
      </c>
      <c r="B97" s="7" t="s">
        <v>76</v>
      </c>
      <c r="C97" s="10" t="s">
        <v>137</v>
      </c>
      <c r="D97" s="7"/>
      <c r="E97" s="7" t="s">
        <v>86</v>
      </c>
      <c r="F97" s="7" t="s">
        <v>14</v>
      </c>
      <c r="G97" s="7" t="s">
        <v>11</v>
      </c>
    </row>
    <row r="98" spans="1:7" x14ac:dyDescent="0.25" outlineLevel="2" collapsed="1">
      <c r="A98" s="8" t="s">
        <v>14</v>
      </c>
      <c r="B98" s="9" t="s">
        <v>138</v>
      </c>
      <c r="C98" s="8" t="s">
        <v>13</v>
      </c>
      <c r="D98" s="8">
        <f>EXACT(G97,"Yes")</f>
      </c>
      <c r="E98" s="8" t="s">
        <v>88</v>
      </c>
      <c r="F98" s="8" t="s">
        <v>14</v>
      </c>
      <c r="G98" s="8" t="s">
        <v>13</v>
      </c>
    </row>
    <row r="99" spans="1:7" x14ac:dyDescent="0.25" outlineLevel="3" collapsed="1">
      <c r="A99" s="7" t="s">
        <v>11</v>
      </c>
      <c r="B99" s="7" t="s">
        <v>76</v>
      </c>
      <c r="C99" s="10" t="s">
        <v>139</v>
      </c>
      <c r="D99" s="7"/>
      <c r="E99" s="7" t="s">
        <v>140</v>
      </c>
      <c r="F99" s="7" t="s">
        <v>14</v>
      </c>
      <c r="G99" s="7" t="s">
        <v>11</v>
      </c>
    </row>
    <row r="100" spans="1:7" x14ac:dyDescent="0.25" outlineLevel="3" collapsed="1">
      <c r="A100" s="8" t="s">
        <v>14</v>
      </c>
      <c r="B100" s="9" t="s">
        <v>141</v>
      </c>
      <c r="C100" s="8" t="s">
        <v>13</v>
      </c>
      <c r="D100" s="8">
        <f>EXACT(G99,"No")</f>
      </c>
      <c r="E100" s="8" t="s">
        <v>92</v>
      </c>
      <c r="F100" s="8" t="s">
        <v>14</v>
      </c>
      <c r="G100" s="8" t="s">
        <v>13</v>
      </c>
    </row>
    <row r="101" spans="1:7" x14ac:dyDescent="0.25" outlineLevel="4" collapsed="1">
      <c r="A101" s="7" t="s">
        <v>11</v>
      </c>
      <c r="B101" s="7" t="s">
        <v>76</v>
      </c>
      <c r="C101" s="10" t="s">
        <v>142</v>
      </c>
      <c r="D101" s="7"/>
      <c r="E101" s="7" t="s">
        <v>94</v>
      </c>
      <c r="F101" s="7" t="s">
        <v>14</v>
      </c>
      <c r="G101" s="7" t="s">
        <v>11</v>
      </c>
    </row>
    <row r="102" spans="1:7" x14ac:dyDescent="0.25" outlineLevel="4" collapsed="1">
      <c r="A102" s="8" t="s">
        <v>14</v>
      </c>
      <c r="B102" s="9" t="s">
        <v>143</v>
      </c>
      <c r="C102" s="8" t="s">
        <v>13</v>
      </c>
      <c r="D102" s="8">
        <f>EXACT(G101,"No")</f>
      </c>
      <c r="E102" s="8" t="s">
        <v>96</v>
      </c>
      <c r="F102" s="8" t="s">
        <v>14</v>
      </c>
      <c r="G102" s="8" t="s">
        <v>13</v>
      </c>
    </row>
    <row r="103" spans="1:7" x14ac:dyDescent="0.25" outlineLevel="5" collapsed="1">
      <c r="A103" s="7" t="s">
        <v>11</v>
      </c>
      <c r="B103" s="7" t="s">
        <v>76</v>
      </c>
      <c r="C103" s="10" t="s">
        <v>144</v>
      </c>
      <c r="D103" s="7"/>
      <c r="E103" s="7" t="s">
        <v>145</v>
      </c>
      <c r="F103" s="7" t="s">
        <v>14</v>
      </c>
      <c r="G103" s="7" t="s">
        <v>11</v>
      </c>
    </row>
    <row r="104" spans="1:7" x14ac:dyDescent="0.25" outlineLevel="5" collapsed="1">
      <c r="A104" s="8" t="s">
        <v>14</v>
      </c>
      <c r="B104" s="9" t="s">
        <v>146</v>
      </c>
      <c r="C104" s="8" t="s">
        <v>13</v>
      </c>
      <c r="D104" s="8">
        <f>EXACT(G103,"Yes")</f>
      </c>
      <c r="E104" s="8" t="s">
        <v>100</v>
      </c>
      <c r="F104" s="8" t="s">
        <v>14</v>
      </c>
      <c r="G104" s="8" t="s">
        <v>13</v>
      </c>
    </row>
    <row r="105" spans="1:7" x14ac:dyDescent="0.25" outlineLevel="6" collapsed="1">
      <c r="A105" s="7" t="s">
        <v>11</v>
      </c>
      <c r="B105" s="7" t="s">
        <v>76</v>
      </c>
      <c r="C105" s="10" t="s">
        <v>147</v>
      </c>
      <c r="D105" s="7"/>
      <c r="E105" s="7" t="s">
        <v>102</v>
      </c>
      <c r="F105" s="7" t="s">
        <v>14</v>
      </c>
      <c r="G105" s="7" t="s">
        <v>11</v>
      </c>
    </row>
    <row r="106" spans="1:7" x14ac:dyDescent="0.25" outlineLevel="6" collapsed="1">
      <c r="A106" s="8" t="s">
        <v>14</v>
      </c>
      <c r="B106" s="9" t="s">
        <v>148</v>
      </c>
      <c r="C106" s="8" t="s">
        <v>13</v>
      </c>
      <c r="D106" s="8">
        <f>EXACT(G105,"No")</f>
      </c>
      <c r="E106" s="8" t="s">
        <v>104</v>
      </c>
      <c r="F106" s="8" t="s">
        <v>14</v>
      </c>
      <c r="G106" s="8" t="s">
        <v>13</v>
      </c>
    </row>
    <row r="107" spans="1:7" x14ac:dyDescent="0.25" outlineLevel="7" collapsed="1">
      <c r="A107" s="7" t="s">
        <v>11</v>
      </c>
      <c r="B107" s="7" t="s">
        <v>76</v>
      </c>
      <c r="C107" s="10" t="s">
        <v>149</v>
      </c>
      <c r="D107" s="7"/>
      <c r="E107" s="7" t="s">
        <v>113</v>
      </c>
      <c r="F107" s="7" t="s">
        <v>14</v>
      </c>
      <c r="G107" s="7" t="s">
        <v>11</v>
      </c>
    </row>
    <row r="108" spans="1:7" x14ac:dyDescent="0.25" outlineLevel="7" collapsed="1">
      <c r="A108" s="7" t="s">
        <v>14</v>
      </c>
      <c r="B108" s="10" t="s">
        <v>150</v>
      </c>
      <c r="C108" s="7" t="s">
        <v>13</v>
      </c>
      <c r="D108" s="7">
        <f>EXACT(G107,"No")</f>
      </c>
      <c r="E108" s="7" t="s">
        <v>151</v>
      </c>
      <c r="F108" s="7" t="s">
        <v>14</v>
      </c>
      <c r="G108" s="7" t="s">
        <v>13</v>
      </c>
    </row>
    <row r="109" spans="1:7" x14ac:dyDescent="0.25" outlineLevel="7" collapsed="1">
      <c r="A109" s="7" t="s">
        <v>14</v>
      </c>
      <c r="B109" s="10" t="s">
        <v>150</v>
      </c>
      <c r="C109" s="7" t="s">
        <v>13</v>
      </c>
      <c r="D109" s="7">
        <f>EXACT(G107,"Yes")</f>
      </c>
      <c r="E109" s="7" t="s">
        <v>151</v>
      </c>
      <c r="F109" s="7" t="s">
        <v>14</v>
      </c>
      <c r="G109" s="7" t="s">
        <v>13</v>
      </c>
    </row>
    <row r="110" spans="1:7" x14ac:dyDescent="0.25" outlineLevel="7" collapsed="1">
      <c r="A110" s="7" t="s">
        <v>11</v>
      </c>
      <c r="B110" s="7" t="s">
        <v>15</v>
      </c>
      <c r="C110" s="7" t="s">
        <v>13</v>
      </c>
      <c r="D110" s="7"/>
      <c r="E110" s="7" t="s">
        <v>109</v>
      </c>
      <c r="F110" s="7" t="s">
        <v>11</v>
      </c>
      <c r="G110" s="7" t="s">
        <v>27</v>
      </c>
    </row>
    <row r="111" spans="1:7" x14ac:dyDescent="0.25" outlineLevel="6" collapsed="1">
      <c r="A111" s="8" t="s">
        <v>14</v>
      </c>
      <c r="B111" s="9" t="s">
        <v>152</v>
      </c>
      <c r="C111" s="8" t="s">
        <v>13</v>
      </c>
      <c r="D111" s="8">
        <f>EXACT(G105,"Yes")</f>
      </c>
      <c r="E111" s="8" t="s">
        <v>111</v>
      </c>
      <c r="F111" s="8" t="s">
        <v>14</v>
      </c>
      <c r="G111" s="8" t="s">
        <v>13</v>
      </c>
    </row>
    <row r="112" spans="1:7" x14ac:dyDescent="0.25" outlineLevel="7" collapsed="1">
      <c r="A112" s="7" t="s">
        <v>11</v>
      </c>
      <c r="B112" s="7" t="s">
        <v>76</v>
      </c>
      <c r="C112" s="10" t="s">
        <v>153</v>
      </c>
      <c r="D112" s="7"/>
      <c r="E112" s="7" t="s">
        <v>113</v>
      </c>
      <c r="F112" s="7" t="s">
        <v>14</v>
      </c>
      <c r="G112" s="7" t="s">
        <v>11</v>
      </c>
    </row>
    <row r="113" spans="1:7" x14ac:dyDescent="0.25" outlineLevel="7" collapsed="1">
      <c r="A113" s="7" t="s">
        <v>14</v>
      </c>
      <c r="B113" s="10" t="s">
        <v>154</v>
      </c>
      <c r="C113" s="7" t="s">
        <v>13</v>
      </c>
      <c r="D113" s="7">
        <f>EXACT(G112,"No")</f>
      </c>
      <c r="E113" s="7" t="s">
        <v>155</v>
      </c>
      <c r="F113" s="7" t="s">
        <v>14</v>
      </c>
      <c r="G113" s="7" t="s">
        <v>13</v>
      </c>
    </row>
    <row r="114" spans="1:7" x14ac:dyDescent="0.25" outlineLevel="7" collapsed="1">
      <c r="A114" s="7" t="s">
        <v>14</v>
      </c>
      <c r="B114" s="10" t="s">
        <v>156</v>
      </c>
      <c r="C114" s="7" t="s">
        <v>13</v>
      </c>
      <c r="D114" s="7">
        <f>EXACT(G112,"Yes")</f>
      </c>
      <c r="E114" s="7" t="s">
        <v>157</v>
      </c>
      <c r="F114" s="7" t="s">
        <v>14</v>
      </c>
      <c r="G114" s="7" t="s">
        <v>13</v>
      </c>
    </row>
    <row r="115" spans="1:7" x14ac:dyDescent="0.25" outlineLevel="6" collapsed="1">
      <c r="A115" s="7" t="s">
        <v>11</v>
      </c>
      <c r="B115" s="7" t="s">
        <v>15</v>
      </c>
      <c r="C115" s="7" t="s">
        <v>13</v>
      </c>
      <c r="D115" s="7"/>
      <c r="E115" s="7" t="s">
        <v>158</v>
      </c>
      <c r="F115" s="7" t="s">
        <v>11</v>
      </c>
      <c r="G115" s="7" t="s">
        <v>27</v>
      </c>
    </row>
    <row r="116" spans="1:7" x14ac:dyDescent="0.25" outlineLevel="6" collapsed="1">
      <c r="A116" s="7" t="s">
        <v>14</v>
      </c>
      <c r="B116" s="7" t="s">
        <v>120</v>
      </c>
      <c r="C116" s="11" t="s">
        <v>121</v>
      </c>
      <c r="D116" s="7"/>
      <c r="E116" s="12" t="s">
        <v>159</v>
      </c>
      <c r="F116" s="7" t="s">
        <v>14</v>
      </c>
      <c r="G116" s="7" t="s">
        <v>13</v>
      </c>
    </row>
    <row r="117" spans="1:7" x14ac:dyDescent="0.25" outlineLevel="5" collapsed="1">
      <c r="A117" s="7" t="s">
        <v>11</v>
      </c>
      <c r="B117" s="7" t="s">
        <v>15</v>
      </c>
      <c r="C117" s="7" t="s">
        <v>13</v>
      </c>
      <c r="D117" s="7"/>
      <c r="E117" s="7" t="s">
        <v>119</v>
      </c>
      <c r="F117" s="7" t="s">
        <v>11</v>
      </c>
      <c r="G117" s="7" t="s">
        <v>27</v>
      </c>
    </row>
    <row r="118" spans="1:7" x14ac:dyDescent="0.25" outlineLevel="5" collapsed="1">
      <c r="A118" s="7" t="s">
        <v>14</v>
      </c>
      <c r="B118" s="7" t="s">
        <v>120</v>
      </c>
      <c r="C118" s="11" t="s">
        <v>121</v>
      </c>
      <c r="D118" s="7"/>
      <c r="E118" s="12" t="s">
        <v>160</v>
      </c>
      <c r="F118" s="7" t="s">
        <v>14</v>
      </c>
      <c r="G118" s="7" t="s">
        <v>13</v>
      </c>
    </row>
    <row r="119" spans="1:7" x14ac:dyDescent="0.25" outlineLevel="4" collapsed="1">
      <c r="A119" s="7" t="s">
        <v>14</v>
      </c>
      <c r="B119" s="7" t="s">
        <v>120</v>
      </c>
      <c r="C119" s="11" t="s">
        <v>121</v>
      </c>
      <c r="D119" s="7">
        <f>EXACT(G101,"Yes")</f>
      </c>
      <c r="E119" s="12" t="s">
        <v>122</v>
      </c>
      <c r="F119" s="7" t="s">
        <v>14</v>
      </c>
      <c r="G119" s="7" t="s">
        <v>13</v>
      </c>
    </row>
    <row r="120" spans="1:7" x14ac:dyDescent="0.25" outlineLevel="4" collapsed="1">
      <c r="A120" s="7" t="s">
        <v>11</v>
      </c>
      <c r="B120" s="7" t="s">
        <v>15</v>
      </c>
      <c r="C120" s="7" t="s">
        <v>13</v>
      </c>
      <c r="D120" s="7"/>
      <c r="E120" s="7" t="s">
        <v>123</v>
      </c>
      <c r="F120" s="7" t="s">
        <v>11</v>
      </c>
      <c r="G120" s="7" t="s">
        <v>27</v>
      </c>
    </row>
    <row r="121" spans="1:7" x14ac:dyDescent="0.25" outlineLevel="3" collapsed="1">
      <c r="A121" s="8" t="s">
        <v>14</v>
      </c>
      <c r="B121" s="9" t="s">
        <v>143</v>
      </c>
      <c r="C121" s="8" t="s">
        <v>13</v>
      </c>
      <c r="D121" s="8">
        <f>EXACT(G99,"Yes")</f>
      </c>
      <c r="E121" s="8" t="s">
        <v>96</v>
      </c>
      <c r="F121" s="8" t="s">
        <v>14</v>
      </c>
      <c r="G121" s="8" t="s">
        <v>13</v>
      </c>
    </row>
    <row r="122" spans="1:7" x14ac:dyDescent="0.25" outlineLevel="4" collapsed="1">
      <c r="A122" s="7" t="s">
        <v>11</v>
      </c>
      <c r="B122" s="7" t="s">
        <v>76</v>
      </c>
      <c r="C122" s="10" t="s">
        <v>144</v>
      </c>
      <c r="D122" s="7"/>
      <c r="E122" s="7" t="s">
        <v>145</v>
      </c>
      <c r="F122" s="7" t="s">
        <v>14</v>
      </c>
      <c r="G122" s="7" t="s">
        <v>11</v>
      </c>
    </row>
    <row r="123" spans="1:7" x14ac:dyDescent="0.25" outlineLevel="4" collapsed="1">
      <c r="A123" s="8" t="s">
        <v>14</v>
      </c>
      <c r="B123" s="9" t="s">
        <v>146</v>
      </c>
      <c r="C123" s="8" t="s">
        <v>13</v>
      </c>
      <c r="D123" s="8">
        <f>EXACT(G122,"Yes")</f>
      </c>
      <c r="E123" s="8" t="s">
        <v>100</v>
      </c>
      <c r="F123" s="8" t="s">
        <v>14</v>
      </c>
      <c r="G123" s="8" t="s">
        <v>13</v>
      </c>
    </row>
    <row r="124" spans="1:7" x14ac:dyDescent="0.25" outlineLevel="5" collapsed="1">
      <c r="A124" s="7" t="s">
        <v>11</v>
      </c>
      <c r="B124" s="7" t="s">
        <v>76</v>
      </c>
      <c r="C124" s="10" t="s">
        <v>147</v>
      </c>
      <c r="D124" s="7"/>
      <c r="E124" s="7" t="s">
        <v>102</v>
      </c>
      <c r="F124" s="7" t="s">
        <v>14</v>
      </c>
      <c r="G124" s="7" t="s">
        <v>11</v>
      </c>
    </row>
    <row r="125" spans="1:7" x14ac:dyDescent="0.25" outlineLevel="5" collapsed="1">
      <c r="A125" s="8" t="s">
        <v>14</v>
      </c>
      <c r="B125" s="9" t="s">
        <v>148</v>
      </c>
      <c r="C125" s="8" t="s">
        <v>13</v>
      </c>
      <c r="D125" s="8">
        <f>EXACT(G124,"No")</f>
      </c>
      <c r="E125" s="8" t="s">
        <v>104</v>
      </c>
      <c r="F125" s="8" t="s">
        <v>14</v>
      </c>
      <c r="G125" s="8" t="s">
        <v>13</v>
      </c>
    </row>
    <row r="126" spans="1:7" x14ac:dyDescent="0.25" outlineLevel="6" collapsed="1">
      <c r="A126" s="7" t="s">
        <v>11</v>
      </c>
      <c r="B126" s="7" t="s">
        <v>76</v>
      </c>
      <c r="C126" s="10" t="s">
        <v>149</v>
      </c>
      <c r="D126" s="7"/>
      <c r="E126" s="7" t="s">
        <v>113</v>
      </c>
      <c r="F126" s="7" t="s">
        <v>14</v>
      </c>
      <c r="G126" s="7" t="s">
        <v>11</v>
      </c>
    </row>
    <row r="127" spans="1:7" x14ac:dyDescent="0.25" outlineLevel="6" collapsed="1">
      <c r="A127" s="8" t="s">
        <v>14</v>
      </c>
      <c r="B127" s="9" t="s">
        <v>150</v>
      </c>
      <c r="C127" s="8" t="s">
        <v>13</v>
      </c>
      <c r="D127" s="8">
        <f>EXACT(G126,"No")</f>
      </c>
      <c r="E127" s="8" t="s">
        <v>151</v>
      </c>
      <c r="F127" s="8" t="s">
        <v>14</v>
      </c>
      <c r="G127" s="8" t="s">
        <v>13</v>
      </c>
    </row>
    <row r="128" spans="1:7" x14ac:dyDescent="0.25" outlineLevel="7" collapsed="1">
      <c r="A128" s="7" t="s">
        <v>11</v>
      </c>
      <c r="B128" s="7" t="s">
        <v>76</v>
      </c>
      <c r="C128" s="10" t="s">
        <v>161</v>
      </c>
      <c r="D128" s="7"/>
      <c r="E128" s="7" t="s">
        <v>125</v>
      </c>
      <c r="F128" s="7" t="s">
        <v>14</v>
      </c>
      <c r="G128" s="7" t="s">
        <v>11</v>
      </c>
    </row>
    <row r="129" spans="1:7" x14ac:dyDescent="0.25" outlineLevel="7" collapsed="1">
      <c r="A129" s="7" t="s">
        <v>14</v>
      </c>
      <c r="B129" s="7" t="s">
        <v>120</v>
      </c>
      <c r="C129" s="11" t="s">
        <v>121</v>
      </c>
      <c r="D129" s="7">
        <f>EXACT(G128,"No")</f>
      </c>
      <c r="E129" s="12" t="s">
        <v>122</v>
      </c>
      <c r="F129" s="7" t="s">
        <v>14</v>
      </c>
      <c r="G129" s="7" t="s">
        <v>13</v>
      </c>
    </row>
    <row r="130" spans="1:7" x14ac:dyDescent="0.25" outlineLevel="7" collapsed="1">
      <c r="A130" s="7" t="s">
        <v>14</v>
      </c>
      <c r="B130" s="7" t="s">
        <v>120</v>
      </c>
      <c r="C130" s="11" t="s">
        <v>121</v>
      </c>
      <c r="D130" s="7">
        <f>EXACT(G128,"Yes")</f>
      </c>
      <c r="E130" s="12" t="s">
        <v>162</v>
      </c>
      <c r="F130" s="7" t="s">
        <v>14</v>
      </c>
      <c r="G130" s="7" t="s">
        <v>13</v>
      </c>
    </row>
    <row r="131" spans="1:7" x14ac:dyDescent="0.25" outlineLevel="7" collapsed="1">
      <c r="A131" s="7" t="s">
        <v>11</v>
      </c>
      <c r="B131" s="7" t="s">
        <v>15</v>
      </c>
      <c r="C131" s="7" t="s">
        <v>13</v>
      </c>
      <c r="D131" s="7"/>
      <c r="E131" s="7" t="s">
        <v>163</v>
      </c>
      <c r="F131" s="7" t="s">
        <v>14</v>
      </c>
      <c r="G131" s="7" t="s">
        <v>27</v>
      </c>
    </row>
    <row r="132" spans="1:7" x14ac:dyDescent="0.25" outlineLevel="6" collapsed="1">
      <c r="A132" s="8" t="s">
        <v>14</v>
      </c>
      <c r="B132" s="9" t="s">
        <v>150</v>
      </c>
      <c r="C132" s="8" t="s">
        <v>13</v>
      </c>
      <c r="D132" s="8">
        <f>EXACT(G126,"Yes")</f>
      </c>
      <c r="E132" s="8" t="s">
        <v>151</v>
      </c>
      <c r="F132" s="8" t="s">
        <v>14</v>
      </c>
      <c r="G132" s="8" t="s">
        <v>13</v>
      </c>
    </row>
    <row r="133" spans="1:7" x14ac:dyDescent="0.25" outlineLevel="7" collapsed="1">
      <c r="A133" s="7" t="s">
        <v>11</v>
      </c>
      <c r="B133" s="7" t="s">
        <v>76</v>
      </c>
      <c r="C133" s="10" t="s">
        <v>161</v>
      </c>
      <c r="D133" s="7"/>
      <c r="E133" s="7" t="s">
        <v>125</v>
      </c>
      <c r="F133" s="7" t="s">
        <v>14</v>
      </c>
      <c r="G133" s="7" t="s">
        <v>11</v>
      </c>
    </row>
    <row r="134" spans="1:7" x14ac:dyDescent="0.25" outlineLevel="7" collapsed="1">
      <c r="A134" s="7" t="s">
        <v>14</v>
      </c>
      <c r="B134" s="7" t="s">
        <v>120</v>
      </c>
      <c r="C134" s="11" t="s">
        <v>121</v>
      </c>
      <c r="D134" s="7">
        <f>EXACT(G133,"No")</f>
      </c>
      <c r="E134" s="12" t="s">
        <v>122</v>
      </c>
      <c r="F134" s="7" t="s">
        <v>14</v>
      </c>
      <c r="G134" s="7" t="s">
        <v>13</v>
      </c>
    </row>
    <row r="135" spans="1:7" x14ac:dyDescent="0.25" outlineLevel="7" collapsed="1">
      <c r="A135" s="7" t="s">
        <v>14</v>
      </c>
      <c r="B135" s="7" t="s">
        <v>120</v>
      </c>
      <c r="C135" s="11" t="s">
        <v>121</v>
      </c>
      <c r="D135" s="7">
        <f>EXACT(G133,"Yes")</f>
      </c>
      <c r="E135" s="12" t="s">
        <v>162</v>
      </c>
      <c r="F135" s="7" t="s">
        <v>14</v>
      </c>
      <c r="G135" s="7" t="s">
        <v>13</v>
      </c>
    </row>
    <row r="136" spans="1:7" x14ac:dyDescent="0.25" outlineLevel="7" collapsed="1">
      <c r="A136" s="7" t="s">
        <v>11</v>
      </c>
      <c r="B136" s="7" t="s">
        <v>15</v>
      </c>
      <c r="C136" s="7" t="s">
        <v>13</v>
      </c>
      <c r="D136" s="7"/>
      <c r="E136" s="7" t="s">
        <v>163</v>
      </c>
      <c r="F136" s="7" t="s">
        <v>14</v>
      </c>
      <c r="G136" s="7" t="s">
        <v>27</v>
      </c>
    </row>
    <row r="137" spans="1:7" x14ac:dyDescent="0.25" outlineLevel="6" collapsed="1">
      <c r="A137" s="7" t="s">
        <v>11</v>
      </c>
      <c r="B137" s="7" t="s">
        <v>15</v>
      </c>
      <c r="C137" s="7" t="s">
        <v>13</v>
      </c>
      <c r="D137" s="7"/>
      <c r="E137" s="7" t="s">
        <v>109</v>
      </c>
      <c r="F137" s="7" t="s">
        <v>11</v>
      </c>
      <c r="G137" s="7" t="s">
        <v>27</v>
      </c>
    </row>
    <row r="138" spans="1:7" x14ac:dyDescent="0.25" outlineLevel="5" collapsed="1">
      <c r="A138" s="8" t="s">
        <v>14</v>
      </c>
      <c r="B138" s="9" t="s">
        <v>152</v>
      </c>
      <c r="C138" s="8" t="s">
        <v>13</v>
      </c>
      <c r="D138" s="8">
        <f>EXACT(G124,"Yes")</f>
      </c>
      <c r="E138" s="8" t="s">
        <v>111</v>
      </c>
      <c r="F138" s="8" t="s">
        <v>14</v>
      </c>
      <c r="G138" s="8" t="s">
        <v>13</v>
      </c>
    </row>
    <row r="139" spans="1:7" x14ac:dyDescent="0.25" outlineLevel="6" collapsed="1">
      <c r="A139" s="7" t="s">
        <v>11</v>
      </c>
      <c r="B139" s="7" t="s">
        <v>76</v>
      </c>
      <c r="C139" s="10" t="s">
        <v>153</v>
      </c>
      <c r="D139" s="7"/>
      <c r="E139" s="7" t="s">
        <v>113</v>
      </c>
      <c r="F139" s="7" t="s">
        <v>14</v>
      </c>
      <c r="G139" s="7" t="s">
        <v>11</v>
      </c>
    </row>
    <row r="140" spans="1:7" x14ac:dyDescent="0.25" outlineLevel="6" collapsed="1">
      <c r="A140" s="8" t="s">
        <v>14</v>
      </c>
      <c r="B140" s="9" t="s">
        <v>154</v>
      </c>
      <c r="C140" s="8" t="s">
        <v>13</v>
      </c>
      <c r="D140" s="8">
        <f>EXACT(G139,"No")</f>
      </c>
      <c r="E140" s="8" t="s">
        <v>155</v>
      </c>
      <c r="F140" s="8" t="s">
        <v>14</v>
      </c>
      <c r="G140" s="8" t="s">
        <v>13</v>
      </c>
    </row>
    <row r="141" spans="1:7" x14ac:dyDescent="0.25" outlineLevel="7" collapsed="1">
      <c r="A141" s="7" t="s">
        <v>11</v>
      </c>
      <c r="B141" s="7" t="s">
        <v>76</v>
      </c>
      <c r="C141" s="10" t="s">
        <v>164</v>
      </c>
      <c r="D141" s="7"/>
      <c r="E141" s="7" t="s">
        <v>130</v>
      </c>
      <c r="F141" s="7" t="s">
        <v>14</v>
      </c>
      <c r="G141" s="7" t="s">
        <v>11</v>
      </c>
    </row>
    <row r="142" spans="1:7" x14ac:dyDescent="0.25" outlineLevel="7" collapsed="1">
      <c r="A142" s="7" t="s">
        <v>14</v>
      </c>
      <c r="B142" s="10" t="s">
        <v>150</v>
      </c>
      <c r="C142" s="7" t="s">
        <v>13</v>
      </c>
      <c r="D142" s="7">
        <f>EXACT(G141,"No")</f>
      </c>
      <c r="E142" s="7" t="s">
        <v>151</v>
      </c>
      <c r="F142" s="7" t="s">
        <v>14</v>
      </c>
      <c r="G142" s="7" t="s">
        <v>13</v>
      </c>
    </row>
    <row r="143" spans="1:7" x14ac:dyDescent="0.25" outlineLevel="7" collapsed="1">
      <c r="A143" s="7" t="s">
        <v>14</v>
      </c>
      <c r="B143" s="10" t="s">
        <v>150</v>
      </c>
      <c r="C143" s="7" t="s">
        <v>13</v>
      </c>
      <c r="D143" s="7">
        <f>EXACT(G141,"Yes")</f>
      </c>
      <c r="E143" s="7" t="s">
        <v>151</v>
      </c>
      <c r="F143" s="7" t="s">
        <v>14</v>
      </c>
      <c r="G143" s="7" t="s">
        <v>13</v>
      </c>
    </row>
    <row r="144" spans="1:7" x14ac:dyDescent="0.25" outlineLevel="7" collapsed="1">
      <c r="A144" s="7" t="s">
        <v>11</v>
      </c>
      <c r="B144" s="7" t="s">
        <v>15</v>
      </c>
      <c r="C144" s="7" t="s">
        <v>13</v>
      </c>
      <c r="D144" s="7"/>
      <c r="E144" s="7" t="s">
        <v>118</v>
      </c>
      <c r="F144" s="7" t="s">
        <v>11</v>
      </c>
      <c r="G144" s="7" t="s">
        <v>27</v>
      </c>
    </row>
    <row r="145" spans="1:7" x14ac:dyDescent="0.25" outlineLevel="6" collapsed="1">
      <c r="A145" s="8" t="s">
        <v>14</v>
      </c>
      <c r="B145" s="9" t="s">
        <v>156</v>
      </c>
      <c r="C145" s="8" t="s">
        <v>13</v>
      </c>
      <c r="D145" s="8">
        <f>EXACT(G139,"Yes")</f>
      </c>
      <c r="E145" s="8" t="s">
        <v>157</v>
      </c>
      <c r="F145" s="8" t="s">
        <v>14</v>
      </c>
      <c r="G145" s="8" t="s">
        <v>13</v>
      </c>
    </row>
    <row r="146" spans="1:7" x14ac:dyDescent="0.25" outlineLevel="7" collapsed="1">
      <c r="A146" s="7" t="s">
        <v>11</v>
      </c>
      <c r="B146" s="7" t="s">
        <v>76</v>
      </c>
      <c r="C146" s="10" t="s">
        <v>165</v>
      </c>
      <c r="D146" s="7"/>
      <c r="E146" s="7" t="s">
        <v>133</v>
      </c>
      <c r="F146" s="7" t="s">
        <v>14</v>
      </c>
      <c r="G146" s="7" t="s">
        <v>11</v>
      </c>
    </row>
    <row r="147" spans="1:7" x14ac:dyDescent="0.25" outlineLevel="7" collapsed="1">
      <c r="A147" s="7" t="s">
        <v>14</v>
      </c>
      <c r="B147" s="10" t="s">
        <v>150</v>
      </c>
      <c r="C147" s="7" t="s">
        <v>13</v>
      </c>
      <c r="D147" s="7">
        <f>EXACT(G146,"No")</f>
      </c>
      <c r="E147" s="7" t="s">
        <v>151</v>
      </c>
      <c r="F147" s="7" t="s">
        <v>14</v>
      </c>
      <c r="G147" s="7" t="s">
        <v>13</v>
      </c>
    </row>
    <row r="148" spans="1:7" x14ac:dyDescent="0.25" outlineLevel="7" collapsed="1">
      <c r="A148" s="7" t="s">
        <v>14</v>
      </c>
      <c r="B148" s="10" t="s">
        <v>150</v>
      </c>
      <c r="C148" s="7" t="s">
        <v>13</v>
      </c>
      <c r="D148" s="7">
        <f>EXACT(G146,"Yes")</f>
      </c>
      <c r="E148" s="7" t="s">
        <v>151</v>
      </c>
      <c r="F148" s="7" t="s">
        <v>14</v>
      </c>
      <c r="G148" s="7" t="s">
        <v>13</v>
      </c>
    </row>
    <row r="149" spans="1:7" x14ac:dyDescent="0.25" outlineLevel="7" collapsed="1">
      <c r="A149" s="7" t="s">
        <v>11</v>
      </c>
      <c r="B149" s="7" t="s">
        <v>15</v>
      </c>
      <c r="C149" s="7" t="s">
        <v>13</v>
      </c>
      <c r="D149" s="7"/>
      <c r="E149" s="7" t="s">
        <v>131</v>
      </c>
      <c r="F149" s="7" t="s">
        <v>11</v>
      </c>
      <c r="G149" s="7" t="s">
        <v>27</v>
      </c>
    </row>
    <row r="150" spans="1:7" x14ac:dyDescent="0.25" outlineLevel="5" collapsed="1">
      <c r="A150" s="7" t="s">
        <v>11</v>
      </c>
      <c r="B150" s="7" t="s">
        <v>15</v>
      </c>
      <c r="C150" s="7" t="s">
        <v>13</v>
      </c>
      <c r="D150" s="7"/>
      <c r="E150" s="7" t="s">
        <v>158</v>
      </c>
      <c r="F150" s="7" t="s">
        <v>11</v>
      </c>
      <c r="G150" s="7" t="s">
        <v>27</v>
      </c>
    </row>
    <row r="151" spans="1:7" x14ac:dyDescent="0.25" outlineLevel="5" collapsed="1">
      <c r="A151" s="7" t="s">
        <v>14</v>
      </c>
      <c r="B151" s="7" t="s">
        <v>120</v>
      </c>
      <c r="C151" s="11" t="s">
        <v>121</v>
      </c>
      <c r="D151" s="7"/>
      <c r="E151" s="12" t="s">
        <v>159</v>
      </c>
      <c r="F151" s="7" t="s">
        <v>14</v>
      </c>
      <c r="G151" s="7" t="s">
        <v>13</v>
      </c>
    </row>
    <row r="152" spans="1:7" x14ac:dyDescent="0.25" outlineLevel="4" collapsed="1">
      <c r="A152" s="7" t="s">
        <v>11</v>
      </c>
      <c r="B152" s="7" t="s">
        <v>15</v>
      </c>
      <c r="C152" s="7" t="s">
        <v>13</v>
      </c>
      <c r="D152" s="7"/>
      <c r="E152" s="7" t="s">
        <v>119</v>
      </c>
      <c r="F152" s="7" t="s">
        <v>11</v>
      </c>
      <c r="G152" s="7" t="s">
        <v>27</v>
      </c>
    </row>
    <row r="153" spans="1:7" x14ac:dyDescent="0.25" outlineLevel="4" collapsed="1">
      <c r="A153" s="7" t="s">
        <v>14</v>
      </c>
      <c r="B153" s="7" t="s">
        <v>120</v>
      </c>
      <c r="C153" s="11" t="s">
        <v>121</v>
      </c>
      <c r="D153" s="7"/>
      <c r="E153" s="12" t="s">
        <v>160</v>
      </c>
      <c r="F153" s="7" t="s">
        <v>14</v>
      </c>
      <c r="G153" s="7" t="s">
        <v>13</v>
      </c>
    </row>
    <row r="154" spans="1:7" x14ac:dyDescent="0.25" outlineLevel="3" collapsed="1">
      <c r="A154" s="7" t="s">
        <v>11</v>
      </c>
      <c r="B154" s="7" t="s">
        <v>15</v>
      </c>
      <c r="C154" s="7" t="s">
        <v>13</v>
      </c>
      <c r="D154" s="7"/>
      <c r="E154" s="7" t="s">
        <v>166</v>
      </c>
      <c r="F154" s="7" t="s">
        <v>11</v>
      </c>
      <c r="G154" s="7" t="s">
        <v>27</v>
      </c>
    </row>
    <row r="155" spans="1:7" x14ac:dyDescent="0.25" outlineLevel="3" collapsed="1">
      <c r="A155" s="7" t="s">
        <v>14</v>
      </c>
      <c r="B155" s="7" t="s">
        <v>120</v>
      </c>
      <c r="C155" s="11" t="s">
        <v>121</v>
      </c>
      <c r="D155" s="7"/>
      <c r="E155" s="12" t="s">
        <v>167</v>
      </c>
      <c r="F155" s="7" t="s">
        <v>14</v>
      </c>
      <c r="G155" s="7" t="s">
        <v>13</v>
      </c>
    </row>
    <row r="156" spans="1:7" x14ac:dyDescent="0.25" outlineLevel="2" collapsed="1">
      <c r="A156" s="7" t="s">
        <v>11</v>
      </c>
      <c r="B156" s="7" t="s">
        <v>15</v>
      </c>
      <c r="C156" s="7" t="s">
        <v>13</v>
      </c>
      <c r="D156" s="7"/>
      <c r="E156" s="7" t="s">
        <v>134</v>
      </c>
      <c r="F156" s="7" t="s">
        <v>11</v>
      </c>
      <c r="G156" s="7" t="s">
        <v>27</v>
      </c>
    </row>
    <row r="157" spans="1:7" x14ac:dyDescent="0.25" outlineLevel="2" collapsed="1">
      <c r="A157" s="7" t="s">
        <v>14</v>
      </c>
      <c r="B157" s="7" t="s">
        <v>120</v>
      </c>
      <c r="C157" s="11" t="s">
        <v>121</v>
      </c>
      <c r="D157" s="7"/>
      <c r="E157" s="12" t="s">
        <v>168</v>
      </c>
      <c r="F157" s="7" t="s">
        <v>14</v>
      </c>
      <c r="G157" s="7" t="s">
        <v>13</v>
      </c>
    </row>
    <row r="158" spans="1:7" x14ac:dyDescent="0.25" outlineLevel="1" collapsed="1">
      <c r="A158" s="7" t="s">
        <v>11</v>
      </c>
      <c r="B158" s="7" t="s">
        <v>15</v>
      </c>
      <c r="C158" s="7" t="s">
        <v>13</v>
      </c>
      <c r="D158" s="7"/>
      <c r="E158" s="7" t="s">
        <v>169</v>
      </c>
      <c r="F158" s="7" t="s">
        <v>14</v>
      </c>
      <c r="G158" s="7" t="s">
        <v>27</v>
      </c>
    </row>
    <row r="159" spans="1:7" x14ac:dyDescent="0.25">
      <c r="A159" s="5" t="s">
        <v>11</v>
      </c>
      <c r="B159" s="5" t="s">
        <v>76</v>
      </c>
      <c r="C159" s="6" t="s">
        <v>432</v>
      </c>
      <c r="D159" s="5"/>
      <c r="E159" s="5" t="s">
        <v>171</v>
      </c>
      <c r="F159" s="5" t="s">
        <v>14</v>
      </c>
      <c r="G159" s="5" t="s">
        <v>11</v>
      </c>
    </row>
    <row r="160" spans="1:7" x14ac:dyDescent="0.25">
      <c r="A160" s="5" t="s">
        <v>14</v>
      </c>
      <c r="B160" s="6" t="s">
        <v>172</v>
      </c>
      <c r="C160" s="5" t="s">
        <v>13</v>
      </c>
      <c r="D160" s="5">
        <f>EXACT(G159,"Yes")</f>
      </c>
      <c r="E160" s="5" t="s">
        <v>173</v>
      </c>
      <c r="F160" s="5" t="s">
        <v>14</v>
      </c>
      <c r="G160" s="5" t="s">
        <v>13</v>
      </c>
    </row>
    <row r="161" spans="1:7" x14ac:dyDescent="0.25" outlineLevel="1" collapsed="1">
      <c r="A161" s="7" t="s">
        <v>14</v>
      </c>
      <c r="B161" s="7" t="s">
        <v>174</v>
      </c>
      <c r="C161" s="7" t="s">
        <v>13</v>
      </c>
      <c r="D161" s="7" t="s">
        <v>14</v>
      </c>
      <c r="E161" s="7" t="s">
        <v>175</v>
      </c>
      <c r="F161" s="7" t="s">
        <v>14</v>
      </c>
      <c r="G161" s="7">
        <v>1</v>
      </c>
    </row>
    <row r="162" spans="1:7" x14ac:dyDescent="0.25" outlineLevel="1" collapsed="1">
      <c r="A162" s="7" t="s">
        <v>11</v>
      </c>
      <c r="B162" s="7" t="s">
        <v>76</v>
      </c>
      <c r="C162" s="10" t="s">
        <v>176</v>
      </c>
      <c r="D162" s="7"/>
      <c r="E162" s="7" t="s">
        <v>177</v>
      </c>
      <c r="F162" s="7" t="s">
        <v>14</v>
      </c>
      <c r="G162" s="7" t="s">
        <v>178</v>
      </c>
    </row>
    <row r="163" spans="1:7" x14ac:dyDescent="0.25" outlineLevel="1" collapsed="1">
      <c r="A163" s="8" t="s">
        <v>14</v>
      </c>
      <c r="B163" s="9" t="s">
        <v>179</v>
      </c>
      <c r="C163" s="8" t="s">
        <v>13</v>
      </c>
      <c r="D163" s="8">
        <f>EXACT(G162,"(c) Use default values")</f>
      </c>
      <c r="E163" s="8" t="s">
        <v>180</v>
      </c>
      <c r="F163" s="8" t="s">
        <v>14</v>
      </c>
      <c r="G163" s="8" t="s">
        <v>13</v>
      </c>
    </row>
    <row r="164" spans="1:7" x14ac:dyDescent="0.25" outlineLevel="2" collapsed="1">
      <c r="A164" s="7" t="s">
        <v>11</v>
      </c>
      <c r="B164" s="7" t="s">
        <v>174</v>
      </c>
      <c r="C164" s="7" t="s">
        <v>13</v>
      </c>
      <c r="D164" s="7"/>
      <c r="E164" s="7" t="s">
        <v>181</v>
      </c>
      <c r="F164" s="7" t="s">
        <v>14</v>
      </c>
      <c r="G164" s="7">
        <v>1</v>
      </c>
    </row>
    <row r="165" spans="1:7" x14ac:dyDescent="0.25" outlineLevel="2" collapsed="1">
      <c r="A165" s="7" t="s">
        <v>11</v>
      </c>
      <c r="B165" s="7" t="s">
        <v>76</v>
      </c>
      <c r="C165" s="10" t="s">
        <v>182</v>
      </c>
      <c r="D165" s="7"/>
      <c r="E165" s="7" t="s">
        <v>183</v>
      </c>
      <c r="F165" s="7" t="s">
        <v>14</v>
      </c>
      <c r="G165" s="7" t="s">
        <v>11</v>
      </c>
    </row>
    <row r="166" spans="1:7" x14ac:dyDescent="0.25" outlineLevel="2" collapsed="1">
      <c r="A166" s="7" t="s">
        <v>14</v>
      </c>
      <c r="B166" s="7" t="s">
        <v>120</v>
      </c>
      <c r="C166" s="11" t="s">
        <v>121</v>
      </c>
      <c r="D166" s="7"/>
      <c r="E166" s="12" t="s">
        <v>184</v>
      </c>
      <c r="F166" s="7" t="s">
        <v>14</v>
      </c>
      <c r="G166" s="7" t="s">
        <v>13</v>
      </c>
    </row>
    <row r="167" spans="1:7" x14ac:dyDescent="0.25" outlineLevel="2" collapsed="1">
      <c r="A167" s="7" t="s">
        <v>11</v>
      </c>
      <c r="B167" s="7" t="s">
        <v>15</v>
      </c>
      <c r="C167" s="7" t="s">
        <v>13</v>
      </c>
      <c r="D167" s="7"/>
      <c r="E167" s="7" t="s">
        <v>185</v>
      </c>
      <c r="F167" s="7" t="s">
        <v>14</v>
      </c>
      <c r="G167" s="7" t="s">
        <v>27</v>
      </c>
    </row>
    <row r="168" spans="1:7" x14ac:dyDescent="0.25" outlineLevel="2" collapsed="1">
      <c r="A168" s="7" t="s">
        <v>11</v>
      </c>
      <c r="B168" s="7" t="s">
        <v>76</v>
      </c>
      <c r="C168" s="10" t="s">
        <v>186</v>
      </c>
      <c r="D168" s="7"/>
      <c r="E168" s="7" t="s">
        <v>187</v>
      </c>
      <c r="F168" s="7" t="s">
        <v>14</v>
      </c>
      <c r="G168" s="7" t="s">
        <v>188</v>
      </c>
    </row>
    <row r="169" spans="1:7" x14ac:dyDescent="0.25" outlineLevel="2" collapsed="1">
      <c r="A169" s="7" t="s">
        <v>11</v>
      </c>
      <c r="B169" s="7" t="s">
        <v>76</v>
      </c>
      <c r="C169" s="10" t="s">
        <v>189</v>
      </c>
      <c r="D169" s="7"/>
      <c r="E169" s="7" t="s">
        <v>190</v>
      </c>
      <c r="F169" s="7" t="s">
        <v>14</v>
      </c>
      <c r="G169" s="7" t="s">
        <v>191</v>
      </c>
    </row>
    <row r="170" spans="1:7" x14ac:dyDescent="0.25" outlineLevel="2" collapsed="1">
      <c r="A170" s="7" t="s">
        <v>14</v>
      </c>
      <c r="B170" s="7" t="s">
        <v>174</v>
      </c>
      <c r="C170" s="7" t="s">
        <v>13</v>
      </c>
      <c r="D170" s="7" t="s">
        <v>14</v>
      </c>
      <c r="E170" s="7" t="s">
        <v>192</v>
      </c>
      <c r="F170" s="7" t="s">
        <v>14</v>
      </c>
      <c r="G170" s="7">
        <v>1</v>
      </c>
    </row>
    <row r="171" spans="1:7" x14ac:dyDescent="0.25" outlineLevel="2" collapsed="1">
      <c r="A171" s="7" t="s">
        <v>11</v>
      </c>
      <c r="B171" s="7" t="s">
        <v>174</v>
      </c>
      <c r="C171" s="7" t="s">
        <v>13</v>
      </c>
      <c r="D171" s="7"/>
      <c r="E171" s="7" t="s">
        <v>193</v>
      </c>
      <c r="F171" s="7" t="s">
        <v>14</v>
      </c>
      <c r="G171" s="7">
        <v>1</v>
      </c>
    </row>
    <row r="172" spans="1:7" x14ac:dyDescent="0.25" outlineLevel="1" collapsed="1">
      <c r="A172" s="8" t="s">
        <v>14</v>
      </c>
      <c r="B172" s="9" t="s">
        <v>194</v>
      </c>
      <c r="C172" s="8" t="s">
        <v>13</v>
      </c>
      <c r="D172" s="8">
        <f>EXACT(G162,"(b) Obtain an expert evaluation")</f>
      </c>
      <c r="E172" s="8" t="s">
        <v>195</v>
      </c>
      <c r="F172" s="8" t="s">
        <v>14</v>
      </c>
      <c r="G172" s="8" t="s">
        <v>13</v>
      </c>
    </row>
    <row r="173" spans="1:7" x14ac:dyDescent="0.25" outlineLevel="2" collapsed="1">
      <c r="A173" s="7" t="s">
        <v>11</v>
      </c>
      <c r="B173" s="7" t="s">
        <v>174</v>
      </c>
      <c r="C173" s="7" t="s">
        <v>13</v>
      </c>
      <c r="D173" s="7"/>
      <c r="E173" s="7" t="s">
        <v>196</v>
      </c>
      <c r="F173" s="7" t="s">
        <v>14</v>
      </c>
      <c r="G173" s="7">
        <v>1</v>
      </c>
    </row>
    <row r="174" spans="1:7" x14ac:dyDescent="0.25" outlineLevel="2" collapsed="1">
      <c r="A174" s="7" t="s">
        <v>11</v>
      </c>
      <c r="B174" s="7" t="s">
        <v>76</v>
      </c>
      <c r="C174" s="10" t="s">
        <v>197</v>
      </c>
      <c r="D174" s="7"/>
      <c r="E174" s="7" t="s">
        <v>198</v>
      </c>
      <c r="F174" s="7" t="s">
        <v>14</v>
      </c>
      <c r="G174" s="7" t="s">
        <v>11</v>
      </c>
    </row>
    <row r="175" spans="1:7" x14ac:dyDescent="0.25" outlineLevel="2" collapsed="1">
      <c r="A175" s="7" t="s">
        <v>14</v>
      </c>
      <c r="B175" s="7" t="s">
        <v>120</v>
      </c>
      <c r="C175" s="11" t="s">
        <v>121</v>
      </c>
      <c r="D175" s="7"/>
      <c r="E175" s="12" t="s">
        <v>199</v>
      </c>
      <c r="F175" s="7" t="s">
        <v>14</v>
      </c>
      <c r="G175" s="7" t="s">
        <v>13</v>
      </c>
    </row>
    <row r="176" spans="1:7" x14ac:dyDescent="0.25" outlineLevel="2" collapsed="1">
      <c r="A176" s="7" t="s">
        <v>11</v>
      </c>
      <c r="B176" s="7" t="s">
        <v>15</v>
      </c>
      <c r="C176" s="7" t="s">
        <v>13</v>
      </c>
      <c r="D176" s="7"/>
      <c r="E176" s="7" t="s">
        <v>200</v>
      </c>
      <c r="F176" s="7" t="s">
        <v>14</v>
      </c>
      <c r="G176" s="7" t="s">
        <v>27</v>
      </c>
    </row>
    <row r="177" spans="1:7" x14ac:dyDescent="0.25" outlineLevel="1" collapsed="1">
      <c r="A177" s="8" t="s">
        <v>14</v>
      </c>
      <c r="B177" s="9" t="s">
        <v>201</v>
      </c>
      <c r="C177" s="8" t="s">
        <v>13</v>
      </c>
      <c r="D177" s="8">
        <f>EXACT(G162,"(a) Use manufacturers information on the technical lifetime of equipment and compare to the date of first commissioning")</f>
      </c>
      <c r="E177" s="8" t="s">
        <v>202</v>
      </c>
      <c r="F177" s="8" t="s">
        <v>14</v>
      </c>
      <c r="G177" s="8" t="s">
        <v>13</v>
      </c>
    </row>
    <row r="178" spans="1:7" x14ac:dyDescent="0.25" outlineLevel="2" collapsed="1">
      <c r="A178" s="7" t="s">
        <v>11</v>
      </c>
      <c r="B178" s="7" t="s">
        <v>174</v>
      </c>
      <c r="C178" s="7" t="s">
        <v>13</v>
      </c>
      <c r="D178" s="7"/>
      <c r="E178" s="7" t="s">
        <v>203</v>
      </c>
      <c r="F178" s="7" t="s">
        <v>14</v>
      </c>
      <c r="G178" s="7">
        <v>1</v>
      </c>
    </row>
    <row r="179" spans="1:7" x14ac:dyDescent="0.25" outlineLevel="2" collapsed="1">
      <c r="A179" s="7" t="s">
        <v>11</v>
      </c>
      <c r="B179" s="7" t="s">
        <v>76</v>
      </c>
      <c r="C179" s="10" t="s">
        <v>204</v>
      </c>
      <c r="D179" s="7"/>
      <c r="E179" s="7" t="s">
        <v>183</v>
      </c>
      <c r="F179" s="7" t="s">
        <v>14</v>
      </c>
      <c r="G179" s="7" t="s">
        <v>11</v>
      </c>
    </row>
    <row r="180" spans="1:7" x14ac:dyDescent="0.25" outlineLevel="2" collapsed="1">
      <c r="A180" s="7" t="s">
        <v>14</v>
      </c>
      <c r="B180" s="7" t="s">
        <v>120</v>
      </c>
      <c r="C180" s="11" t="s">
        <v>121</v>
      </c>
      <c r="D180" s="7"/>
      <c r="E180" s="12" t="s">
        <v>205</v>
      </c>
      <c r="F180" s="7" t="s">
        <v>14</v>
      </c>
      <c r="G180" s="7" t="s">
        <v>13</v>
      </c>
    </row>
    <row r="181" spans="1:7" x14ac:dyDescent="0.25" outlineLevel="2" collapsed="1">
      <c r="A181" s="7" t="s">
        <v>11</v>
      </c>
      <c r="B181" s="7" t="s">
        <v>15</v>
      </c>
      <c r="C181" s="7" t="s">
        <v>13</v>
      </c>
      <c r="D181" s="7"/>
      <c r="E181" s="7" t="s">
        <v>185</v>
      </c>
      <c r="F181" s="7" t="s">
        <v>14</v>
      </c>
      <c r="G181" s="7" t="s">
        <v>27</v>
      </c>
    </row>
    <row r="182" spans="1:7" x14ac:dyDescent="0.25">
      <c r="A182" s="5" t="s">
        <v>11</v>
      </c>
      <c r="B182" s="6" t="s">
        <v>206</v>
      </c>
      <c r="C182" s="5" t="s">
        <v>13</v>
      </c>
      <c r="D182" s="5"/>
      <c r="E182" s="5" t="s">
        <v>206</v>
      </c>
      <c r="F182" s="5" t="s">
        <v>14</v>
      </c>
      <c r="G182" s="5" t="s">
        <v>13</v>
      </c>
    </row>
    <row r="183" spans="1:7" x14ac:dyDescent="0.25" outlineLevel="1" collapsed="1">
      <c r="A183" s="8" t="s">
        <v>11</v>
      </c>
      <c r="B183" s="9" t="s">
        <v>62</v>
      </c>
      <c r="C183" s="8" t="s">
        <v>13</v>
      </c>
      <c r="D183" s="8"/>
      <c r="E183" s="8" t="s">
        <v>207</v>
      </c>
      <c r="F183" s="8" t="s">
        <v>14</v>
      </c>
      <c r="G183" s="8" t="s">
        <v>13</v>
      </c>
    </row>
    <row r="184" spans="1:7" x14ac:dyDescent="0.25" outlineLevel="2" collapsed="1">
      <c r="A184" s="7" t="s">
        <v>11</v>
      </c>
      <c r="B184" s="7" t="s">
        <v>59</v>
      </c>
      <c r="C184" s="7" t="s">
        <v>13</v>
      </c>
      <c r="D184" s="7"/>
      <c r="E184" s="7" t="s">
        <v>64</v>
      </c>
      <c r="F184" s="7" t="s">
        <v>14</v>
      </c>
      <c r="G184" s="7" t="s">
        <v>61</v>
      </c>
    </row>
    <row r="185" spans="1:7" x14ac:dyDescent="0.25" outlineLevel="2" collapsed="1">
      <c r="A185" s="7" t="s">
        <v>11</v>
      </c>
      <c r="B185" s="7" t="s">
        <v>59</v>
      </c>
      <c r="C185" s="7" t="s">
        <v>13</v>
      </c>
      <c r="D185" s="7"/>
      <c r="E185" s="7" t="s">
        <v>65</v>
      </c>
      <c r="F185" s="7" t="s">
        <v>14</v>
      </c>
      <c r="G185" s="7" t="s">
        <v>66</v>
      </c>
    </row>
    <row r="186" spans="1:7" x14ac:dyDescent="0.25" outlineLevel="1" collapsed="1">
      <c r="A186" s="7" t="s">
        <v>14</v>
      </c>
      <c r="B186" s="7" t="s">
        <v>174</v>
      </c>
      <c r="C186" s="7" t="s">
        <v>13</v>
      </c>
      <c r="D186" s="7" t="s">
        <v>14</v>
      </c>
      <c r="E186" s="7" t="s">
        <v>208</v>
      </c>
      <c r="F186" s="7" t="s">
        <v>14</v>
      </c>
      <c r="G186" s="7">
        <v>1</v>
      </c>
    </row>
    <row r="187" spans="1:7" x14ac:dyDescent="0.25" outlineLevel="1" collapsed="1">
      <c r="A187" s="7" t="s">
        <v>14</v>
      </c>
      <c r="B187" s="7" t="s">
        <v>15</v>
      </c>
      <c r="C187" s="7" t="s">
        <v>13</v>
      </c>
      <c r="D187" s="7" t="s">
        <v>14</v>
      </c>
      <c r="E187" s="7" t="s">
        <v>209</v>
      </c>
      <c r="F187" s="7" t="s">
        <v>14</v>
      </c>
      <c r="G187" s="7" t="s">
        <v>27</v>
      </c>
    </row>
    <row r="188" spans="1:7" x14ac:dyDescent="0.25" outlineLevel="1" collapsed="1">
      <c r="A188" s="7" t="s">
        <v>14</v>
      </c>
      <c r="B188" s="7" t="s">
        <v>15</v>
      </c>
      <c r="C188" s="7" t="s">
        <v>13</v>
      </c>
      <c r="D188" s="7" t="s">
        <v>14</v>
      </c>
      <c r="E188" s="7" t="s">
        <v>210</v>
      </c>
      <c r="F188" s="7" t="s">
        <v>14</v>
      </c>
      <c r="G188" s="7" t="s">
        <v>27</v>
      </c>
    </row>
    <row r="189" spans="1:7" x14ac:dyDescent="0.25" outlineLevel="1" collapsed="1">
      <c r="A189" s="7" t="s">
        <v>14</v>
      </c>
      <c r="B189" s="7" t="s">
        <v>174</v>
      </c>
      <c r="C189" s="7" t="s">
        <v>13</v>
      </c>
      <c r="D189" s="7" t="s">
        <v>14</v>
      </c>
      <c r="E189" s="7" t="s">
        <v>211</v>
      </c>
      <c r="F189" s="7" t="s">
        <v>14</v>
      </c>
      <c r="G189" s="7">
        <v>1</v>
      </c>
    </row>
    <row r="190" spans="1:7" x14ac:dyDescent="0.25" outlineLevel="1" collapsed="1">
      <c r="A190" s="7" t="s">
        <v>11</v>
      </c>
      <c r="B190" s="7" t="s">
        <v>174</v>
      </c>
      <c r="C190" s="7" t="s">
        <v>13</v>
      </c>
      <c r="D190" s="7"/>
      <c r="E190" s="7" t="s">
        <v>212</v>
      </c>
      <c r="F190" s="7" t="s">
        <v>14</v>
      </c>
      <c r="G190" s="7">
        <v>1</v>
      </c>
    </row>
    <row r="191" spans="1:7" x14ac:dyDescent="0.25" outlineLevel="1" collapsed="1">
      <c r="A191" s="7" t="s">
        <v>11</v>
      </c>
      <c r="B191" s="7" t="s">
        <v>174</v>
      </c>
      <c r="C191" s="7" t="s">
        <v>13</v>
      </c>
      <c r="D191" s="7"/>
      <c r="E191" s="7" t="s">
        <v>213</v>
      </c>
      <c r="F191" s="7" t="s">
        <v>14</v>
      </c>
      <c r="G191" s="7">
        <v>1</v>
      </c>
    </row>
    <row r="192" spans="1:7" x14ac:dyDescent="0.25" outlineLevel="1" collapsed="1">
      <c r="A192" s="7" t="s">
        <v>11</v>
      </c>
      <c r="B192" s="7" t="s">
        <v>174</v>
      </c>
      <c r="C192" s="7" t="s">
        <v>13</v>
      </c>
      <c r="D192" s="7"/>
      <c r="E192" s="7" t="s">
        <v>214</v>
      </c>
      <c r="F192" s="7" t="s">
        <v>14</v>
      </c>
      <c r="G192" s="7">
        <v>1</v>
      </c>
    </row>
    <row r="193" spans="1:7" x14ac:dyDescent="0.25" outlineLevel="1" collapsed="1">
      <c r="A193" s="7" t="s">
        <v>14</v>
      </c>
      <c r="B193" s="7" t="s">
        <v>174</v>
      </c>
      <c r="C193" s="7" t="s">
        <v>13</v>
      </c>
      <c r="D193" s="7" t="s">
        <v>14</v>
      </c>
      <c r="E193" s="7" t="s">
        <v>215</v>
      </c>
      <c r="F193" s="7" t="s">
        <v>14</v>
      </c>
      <c r="G193" s="7">
        <v>1</v>
      </c>
    </row>
    <row r="194" spans="1:7" x14ac:dyDescent="0.25" outlineLevel="1" collapsed="1">
      <c r="A194" s="7" t="s">
        <v>14</v>
      </c>
      <c r="B194" s="7" t="s">
        <v>174</v>
      </c>
      <c r="C194" s="7" t="s">
        <v>13</v>
      </c>
      <c r="D194" s="7" t="s">
        <v>14</v>
      </c>
      <c r="E194" s="7" t="s">
        <v>216</v>
      </c>
      <c r="F194" s="7" t="s">
        <v>14</v>
      </c>
      <c r="G194" s="7">
        <v>1</v>
      </c>
    </row>
    <row r="195" spans="1:7" x14ac:dyDescent="0.25" outlineLevel="1" collapsed="1">
      <c r="A195" s="7" t="s">
        <v>14</v>
      </c>
      <c r="B195" s="7" t="s">
        <v>174</v>
      </c>
      <c r="C195" s="7" t="s">
        <v>13</v>
      </c>
      <c r="D195" s="7" t="s">
        <v>14</v>
      </c>
      <c r="E195" s="7" t="s">
        <v>217</v>
      </c>
      <c r="F195" s="7" t="s">
        <v>14</v>
      </c>
      <c r="G195" s="7">
        <v>1</v>
      </c>
    </row>
    <row r="196" spans="1:7" x14ac:dyDescent="0.25" outlineLevel="1" collapsed="1">
      <c r="A196" s="7" t="s">
        <v>11</v>
      </c>
      <c r="B196" s="7" t="s">
        <v>76</v>
      </c>
      <c r="C196" s="10" t="s">
        <v>218</v>
      </c>
      <c r="D196" s="7"/>
      <c r="E196" s="7" t="s">
        <v>219</v>
      </c>
      <c r="F196" s="7" t="s">
        <v>14</v>
      </c>
      <c r="G196" s="7" t="s">
        <v>11</v>
      </c>
    </row>
    <row r="197" spans="1:7" x14ac:dyDescent="0.25" outlineLevel="1" collapsed="1">
      <c r="A197" s="8" t="s">
        <v>14</v>
      </c>
      <c r="B197" s="9" t="s">
        <v>220</v>
      </c>
      <c r="C197" s="8" t="s">
        <v>13</v>
      </c>
      <c r="D197" s="8">
        <f>EXACT(G196,"No")</f>
      </c>
      <c r="E197" s="8" t="s">
        <v>221</v>
      </c>
      <c r="F197" s="8" t="s">
        <v>14</v>
      </c>
      <c r="G197" s="8" t="s">
        <v>13</v>
      </c>
    </row>
    <row r="198" spans="1:7" x14ac:dyDescent="0.25" outlineLevel="2" collapsed="1">
      <c r="A198" s="7" t="s">
        <v>14</v>
      </c>
      <c r="B198" s="7" t="s">
        <v>174</v>
      </c>
      <c r="C198" s="7" t="s">
        <v>13</v>
      </c>
      <c r="D198" s="7" t="s">
        <v>14</v>
      </c>
      <c r="E198" s="7" t="s">
        <v>222</v>
      </c>
      <c r="F198" s="7" t="s">
        <v>14</v>
      </c>
      <c r="G198" s="7">
        <v>1</v>
      </c>
    </row>
    <row r="199" spans="1:7" x14ac:dyDescent="0.25" outlineLevel="2" collapsed="1">
      <c r="A199" s="7" t="s">
        <v>11</v>
      </c>
      <c r="B199" s="7" t="s">
        <v>174</v>
      </c>
      <c r="C199" s="7" t="s">
        <v>13</v>
      </c>
      <c r="D199" s="7"/>
      <c r="E199" s="7" t="s">
        <v>223</v>
      </c>
      <c r="F199" s="7" t="s">
        <v>14</v>
      </c>
      <c r="G199" s="7">
        <v>1</v>
      </c>
    </row>
    <row r="200" spans="1:7" x14ac:dyDescent="0.25" outlineLevel="2" collapsed="1">
      <c r="A200" s="7" t="s">
        <v>14</v>
      </c>
      <c r="B200" s="7" t="s">
        <v>174</v>
      </c>
      <c r="C200" s="7" t="s">
        <v>13</v>
      </c>
      <c r="D200" s="7" t="s">
        <v>14</v>
      </c>
      <c r="E200" s="7" t="s">
        <v>224</v>
      </c>
      <c r="F200" s="7" t="s">
        <v>14</v>
      </c>
      <c r="G200" s="7">
        <v>1</v>
      </c>
    </row>
    <row r="201" spans="1:7" x14ac:dyDescent="0.25" outlineLevel="2" collapsed="1">
      <c r="A201" s="7" t="s">
        <v>11</v>
      </c>
      <c r="B201" s="7" t="s">
        <v>76</v>
      </c>
      <c r="C201" s="10" t="s">
        <v>225</v>
      </c>
      <c r="D201" s="7"/>
      <c r="E201" s="7" t="s">
        <v>226</v>
      </c>
      <c r="F201" s="7" t="s">
        <v>14</v>
      </c>
      <c r="G201" s="7" t="s">
        <v>11</v>
      </c>
    </row>
    <row r="202" spans="1:7" x14ac:dyDescent="0.25" outlineLevel="2" collapsed="1">
      <c r="A202" s="7" t="s">
        <v>14</v>
      </c>
      <c r="B202" s="7" t="s">
        <v>120</v>
      </c>
      <c r="C202" s="11" t="s">
        <v>121</v>
      </c>
      <c r="D202" s="7">
        <f>EXACT(G201,"Yes")</f>
      </c>
      <c r="E202" s="12" t="s">
        <v>227</v>
      </c>
      <c r="F202" s="7" t="s">
        <v>14</v>
      </c>
      <c r="G202" s="7" t="s">
        <v>13</v>
      </c>
    </row>
    <row r="203" spans="1:7" x14ac:dyDescent="0.25" outlineLevel="2" collapsed="1">
      <c r="A203" s="7" t="s">
        <v>14</v>
      </c>
      <c r="B203" s="7" t="s">
        <v>174</v>
      </c>
      <c r="C203" s="7" t="s">
        <v>13</v>
      </c>
      <c r="D203" s="7">
        <f>EXACT(G201,"Yes")</f>
      </c>
      <c r="E203" s="7" t="s">
        <v>228</v>
      </c>
      <c r="F203" s="7" t="s">
        <v>14</v>
      </c>
      <c r="G203" s="7">
        <v>1</v>
      </c>
    </row>
    <row r="204" spans="1:7" x14ac:dyDescent="0.25" outlineLevel="2" collapsed="1">
      <c r="A204" s="7" t="s">
        <v>14</v>
      </c>
      <c r="B204" s="7" t="s">
        <v>174</v>
      </c>
      <c r="C204" s="7" t="s">
        <v>13</v>
      </c>
      <c r="D204" s="7">
        <f>EXACT(G201,"Yes")</f>
      </c>
      <c r="E204" s="7" t="s">
        <v>229</v>
      </c>
      <c r="F204" s="7" t="s">
        <v>14</v>
      </c>
      <c r="G204" s="7">
        <v>1</v>
      </c>
    </row>
    <row r="205" spans="1:7" x14ac:dyDescent="0.25" outlineLevel="2" collapsed="1">
      <c r="A205" s="8" t="s">
        <v>14</v>
      </c>
      <c r="B205" s="9" t="s">
        <v>230</v>
      </c>
      <c r="C205" s="8" t="s">
        <v>13</v>
      </c>
      <c r="D205" s="8">
        <f>EXACT(G201,"Yes")</f>
      </c>
      <c r="E205" s="8" t="s">
        <v>231</v>
      </c>
      <c r="F205" s="8" t="s">
        <v>11</v>
      </c>
      <c r="G205" s="8" t="s">
        <v>13</v>
      </c>
    </row>
    <row r="206" spans="1:7" x14ac:dyDescent="0.25" outlineLevel="3" collapsed="1">
      <c r="A206" s="7" t="s">
        <v>11</v>
      </c>
      <c r="B206" s="7" t="s">
        <v>15</v>
      </c>
      <c r="C206" s="7" t="s">
        <v>13</v>
      </c>
      <c r="D206" s="7"/>
      <c r="E206" s="7" t="s">
        <v>232</v>
      </c>
      <c r="F206" s="7" t="s">
        <v>14</v>
      </c>
      <c r="G206" s="7" t="s">
        <v>27</v>
      </c>
    </row>
    <row r="207" spans="1:7" x14ac:dyDescent="0.25" outlineLevel="3" collapsed="1">
      <c r="A207" s="7" t="s">
        <v>11</v>
      </c>
      <c r="B207" s="7" t="s">
        <v>174</v>
      </c>
      <c r="C207" s="7" t="s">
        <v>13</v>
      </c>
      <c r="D207" s="7"/>
      <c r="E207" s="7" t="s">
        <v>233</v>
      </c>
      <c r="F207" s="7" t="s">
        <v>14</v>
      </c>
      <c r="G207" s="7">
        <v>1</v>
      </c>
    </row>
    <row r="208" spans="1:7" x14ac:dyDescent="0.25" outlineLevel="3" collapsed="1">
      <c r="A208" s="7" t="s">
        <v>11</v>
      </c>
      <c r="B208" s="7" t="s">
        <v>174</v>
      </c>
      <c r="C208" s="7" t="s">
        <v>13</v>
      </c>
      <c r="D208" s="7"/>
      <c r="E208" s="7" t="s">
        <v>234</v>
      </c>
      <c r="F208" s="7" t="s">
        <v>14</v>
      </c>
      <c r="G208" s="7">
        <v>1</v>
      </c>
    </row>
    <row r="209" spans="1:7" x14ac:dyDescent="0.25" outlineLevel="2" collapsed="1">
      <c r="A209" s="7" t="s">
        <v>14</v>
      </c>
      <c r="B209" s="7" t="s">
        <v>120</v>
      </c>
      <c r="C209" s="11" t="s">
        <v>121</v>
      </c>
      <c r="D209" s="7">
        <f>EXACT(G201,"Yes")</f>
      </c>
      <c r="E209" s="12" t="s">
        <v>235</v>
      </c>
      <c r="F209" s="7" t="s">
        <v>14</v>
      </c>
      <c r="G209" s="7" t="s">
        <v>13</v>
      </c>
    </row>
    <row r="210" spans="1:7" x14ac:dyDescent="0.25" outlineLevel="2" collapsed="1">
      <c r="A210" s="7" t="s">
        <v>14</v>
      </c>
      <c r="B210" s="7" t="s">
        <v>174</v>
      </c>
      <c r="C210" s="7" t="s">
        <v>13</v>
      </c>
      <c r="D210" s="7">
        <f>EXACT(G201,"Yes")</f>
      </c>
      <c r="E210" s="7" t="s">
        <v>236</v>
      </c>
      <c r="F210" s="7" t="s">
        <v>14</v>
      </c>
      <c r="G210" s="7">
        <v>1</v>
      </c>
    </row>
    <row r="211" spans="1:7" x14ac:dyDescent="0.25" outlineLevel="2" collapsed="1">
      <c r="A211" s="7" t="s">
        <v>14</v>
      </c>
      <c r="B211" s="7" t="s">
        <v>174</v>
      </c>
      <c r="C211" s="7" t="s">
        <v>13</v>
      </c>
      <c r="D211" s="7">
        <f>EXACT(G201,"Yes")</f>
      </c>
      <c r="E211" s="7" t="s">
        <v>237</v>
      </c>
      <c r="F211" s="7" t="s">
        <v>14</v>
      </c>
      <c r="G211" s="7">
        <v>1</v>
      </c>
    </row>
    <row r="212" spans="1:7" x14ac:dyDescent="0.25" outlineLevel="2" collapsed="1">
      <c r="A212" s="8" t="s">
        <v>14</v>
      </c>
      <c r="B212" s="9" t="s">
        <v>230</v>
      </c>
      <c r="C212" s="8" t="s">
        <v>13</v>
      </c>
      <c r="D212" s="8">
        <f>EXACT(G201,"Yes")</f>
      </c>
      <c r="E212" s="8" t="s">
        <v>231</v>
      </c>
      <c r="F212" s="8" t="s">
        <v>11</v>
      </c>
      <c r="G212" s="8" t="s">
        <v>13</v>
      </c>
    </row>
    <row r="213" spans="1:7" x14ac:dyDescent="0.25" outlineLevel="3" collapsed="1">
      <c r="A213" s="7" t="s">
        <v>11</v>
      </c>
      <c r="B213" s="7" t="s">
        <v>15</v>
      </c>
      <c r="C213" s="7" t="s">
        <v>13</v>
      </c>
      <c r="D213" s="7"/>
      <c r="E213" s="7" t="s">
        <v>232</v>
      </c>
      <c r="F213" s="7" t="s">
        <v>14</v>
      </c>
      <c r="G213" s="7" t="s">
        <v>27</v>
      </c>
    </row>
    <row r="214" spans="1:7" x14ac:dyDescent="0.25" outlineLevel="3" collapsed="1">
      <c r="A214" s="7" t="s">
        <v>11</v>
      </c>
      <c r="B214" s="7" t="s">
        <v>174</v>
      </c>
      <c r="C214" s="7" t="s">
        <v>13</v>
      </c>
      <c r="D214" s="7"/>
      <c r="E214" s="7" t="s">
        <v>233</v>
      </c>
      <c r="F214" s="7" t="s">
        <v>14</v>
      </c>
      <c r="G214" s="7">
        <v>1</v>
      </c>
    </row>
    <row r="215" spans="1:7" x14ac:dyDescent="0.25" outlineLevel="3" collapsed="1">
      <c r="A215" s="7" t="s">
        <v>11</v>
      </c>
      <c r="B215" s="7" t="s">
        <v>174</v>
      </c>
      <c r="C215" s="7" t="s">
        <v>13</v>
      </c>
      <c r="D215" s="7"/>
      <c r="E215" s="7" t="s">
        <v>234</v>
      </c>
      <c r="F215" s="7" t="s">
        <v>14</v>
      </c>
      <c r="G215" s="7">
        <v>1</v>
      </c>
    </row>
    <row r="216" spans="1:7" x14ac:dyDescent="0.25" outlineLevel="2" collapsed="1">
      <c r="A216" s="7" t="s">
        <v>14</v>
      </c>
      <c r="B216" s="7" t="s">
        <v>120</v>
      </c>
      <c r="C216" s="11" t="s">
        <v>121</v>
      </c>
      <c r="D216" s="7">
        <f>EXACT(G201,"Yes")</f>
      </c>
      <c r="E216" s="12" t="s">
        <v>238</v>
      </c>
      <c r="F216" s="7" t="s">
        <v>14</v>
      </c>
      <c r="G216" s="7" t="s">
        <v>13</v>
      </c>
    </row>
    <row r="217" spans="1:7" x14ac:dyDescent="0.25" outlineLevel="2" collapsed="1">
      <c r="A217" s="7" t="s">
        <v>14</v>
      </c>
      <c r="B217" s="7" t="s">
        <v>174</v>
      </c>
      <c r="C217" s="7" t="s">
        <v>13</v>
      </c>
      <c r="D217" s="7">
        <f>EXACT(G201,"Yes")</f>
      </c>
      <c r="E217" s="7" t="s">
        <v>239</v>
      </c>
      <c r="F217" s="7" t="s">
        <v>14</v>
      </c>
      <c r="G217" s="7">
        <v>1</v>
      </c>
    </row>
    <row r="218" spans="1:7" x14ac:dyDescent="0.25" outlineLevel="2" collapsed="1">
      <c r="A218" s="7" t="s">
        <v>14</v>
      </c>
      <c r="B218" s="7" t="s">
        <v>174</v>
      </c>
      <c r="C218" s="7" t="s">
        <v>13</v>
      </c>
      <c r="D218" s="7">
        <f>EXACT(G201,"Yes")</f>
      </c>
      <c r="E218" s="7" t="s">
        <v>240</v>
      </c>
      <c r="F218" s="7" t="s">
        <v>14</v>
      </c>
      <c r="G218" s="7">
        <v>1</v>
      </c>
    </row>
    <row r="219" spans="1:7" x14ac:dyDescent="0.25" outlineLevel="2" collapsed="1">
      <c r="A219" s="8" t="s">
        <v>14</v>
      </c>
      <c r="B219" s="9" t="s">
        <v>230</v>
      </c>
      <c r="C219" s="8" t="s">
        <v>13</v>
      </c>
      <c r="D219" s="8">
        <f>EXACT(G201,"Yes")</f>
      </c>
      <c r="E219" s="8" t="s">
        <v>231</v>
      </c>
      <c r="F219" s="8" t="s">
        <v>11</v>
      </c>
      <c r="G219" s="8" t="s">
        <v>13</v>
      </c>
    </row>
    <row r="220" spans="1:7" x14ac:dyDescent="0.25" outlineLevel="3" collapsed="1">
      <c r="A220" s="7" t="s">
        <v>11</v>
      </c>
      <c r="B220" s="7" t="s">
        <v>15</v>
      </c>
      <c r="C220" s="7" t="s">
        <v>13</v>
      </c>
      <c r="D220" s="7"/>
      <c r="E220" s="7" t="s">
        <v>232</v>
      </c>
      <c r="F220" s="7" t="s">
        <v>14</v>
      </c>
      <c r="G220" s="7" t="s">
        <v>27</v>
      </c>
    </row>
    <row r="221" spans="1:7" x14ac:dyDescent="0.25" outlineLevel="3" collapsed="1">
      <c r="A221" s="7" t="s">
        <v>11</v>
      </c>
      <c r="B221" s="7" t="s">
        <v>174</v>
      </c>
      <c r="C221" s="7" t="s">
        <v>13</v>
      </c>
      <c r="D221" s="7"/>
      <c r="E221" s="7" t="s">
        <v>233</v>
      </c>
      <c r="F221" s="7" t="s">
        <v>14</v>
      </c>
      <c r="G221" s="7">
        <v>1</v>
      </c>
    </row>
    <row r="222" spans="1:7" x14ac:dyDescent="0.25" outlineLevel="3" collapsed="1">
      <c r="A222" s="7" t="s">
        <v>11</v>
      </c>
      <c r="B222" s="7" t="s">
        <v>174</v>
      </c>
      <c r="C222" s="7" t="s">
        <v>13</v>
      </c>
      <c r="D222" s="7"/>
      <c r="E222" s="7" t="s">
        <v>234</v>
      </c>
      <c r="F222" s="7" t="s">
        <v>14</v>
      </c>
      <c r="G222" s="7">
        <v>1</v>
      </c>
    </row>
    <row r="223" spans="1:7" x14ac:dyDescent="0.25" outlineLevel="2" collapsed="1">
      <c r="A223" s="7" t="s">
        <v>11</v>
      </c>
      <c r="B223" s="7" t="s">
        <v>174</v>
      </c>
      <c r="C223" s="7" t="s">
        <v>13</v>
      </c>
      <c r="D223" s="7"/>
      <c r="E223" s="7" t="s">
        <v>241</v>
      </c>
      <c r="F223" s="7" t="s">
        <v>14</v>
      </c>
      <c r="G223" s="7">
        <v>1</v>
      </c>
    </row>
    <row r="224" spans="1:7" x14ac:dyDescent="0.25" outlineLevel="2" collapsed="1">
      <c r="A224" s="7" t="s">
        <v>11</v>
      </c>
      <c r="B224" s="7" t="s">
        <v>174</v>
      </c>
      <c r="C224" s="7" t="s">
        <v>13</v>
      </c>
      <c r="D224" s="7"/>
      <c r="E224" s="7" t="s">
        <v>242</v>
      </c>
      <c r="F224" s="7" t="s">
        <v>14</v>
      </c>
      <c r="G224" s="7">
        <v>1</v>
      </c>
    </row>
    <row r="225" spans="1:7" x14ac:dyDescent="0.25" outlineLevel="1" collapsed="1">
      <c r="A225" s="7" t="s">
        <v>14</v>
      </c>
      <c r="B225" s="7" t="s">
        <v>174</v>
      </c>
      <c r="C225" s="7" t="s">
        <v>13</v>
      </c>
      <c r="D225" s="7">
        <f>EXACT(G196,"Yes")</f>
      </c>
      <c r="E225" s="7" t="s">
        <v>243</v>
      </c>
      <c r="F225" s="7" t="s">
        <v>14</v>
      </c>
      <c r="G225" s="7">
        <v>1</v>
      </c>
    </row>
    <row r="226" spans="1:7" x14ac:dyDescent="0.25" outlineLevel="1" collapsed="1">
      <c r="A226" s="8" t="s">
        <v>11</v>
      </c>
      <c r="B226" s="9" t="s">
        <v>244</v>
      </c>
      <c r="C226" s="8" t="s">
        <v>13</v>
      </c>
      <c r="D226" s="8"/>
      <c r="E226" s="8" t="s">
        <v>245</v>
      </c>
      <c r="F226" s="8" t="s">
        <v>14</v>
      </c>
      <c r="G226" s="8" t="s">
        <v>13</v>
      </c>
    </row>
    <row r="227" spans="1:7" x14ac:dyDescent="0.25" outlineLevel="2" collapsed="1">
      <c r="A227" s="7" t="s">
        <v>11</v>
      </c>
      <c r="B227" s="7" t="s">
        <v>15</v>
      </c>
      <c r="C227" s="7" t="s">
        <v>13</v>
      </c>
      <c r="D227" s="7"/>
      <c r="E227" s="7" t="s">
        <v>246</v>
      </c>
      <c r="F227" s="7" t="s">
        <v>14</v>
      </c>
      <c r="G227" s="7" t="s">
        <v>27</v>
      </c>
    </row>
    <row r="228" spans="1:7" x14ac:dyDescent="0.25" outlineLevel="2" collapsed="1">
      <c r="A228" s="7" t="s">
        <v>11</v>
      </c>
      <c r="B228" s="7" t="s">
        <v>76</v>
      </c>
      <c r="C228" s="10" t="s">
        <v>247</v>
      </c>
      <c r="D228" s="7"/>
      <c r="E228" s="7" t="s">
        <v>248</v>
      </c>
      <c r="F228" s="7" t="s">
        <v>14</v>
      </c>
      <c r="G228" s="7" t="s">
        <v>249</v>
      </c>
    </row>
    <row r="229" spans="1:7" x14ac:dyDescent="0.25" outlineLevel="2" collapsed="1">
      <c r="A229" s="8" t="s">
        <v>14</v>
      </c>
      <c r="B229" s="9" t="s">
        <v>250</v>
      </c>
      <c r="C229" s="8" t="s">
        <v>13</v>
      </c>
      <c r="D229" s="8">
        <f>EXACT(G228,"Annual")</f>
      </c>
      <c r="E229" s="8" t="s">
        <v>251</v>
      </c>
      <c r="F229" s="8" t="s">
        <v>14</v>
      </c>
      <c r="G229" s="8" t="s">
        <v>13</v>
      </c>
    </row>
    <row r="230" spans="1:7" x14ac:dyDescent="0.25" outlineLevel="3" collapsed="1">
      <c r="A230" s="7" t="s">
        <v>11</v>
      </c>
      <c r="B230" s="7" t="s">
        <v>76</v>
      </c>
      <c r="C230" s="10" t="s">
        <v>252</v>
      </c>
      <c r="D230" s="7"/>
      <c r="E230" s="7" t="s">
        <v>251</v>
      </c>
      <c r="F230" s="7" t="s">
        <v>14</v>
      </c>
      <c r="G230" s="7" t="s">
        <v>11</v>
      </c>
    </row>
    <row r="231" spans="1:7" x14ac:dyDescent="0.25" outlineLevel="3" collapsed="1">
      <c r="A231" s="8" t="s">
        <v>14</v>
      </c>
      <c r="B231" s="9" t="s">
        <v>253</v>
      </c>
      <c r="C231" s="8" t="s">
        <v>13</v>
      </c>
      <c r="D231" s="8">
        <f>EXACT(G230,"No")</f>
      </c>
      <c r="E231" s="8" t="s">
        <v>254</v>
      </c>
      <c r="F231" s="8" t="s">
        <v>14</v>
      </c>
      <c r="G231" s="8" t="s">
        <v>13</v>
      </c>
    </row>
    <row r="232" spans="1:7" x14ac:dyDescent="0.25" outlineLevel="4" collapsed="1">
      <c r="A232" s="7" t="s">
        <v>11</v>
      </c>
      <c r="B232" s="7" t="s">
        <v>76</v>
      </c>
      <c r="C232" s="10" t="s">
        <v>255</v>
      </c>
      <c r="D232" s="7"/>
      <c r="E232" s="7" t="s">
        <v>254</v>
      </c>
      <c r="F232" s="7" t="s">
        <v>14</v>
      </c>
      <c r="G232" s="7" t="s">
        <v>11</v>
      </c>
    </row>
    <row r="233" spans="1:7" x14ac:dyDescent="0.25" outlineLevel="4" collapsed="1">
      <c r="A233" s="8" t="s">
        <v>14</v>
      </c>
      <c r="B233" s="9" t="s">
        <v>256</v>
      </c>
      <c r="C233" s="8" t="s">
        <v>13</v>
      </c>
      <c r="D233" s="8">
        <f>EXACT(G232,"No")</f>
      </c>
      <c r="E233" s="8" t="s">
        <v>257</v>
      </c>
      <c r="F233" s="8" t="s">
        <v>14</v>
      </c>
      <c r="G233" s="8" t="s">
        <v>13</v>
      </c>
    </row>
    <row r="234" spans="1:7" x14ac:dyDescent="0.25" outlineLevel="5" collapsed="1">
      <c r="A234" s="7" t="s">
        <v>11</v>
      </c>
      <c r="B234" s="7" t="s">
        <v>76</v>
      </c>
      <c r="C234" s="10" t="s">
        <v>258</v>
      </c>
      <c r="D234" s="7"/>
      <c r="E234" s="7" t="s">
        <v>257</v>
      </c>
      <c r="F234" s="7" t="s">
        <v>14</v>
      </c>
      <c r="G234" s="7" t="s">
        <v>11</v>
      </c>
    </row>
    <row r="235" spans="1:7" x14ac:dyDescent="0.25" outlineLevel="5" collapsed="1">
      <c r="A235" s="8" t="s">
        <v>14</v>
      </c>
      <c r="B235" s="9" t="s">
        <v>259</v>
      </c>
      <c r="C235" s="8" t="s">
        <v>13</v>
      </c>
      <c r="D235" s="8">
        <f>EXACT(G234,"No")</f>
      </c>
      <c r="E235" s="8" t="s">
        <v>260</v>
      </c>
      <c r="F235" s="8" t="s">
        <v>14</v>
      </c>
      <c r="G235" s="8" t="s">
        <v>13</v>
      </c>
    </row>
    <row r="236" spans="1:7" x14ac:dyDescent="0.25" outlineLevel="6" collapsed="1">
      <c r="A236" s="7" t="s">
        <v>11</v>
      </c>
      <c r="B236" s="7" t="s">
        <v>76</v>
      </c>
      <c r="C236" s="10" t="s">
        <v>261</v>
      </c>
      <c r="D236" s="7"/>
      <c r="E236" s="7" t="s">
        <v>260</v>
      </c>
      <c r="F236" s="7" t="s">
        <v>14</v>
      </c>
      <c r="G236" s="7" t="s">
        <v>11</v>
      </c>
    </row>
    <row r="237" spans="1:7" x14ac:dyDescent="0.25" outlineLevel="6" collapsed="1">
      <c r="A237" s="8" t="s">
        <v>14</v>
      </c>
      <c r="B237" s="9" t="s">
        <v>262</v>
      </c>
      <c r="C237" s="8" t="s">
        <v>13</v>
      </c>
      <c r="D237" s="8">
        <f>EXACT(G236,"No")</f>
      </c>
      <c r="E237" s="8" t="s">
        <v>263</v>
      </c>
      <c r="F237" s="8" t="s">
        <v>14</v>
      </c>
      <c r="G237" s="8" t="s">
        <v>13</v>
      </c>
    </row>
    <row r="238" spans="1:7" x14ac:dyDescent="0.25" outlineLevel="7" collapsed="1">
      <c r="A238" s="7" t="s">
        <v>11</v>
      </c>
      <c r="B238" s="7" t="s">
        <v>76</v>
      </c>
      <c r="C238" s="10" t="s">
        <v>264</v>
      </c>
      <c r="D238" s="7"/>
      <c r="E238" s="7" t="s">
        <v>263</v>
      </c>
      <c r="F238" s="7" t="s">
        <v>14</v>
      </c>
      <c r="G238" s="7" t="s">
        <v>11</v>
      </c>
    </row>
    <row r="239" spans="1:7" x14ac:dyDescent="0.25" outlineLevel="7" collapsed="1">
      <c r="A239" s="7" t="s">
        <v>14</v>
      </c>
      <c r="B239" s="7" t="s">
        <v>120</v>
      </c>
      <c r="C239" s="11" t="s">
        <v>121</v>
      </c>
      <c r="D239" s="7">
        <f>EXACT(G238,"No")</f>
      </c>
      <c r="E239" s="12" t="s">
        <v>265</v>
      </c>
      <c r="F239" s="7" t="s">
        <v>14</v>
      </c>
      <c r="G239" s="7" t="s">
        <v>13</v>
      </c>
    </row>
    <row r="240" spans="1:7" x14ac:dyDescent="0.25" outlineLevel="7" collapsed="1">
      <c r="A240" s="7" t="s">
        <v>14</v>
      </c>
      <c r="B240" s="10" t="s">
        <v>266</v>
      </c>
      <c r="C240" s="7" t="s">
        <v>13</v>
      </c>
      <c r="D240" s="7">
        <f>EXACT(G238,"Yes")</f>
      </c>
      <c r="E240" s="7" t="s">
        <v>267</v>
      </c>
      <c r="F240" s="7" t="s">
        <v>14</v>
      </c>
      <c r="G240" s="7" t="s">
        <v>13</v>
      </c>
    </row>
    <row r="241" spans="1:7" x14ac:dyDescent="0.25" outlineLevel="6" collapsed="1">
      <c r="A241" s="8" t="s">
        <v>14</v>
      </c>
      <c r="B241" s="9" t="s">
        <v>268</v>
      </c>
      <c r="C241" s="8" t="s">
        <v>13</v>
      </c>
      <c r="D241" s="8">
        <f>EXACT(G236,"Yes")</f>
      </c>
      <c r="E241" s="8" t="s">
        <v>269</v>
      </c>
      <c r="F241" s="8" t="s">
        <v>14</v>
      </c>
      <c r="G241" s="8" t="s">
        <v>13</v>
      </c>
    </row>
    <row r="242" spans="1:7" x14ac:dyDescent="0.25" outlineLevel="7" collapsed="1">
      <c r="A242" s="7" t="s">
        <v>11</v>
      </c>
      <c r="B242" s="7" t="s">
        <v>76</v>
      </c>
      <c r="C242" s="10" t="s">
        <v>270</v>
      </c>
      <c r="D242" s="7"/>
      <c r="E242" s="7" t="s">
        <v>271</v>
      </c>
      <c r="F242" s="7" t="s">
        <v>14</v>
      </c>
      <c r="G242" s="7" t="s">
        <v>272</v>
      </c>
    </row>
    <row r="243" spans="1:7" x14ac:dyDescent="0.25" outlineLevel="7" collapsed="1">
      <c r="A243" s="7" t="s">
        <v>14</v>
      </c>
      <c r="B243" s="10" t="s">
        <v>273</v>
      </c>
      <c r="C243" s="7" t="s">
        <v>13</v>
      </c>
      <c r="D243" s="7">
        <f>EXACT(G242,"Lambda (λy) should be determined by applying the step wise procedure provided in appendix 3 of methodology")</f>
      </c>
      <c r="E243" s="7" t="s">
        <v>274</v>
      </c>
      <c r="F243" s="7" t="s">
        <v>14</v>
      </c>
      <c r="G243" s="7" t="s">
        <v>13</v>
      </c>
    </row>
    <row r="244" spans="1:7" x14ac:dyDescent="0.25" outlineLevel="7" collapsed="1">
      <c r="A244" s="7" t="s">
        <v>14</v>
      </c>
      <c r="B244" s="10" t="s">
        <v>275</v>
      </c>
      <c r="C244" s="7" t="s">
        <v>13</v>
      </c>
      <c r="D244" s="7">
        <f>EXACT(G242,"Use default values of lambda based on the share of electricity generation from low-cost/must-run in total generation")</f>
      </c>
      <c r="E244" s="7" t="s">
        <v>276</v>
      </c>
      <c r="F244" s="7" t="s">
        <v>14</v>
      </c>
      <c r="G244" s="7" t="s">
        <v>13</v>
      </c>
    </row>
    <row r="245" spans="1:7" x14ac:dyDescent="0.25" outlineLevel="7" collapsed="1">
      <c r="A245" s="7" t="s">
        <v>14</v>
      </c>
      <c r="B245" s="7" t="s">
        <v>174</v>
      </c>
      <c r="C245" s="7" t="s">
        <v>13</v>
      </c>
      <c r="D245" s="7" t="s">
        <v>14</v>
      </c>
      <c r="E245" s="7" t="s">
        <v>277</v>
      </c>
      <c r="F245" s="7" t="s">
        <v>14</v>
      </c>
      <c r="G245" s="7">
        <v>1</v>
      </c>
    </row>
    <row r="246" spans="1:7" x14ac:dyDescent="0.25" outlineLevel="7" collapsed="1">
      <c r="A246" s="7" t="s">
        <v>11</v>
      </c>
      <c r="B246" s="10" t="s">
        <v>278</v>
      </c>
      <c r="C246" s="7" t="s">
        <v>13</v>
      </c>
      <c r="D246" s="7"/>
      <c r="E246" s="7" t="s">
        <v>279</v>
      </c>
      <c r="F246" s="7" t="s">
        <v>11</v>
      </c>
      <c r="G246" s="7" t="s">
        <v>13</v>
      </c>
    </row>
    <row r="247" spans="1:7" x14ac:dyDescent="0.25" outlineLevel="5" collapsed="1">
      <c r="A247" s="8" t="s">
        <v>14</v>
      </c>
      <c r="B247" s="9" t="s">
        <v>268</v>
      </c>
      <c r="C247" s="8" t="s">
        <v>13</v>
      </c>
      <c r="D247" s="8">
        <f>EXACT(G234,"Yes")</f>
      </c>
      <c r="E247" s="8" t="s">
        <v>269</v>
      </c>
      <c r="F247" s="8" t="s">
        <v>14</v>
      </c>
      <c r="G247" s="8" t="s">
        <v>13</v>
      </c>
    </row>
    <row r="248" spans="1:7" x14ac:dyDescent="0.25" outlineLevel="6" collapsed="1">
      <c r="A248" s="7" t="s">
        <v>11</v>
      </c>
      <c r="B248" s="7" t="s">
        <v>76</v>
      </c>
      <c r="C248" s="10" t="s">
        <v>270</v>
      </c>
      <c r="D248" s="7"/>
      <c r="E248" s="7" t="s">
        <v>271</v>
      </c>
      <c r="F248" s="7" t="s">
        <v>14</v>
      </c>
      <c r="G248" s="7" t="s">
        <v>272</v>
      </c>
    </row>
    <row r="249" spans="1:7" x14ac:dyDescent="0.25" outlineLevel="6" collapsed="1">
      <c r="A249" s="8" t="s">
        <v>14</v>
      </c>
      <c r="B249" s="9" t="s">
        <v>273</v>
      </c>
      <c r="C249" s="8" t="s">
        <v>13</v>
      </c>
      <c r="D249" s="8">
        <f>EXACT(G248,"Lambda (λy) should be determined by applying the step wise procedure provided in appendix 3 of methodology")</f>
      </c>
      <c r="E249" s="8" t="s">
        <v>274</v>
      </c>
      <c r="F249" s="8" t="s">
        <v>14</v>
      </c>
      <c r="G249" s="8" t="s">
        <v>13</v>
      </c>
    </row>
    <row r="250" spans="1:7" x14ac:dyDescent="0.25" outlineLevel="7" collapsed="1">
      <c r="A250" s="7" t="s">
        <v>11</v>
      </c>
      <c r="B250" s="7" t="s">
        <v>174</v>
      </c>
      <c r="C250" s="7" t="s">
        <v>13</v>
      </c>
      <c r="D250" s="7"/>
      <c r="E250" s="7" t="s">
        <v>280</v>
      </c>
      <c r="F250" s="7" t="s">
        <v>14</v>
      </c>
      <c r="G250" s="7">
        <v>1</v>
      </c>
    </row>
    <row r="251" spans="1:7" x14ac:dyDescent="0.25" outlineLevel="7" collapsed="1">
      <c r="A251" s="7" t="s">
        <v>11</v>
      </c>
      <c r="B251" s="7" t="s">
        <v>15</v>
      </c>
      <c r="C251" s="7" t="s">
        <v>13</v>
      </c>
      <c r="D251" s="7"/>
      <c r="E251" s="7" t="s">
        <v>281</v>
      </c>
      <c r="F251" s="7" t="s">
        <v>14</v>
      </c>
      <c r="G251" s="7" t="s">
        <v>27</v>
      </c>
    </row>
    <row r="252" spans="1:7" x14ac:dyDescent="0.25" outlineLevel="7" collapsed="1">
      <c r="A252" s="7" t="s">
        <v>11</v>
      </c>
      <c r="B252" s="7" t="s">
        <v>282</v>
      </c>
      <c r="C252" s="7" t="s">
        <v>13</v>
      </c>
      <c r="D252" s="7"/>
      <c r="E252" s="7" t="s">
        <v>283</v>
      </c>
      <c r="F252" s="7" t="s">
        <v>14</v>
      </c>
      <c r="G252" s="7" t="s">
        <v>433</v>
      </c>
    </row>
    <row r="253" spans="1:7" x14ac:dyDescent="0.25" outlineLevel="6" collapsed="1">
      <c r="A253" s="8" t="s">
        <v>14</v>
      </c>
      <c r="B253" s="9" t="s">
        <v>275</v>
      </c>
      <c r="C253" s="8" t="s">
        <v>13</v>
      </c>
      <c r="D253" s="8">
        <f>EXACT(G248,"Use default values of lambda based on the share of electricity generation from low-cost/must-run in total generation")</f>
      </c>
      <c r="E253" s="8" t="s">
        <v>276</v>
      </c>
      <c r="F253" s="8" t="s">
        <v>14</v>
      </c>
      <c r="G253" s="8" t="s">
        <v>13</v>
      </c>
    </row>
    <row r="254" spans="1:7" x14ac:dyDescent="0.25" outlineLevel="7" collapsed="1">
      <c r="A254" s="7" t="s">
        <v>14</v>
      </c>
      <c r="B254" s="7" t="s">
        <v>174</v>
      </c>
      <c r="C254" s="7" t="s">
        <v>13</v>
      </c>
      <c r="D254" s="7" t="s">
        <v>14</v>
      </c>
      <c r="E254" s="7" t="s">
        <v>280</v>
      </c>
      <c r="F254" s="7" t="s">
        <v>14</v>
      </c>
      <c r="G254" s="7">
        <v>1</v>
      </c>
    </row>
    <row r="255" spans="1:7" x14ac:dyDescent="0.25" outlineLevel="7" collapsed="1">
      <c r="A255" s="7" t="s">
        <v>14</v>
      </c>
      <c r="B255" s="7" t="s">
        <v>174</v>
      </c>
      <c r="C255" s="7" t="s">
        <v>13</v>
      </c>
      <c r="D255" s="7" t="s">
        <v>14</v>
      </c>
      <c r="E255" s="7" t="s">
        <v>285</v>
      </c>
      <c r="F255" s="7" t="s">
        <v>14</v>
      </c>
      <c r="G255" s="7">
        <v>1</v>
      </c>
    </row>
    <row r="256" spans="1:7" x14ac:dyDescent="0.25" outlineLevel="7" collapsed="1">
      <c r="A256" s="7" t="s">
        <v>11</v>
      </c>
      <c r="B256" s="7" t="s">
        <v>174</v>
      </c>
      <c r="C256" s="7" t="s">
        <v>13</v>
      </c>
      <c r="D256" s="7"/>
      <c r="E256" s="7" t="s">
        <v>286</v>
      </c>
      <c r="F256" s="7" t="s">
        <v>11</v>
      </c>
      <c r="G256" s="7">
        <v>1</v>
      </c>
    </row>
    <row r="257" spans="1:7" x14ac:dyDescent="0.25" outlineLevel="7" collapsed="1">
      <c r="A257" s="7" t="s">
        <v>11</v>
      </c>
      <c r="B257" s="7" t="s">
        <v>174</v>
      </c>
      <c r="C257" s="7" t="s">
        <v>13</v>
      </c>
      <c r="D257" s="7"/>
      <c r="E257" s="7" t="s">
        <v>287</v>
      </c>
      <c r="F257" s="7" t="s">
        <v>11</v>
      </c>
      <c r="G257" s="7">
        <v>1</v>
      </c>
    </row>
    <row r="258" spans="1:7" x14ac:dyDescent="0.25" outlineLevel="7" collapsed="1">
      <c r="A258" s="7" t="s">
        <v>11</v>
      </c>
      <c r="B258" s="7" t="s">
        <v>174</v>
      </c>
      <c r="C258" s="7" t="s">
        <v>13</v>
      </c>
      <c r="D258" s="7"/>
      <c r="E258" s="7" t="s">
        <v>288</v>
      </c>
      <c r="F258" s="7" t="s">
        <v>14</v>
      </c>
      <c r="G258" s="7">
        <v>1</v>
      </c>
    </row>
    <row r="259" spans="1:7" x14ac:dyDescent="0.25" outlineLevel="6" collapsed="1">
      <c r="A259" s="7" t="s">
        <v>14</v>
      </c>
      <c r="B259" s="7" t="s">
        <v>174</v>
      </c>
      <c r="C259" s="7" t="s">
        <v>13</v>
      </c>
      <c r="D259" s="7" t="s">
        <v>14</v>
      </c>
      <c r="E259" s="7" t="s">
        <v>277</v>
      </c>
      <c r="F259" s="7" t="s">
        <v>14</v>
      </c>
      <c r="G259" s="7">
        <v>1</v>
      </c>
    </row>
    <row r="260" spans="1:7" x14ac:dyDescent="0.25" outlineLevel="6" collapsed="1">
      <c r="A260" s="8" t="s">
        <v>11</v>
      </c>
      <c r="B260" s="9" t="s">
        <v>278</v>
      </c>
      <c r="C260" s="8" t="s">
        <v>13</v>
      </c>
      <c r="D260" s="8"/>
      <c r="E260" s="8" t="s">
        <v>279</v>
      </c>
      <c r="F260" s="8" t="s">
        <v>11</v>
      </c>
      <c r="G260" s="8" t="s">
        <v>13</v>
      </c>
    </row>
    <row r="261" spans="1:7" x14ac:dyDescent="0.25" outlineLevel="7" collapsed="1">
      <c r="A261" s="7" t="s">
        <v>11</v>
      </c>
      <c r="B261" s="7" t="s">
        <v>76</v>
      </c>
      <c r="C261" s="10" t="s">
        <v>289</v>
      </c>
      <c r="D261" s="7"/>
      <c r="E261" s="7" t="s">
        <v>290</v>
      </c>
      <c r="F261" s="7" t="s">
        <v>14</v>
      </c>
      <c r="G261" s="7" t="s">
        <v>291</v>
      </c>
    </row>
    <row r="262" spans="1:7" x14ac:dyDescent="0.25" outlineLevel="7" collapsed="1">
      <c r="A262" s="7" t="s">
        <v>14</v>
      </c>
      <c r="B262" s="10" t="s">
        <v>292</v>
      </c>
      <c r="C262" s="7" t="s">
        <v>13</v>
      </c>
      <c r="D262" s="7">
        <f>EXACT(G261,"Only data available is the electricity generation for the specific power unit")</f>
      </c>
      <c r="E262" s="7" t="s">
        <v>293</v>
      </c>
      <c r="F262" s="7" t="s">
        <v>14</v>
      </c>
      <c r="G262" s="7" t="s">
        <v>13</v>
      </c>
    </row>
    <row r="263" spans="1:7" x14ac:dyDescent="0.25" outlineLevel="7" collapsed="1">
      <c r="A263" s="7" t="s">
        <v>14</v>
      </c>
      <c r="B263" s="10" t="s">
        <v>294</v>
      </c>
      <c r="C263" s="7" t="s">
        <v>13</v>
      </c>
      <c r="D263" s="7">
        <f>EXACT(G261,"Only data available for the specific power unit are the electricity generation and the fuel types used")</f>
      </c>
      <c r="E263" s="7" t="s">
        <v>295</v>
      </c>
      <c r="F263" s="7" t="s">
        <v>14</v>
      </c>
      <c r="G263" s="7" t="s">
        <v>13</v>
      </c>
    </row>
    <row r="264" spans="1:7" x14ac:dyDescent="0.25" outlineLevel="7" collapsed="1">
      <c r="A264" s="7" t="s">
        <v>14</v>
      </c>
      <c r="B264" s="10" t="s">
        <v>296</v>
      </c>
      <c r="C264" s="7" t="s">
        <v>13</v>
      </c>
      <c r="D264" s="7">
        <f>EXACT(G261,"Data available for fuel consumption and electricity generation")</f>
      </c>
      <c r="E264" s="7" t="s">
        <v>291</v>
      </c>
      <c r="F264" s="7" t="s">
        <v>14</v>
      </c>
      <c r="G264" s="7" t="s">
        <v>13</v>
      </c>
    </row>
    <row r="265" spans="1:7" x14ac:dyDescent="0.25" outlineLevel="4" collapsed="1">
      <c r="A265" s="8" t="s">
        <v>14</v>
      </c>
      <c r="B265" s="9" t="s">
        <v>266</v>
      </c>
      <c r="C265" s="8" t="s">
        <v>13</v>
      </c>
      <c r="D265" s="8">
        <f>EXACT(G232,"Yes")</f>
      </c>
      <c r="E265" s="8" t="s">
        <v>297</v>
      </c>
      <c r="F265" s="8" t="s">
        <v>14</v>
      </c>
      <c r="G265" s="8" t="s">
        <v>13</v>
      </c>
    </row>
    <row r="266" spans="1:7" x14ac:dyDescent="0.25" outlineLevel="5" collapsed="1">
      <c r="A266" s="7" t="s">
        <v>11</v>
      </c>
      <c r="B266" s="7" t="s">
        <v>76</v>
      </c>
      <c r="C266" s="10" t="s">
        <v>298</v>
      </c>
      <c r="D266" s="7"/>
      <c r="E266" s="7" t="s">
        <v>299</v>
      </c>
      <c r="F266" s="7" t="s">
        <v>14</v>
      </c>
      <c r="G266" s="7" t="s">
        <v>300</v>
      </c>
    </row>
    <row r="267" spans="1:7" x14ac:dyDescent="0.25" outlineLevel="5" collapsed="1">
      <c r="A267" s="8" t="s">
        <v>14</v>
      </c>
      <c r="B267" s="9" t="s">
        <v>301</v>
      </c>
      <c r="C267" s="8" t="s">
        <v>13</v>
      </c>
      <c r="D267" s="8">
        <f>EXACT(G266,"Based on the total net electricity generation of all power plants serving the system and the fuel types and total fuel consumption of the project electricity system")</f>
      </c>
      <c r="E267" s="8" t="s">
        <v>302</v>
      </c>
      <c r="F267" s="8" t="s">
        <v>14</v>
      </c>
      <c r="G267" s="8" t="s">
        <v>13</v>
      </c>
    </row>
    <row r="268" spans="1:7" x14ac:dyDescent="0.25" outlineLevel="6" collapsed="1">
      <c r="A268" s="7" t="s">
        <v>14</v>
      </c>
      <c r="B268" s="7" t="s">
        <v>174</v>
      </c>
      <c r="C268" s="7" t="s">
        <v>13</v>
      </c>
      <c r="D268" s="7" t="s">
        <v>14</v>
      </c>
      <c r="E268" s="7" t="s">
        <v>303</v>
      </c>
      <c r="F268" s="7" t="s">
        <v>14</v>
      </c>
      <c r="G268" s="7">
        <v>1</v>
      </c>
    </row>
    <row r="269" spans="1:7" x14ac:dyDescent="0.25" outlineLevel="6" collapsed="1">
      <c r="A269" s="7" t="s">
        <v>11</v>
      </c>
      <c r="B269" s="7" t="s">
        <v>174</v>
      </c>
      <c r="C269" s="7" t="s">
        <v>13</v>
      </c>
      <c r="D269" s="7"/>
      <c r="E269" s="7" t="s">
        <v>304</v>
      </c>
      <c r="F269" s="7" t="s">
        <v>14</v>
      </c>
      <c r="G269" s="7">
        <v>1</v>
      </c>
    </row>
    <row r="270" spans="1:7" x14ac:dyDescent="0.25" outlineLevel="6" collapsed="1">
      <c r="A270" s="8" t="s">
        <v>11</v>
      </c>
      <c r="B270" s="9" t="s">
        <v>305</v>
      </c>
      <c r="C270" s="8" t="s">
        <v>13</v>
      </c>
      <c r="D270" s="8"/>
      <c r="E270" s="8" t="s">
        <v>231</v>
      </c>
      <c r="F270" s="8" t="s">
        <v>11</v>
      </c>
      <c r="G270" s="8" t="s">
        <v>13</v>
      </c>
    </row>
    <row r="271" spans="1:7" x14ac:dyDescent="0.25" outlineLevel="7" collapsed="1">
      <c r="A271" s="7" t="s">
        <v>11</v>
      </c>
      <c r="B271" s="7" t="s">
        <v>15</v>
      </c>
      <c r="C271" s="7" t="s">
        <v>13</v>
      </c>
      <c r="D271" s="7"/>
      <c r="E271" s="7" t="s">
        <v>306</v>
      </c>
      <c r="F271" s="7" t="s">
        <v>14</v>
      </c>
      <c r="G271" s="7" t="s">
        <v>27</v>
      </c>
    </row>
    <row r="272" spans="1:7" x14ac:dyDescent="0.25" outlineLevel="7" collapsed="1">
      <c r="A272" s="7" t="s">
        <v>11</v>
      </c>
      <c r="B272" s="7" t="s">
        <v>174</v>
      </c>
      <c r="C272" s="7" t="s">
        <v>13</v>
      </c>
      <c r="D272" s="7"/>
      <c r="E272" s="7" t="s">
        <v>307</v>
      </c>
      <c r="F272" s="7" t="s">
        <v>14</v>
      </c>
      <c r="G272" s="7">
        <v>1</v>
      </c>
    </row>
    <row r="273" spans="1:7" x14ac:dyDescent="0.25" outlineLevel="7" collapsed="1">
      <c r="A273" s="7" t="s">
        <v>11</v>
      </c>
      <c r="B273" s="7" t="s">
        <v>174</v>
      </c>
      <c r="C273" s="7" t="s">
        <v>13</v>
      </c>
      <c r="D273" s="7"/>
      <c r="E273" s="7" t="s">
        <v>308</v>
      </c>
      <c r="F273" s="7" t="s">
        <v>14</v>
      </c>
      <c r="G273" s="7">
        <v>1</v>
      </c>
    </row>
    <row r="274" spans="1:7" x14ac:dyDescent="0.25" outlineLevel="7" collapsed="1">
      <c r="A274" s="7" t="s">
        <v>11</v>
      </c>
      <c r="B274" s="7" t="s">
        <v>174</v>
      </c>
      <c r="C274" s="7" t="s">
        <v>13</v>
      </c>
      <c r="D274" s="7"/>
      <c r="E274" s="7" t="s">
        <v>309</v>
      </c>
      <c r="F274" s="7" t="s">
        <v>14</v>
      </c>
      <c r="G274" s="7">
        <v>1</v>
      </c>
    </row>
    <row r="275" spans="1:7" x14ac:dyDescent="0.25" outlineLevel="5" collapsed="1">
      <c r="A275" s="8" t="s">
        <v>14</v>
      </c>
      <c r="B275" s="9" t="s">
        <v>310</v>
      </c>
      <c r="C275" s="8" t="s">
        <v>13</v>
      </c>
      <c r="D275" s="8">
        <f>EXACT(G266,"Based on the net electricity generation and a CO2 emission factor of each power unit")</f>
      </c>
      <c r="E275" s="8" t="s">
        <v>311</v>
      </c>
      <c r="F275" s="8" t="s">
        <v>14</v>
      </c>
      <c r="G275" s="8" t="s">
        <v>13</v>
      </c>
    </row>
    <row r="276" spans="1:7" x14ac:dyDescent="0.25" outlineLevel="6" collapsed="1">
      <c r="A276" s="7" t="s">
        <v>14</v>
      </c>
      <c r="B276" s="7" t="s">
        <v>174</v>
      </c>
      <c r="C276" s="7" t="s">
        <v>13</v>
      </c>
      <c r="D276" s="7" t="s">
        <v>14</v>
      </c>
      <c r="E276" s="7" t="s">
        <v>303</v>
      </c>
      <c r="F276" s="7" t="s">
        <v>14</v>
      </c>
      <c r="G276" s="7">
        <v>1</v>
      </c>
    </row>
    <row r="277" spans="1:7" x14ac:dyDescent="0.25" outlineLevel="6" collapsed="1">
      <c r="A277" s="8" t="s">
        <v>11</v>
      </c>
      <c r="B277" s="9" t="s">
        <v>278</v>
      </c>
      <c r="C277" s="8" t="s">
        <v>13</v>
      </c>
      <c r="D277" s="8"/>
      <c r="E277" s="8" t="s">
        <v>279</v>
      </c>
      <c r="F277" s="8" t="s">
        <v>11</v>
      </c>
      <c r="G277" s="8" t="s">
        <v>13</v>
      </c>
    </row>
    <row r="278" spans="1:7" x14ac:dyDescent="0.25" outlineLevel="7" collapsed="1">
      <c r="A278" s="7" t="s">
        <v>11</v>
      </c>
      <c r="B278" s="7" t="s">
        <v>76</v>
      </c>
      <c r="C278" s="10" t="s">
        <v>289</v>
      </c>
      <c r="D278" s="7"/>
      <c r="E278" s="7" t="s">
        <v>290</v>
      </c>
      <c r="F278" s="7" t="s">
        <v>14</v>
      </c>
      <c r="G278" s="7" t="s">
        <v>291</v>
      </c>
    </row>
    <row r="279" spans="1:7" x14ac:dyDescent="0.25" outlineLevel="7" collapsed="1">
      <c r="A279" s="7" t="s">
        <v>14</v>
      </c>
      <c r="B279" s="10" t="s">
        <v>292</v>
      </c>
      <c r="C279" s="7" t="s">
        <v>13</v>
      </c>
      <c r="D279" s="7">
        <f>EXACT(G278,"Only data available is the electricity generation for the specific power unit")</f>
      </c>
      <c r="E279" s="7" t="s">
        <v>293</v>
      </c>
      <c r="F279" s="7" t="s">
        <v>14</v>
      </c>
      <c r="G279" s="7" t="s">
        <v>13</v>
      </c>
    </row>
    <row r="280" spans="1:7" x14ac:dyDescent="0.25" outlineLevel="7" collapsed="1">
      <c r="A280" s="7" t="s">
        <v>14</v>
      </c>
      <c r="B280" s="10" t="s">
        <v>294</v>
      </c>
      <c r="C280" s="7" t="s">
        <v>13</v>
      </c>
      <c r="D280" s="7">
        <f>EXACT(G278,"Only data available for the specific power unit are the electricity generation and the fuel types used")</f>
      </c>
      <c r="E280" s="7" t="s">
        <v>295</v>
      </c>
      <c r="F280" s="7" t="s">
        <v>14</v>
      </c>
      <c r="G280" s="7" t="s">
        <v>13</v>
      </c>
    </row>
    <row r="281" spans="1:7" x14ac:dyDescent="0.25" outlineLevel="7" collapsed="1">
      <c r="A281" s="7" t="s">
        <v>14</v>
      </c>
      <c r="B281" s="10" t="s">
        <v>296</v>
      </c>
      <c r="C281" s="7" t="s">
        <v>13</v>
      </c>
      <c r="D281" s="7">
        <f>EXACT(G278,"Data available for fuel consumption and electricity generation")</f>
      </c>
      <c r="E281" s="7" t="s">
        <v>291</v>
      </c>
      <c r="F281" s="7" t="s">
        <v>14</v>
      </c>
      <c r="G281" s="7" t="s">
        <v>13</v>
      </c>
    </row>
    <row r="282" spans="1:7" x14ac:dyDescent="0.25" outlineLevel="5" collapsed="1">
      <c r="A282" s="7" t="s">
        <v>14</v>
      </c>
      <c r="B282" s="7" t="s">
        <v>174</v>
      </c>
      <c r="C282" s="7" t="s">
        <v>13</v>
      </c>
      <c r="D282" s="7" t="s">
        <v>14</v>
      </c>
      <c r="E282" s="7" t="s">
        <v>312</v>
      </c>
      <c r="F282" s="7" t="s">
        <v>14</v>
      </c>
      <c r="G282" s="7">
        <v>1</v>
      </c>
    </row>
    <row r="283" spans="1:7" x14ac:dyDescent="0.25" outlineLevel="3" collapsed="1">
      <c r="A283" s="8" t="s">
        <v>14</v>
      </c>
      <c r="B283" s="9" t="s">
        <v>266</v>
      </c>
      <c r="C283" s="8" t="s">
        <v>13</v>
      </c>
      <c r="D283" s="8">
        <f>EXACT(G230,"Yes")</f>
      </c>
      <c r="E283" s="8" t="s">
        <v>297</v>
      </c>
      <c r="F283" s="8" t="s">
        <v>14</v>
      </c>
      <c r="G283" s="8" t="s">
        <v>13</v>
      </c>
    </row>
    <row r="284" spans="1:7" x14ac:dyDescent="0.25" outlineLevel="4" collapsed="1">
      <c r="A284" s="7" t="s">
        <v>11</v>
      </c>
      <c r="B284" s="7" t="s">
        <v>76</v>
      </c>
      <c r="C284" s="10" t="s">
        <v>298</v>
      </c>
      <c r="D284" s="7"/>
      <c r="E284" s="7" t="s">
        <v>299</v>
      </c>
      <c r="F284" s="7" t="s">
        <v>14</v>
      </c>
      <c r="G284" s="7" t="s">
        <v>300</v>
      </c>
    </row>
    <row r="285" spans="1:7" x14ac:dyDescent="0.25" outlineLevel="4" collapsed="1">
      <c r="A285" s="8" t="s">
        <v>14</v>
      </c>
      <c r="B285" s="9" t="s">
        <v>301</v>
      </c>
      <c r="C285" s="8" t="s">
        <v>13</v>
      </c>
      <c r="D285" s="8">
        <f>EXACT(G284,"Based on the total net electricity generation of all power plants serving the system and the fuel types and total fuel consumption of the project electricity system")</f>
      </c>
      <c r="E285" s="8" t="s">
        <v>302</v>
      </c>
      <c r="F285" s="8" t="s">
        <v>14</v>
      </c>
      <c r="G285" s="8" t="s">
        <v>13</v>
      </c>
    </row>
    <row r="286" spans="1:7" x14ac:dyDescent="0.25" outlineLevel="5" collapsed="1">
      <c r="A286" s="7" t="s">
        <v>14</v>
      </c>
      <c r="B286" s="7" t="s">
        <v>174</v>
      </c>
      <c r="C286" s="7" t="s">
        <v>13</v>
      </c>
      <c r="D286" s="7" t="s">
        <v>14</v>
      </c>
      <c r="E286" s="7" t="s">
        <v>303</v>
      </c>
      <c r="F286" s="7" t="s">
        <v>14</v>
      </c>
      <c r="G286" s="7">
        <v>1</v>
      </c>
    </row>
    <row r="287" spans="1:7" x14ac:dyDescent="0.25" outlineLevel="5" collapsed="1">
      <c r="A287" s="7" t="s">
        <v>11</v>
      </c>
      <c r="B287" s="7" t="s">
        <v>174</v>
      </c>
      <c r="C287" s="7" t="s">
        <v>13</v>
      </c>
      <c r="D287" s="7"/>
      <c r="E287" s="7" t="s">
        <v>304</v>
      </c>
      <c r="F287" s="7" t="s">
        <v>14</v>
      </c>
      <c r="G287" s="7">
        <v>1</v>
      </c>
    </row>
    <row r="288" spans="1:7" x14ac:dyDescent="0.25" outlineLevel="5" collapsed="1">
      <c r="A288" s="8" t="s">
        <v>11</v>
      </c>
      <c r="B288" s="9" t="s">
        <v>305</v>
      </c>
      <c r="C288" s="8" t="s">
        <v>13</v>
      </c>
      <c r="D288" s="8"/>
      <c r="E288" s="8" t="s">
        <v>231</v>
      </c>
      <c r="F288" s="8" t="s">
        <v>11</v>
      </c>
      <c r="G288" s="8" t="s">
        <v>13</v>
      </c>
    </row>
    <row r="289" spans="1:7" x14ac:dyDescent="0.25" outlineLevel="6" collapsed="1">
      <c r="A289" s="7" t="s">
        <v>11</v>
      </c>
      <c r="B289" s="7" t="s">
        <v>15</v>
      </c>
      <c r="C289" s="7" t="s">
        <v>13</v>
      </c>
      <c r="D289" s="7"/>
      <c r="E289" s="7" t="s">
        <v>306</v>
      </c>
      <c r="F289" s="7" t="s">
        <v>14</v>
      </c>
      <c r="G289" s="7" t="s">
        <v>27</v>
      </c>
    </row>
    <row r="290" spans="1:7" x14ac:dyDescent="0.25" outlineLevel="6" collapsed="1">
      <c r="A290" s="7" t="s">
        <v>11</v>
      </c>
      <c r="B290" s="7" t="s">
        <v>174</v>
      </c>
      <c r="C290" s="7" t="s">
        <v>13</v>
      </c>
      <c r="D290" s="7"/>
      <c r="E290" s="7" t="s">
        <v>307</v>
      </c>
      <c r="F290" s="7" t="s">
        <v>14</v>
      </c>
      <c r="G290" s="7">
        <v>1</v>
      </c>
    </row>
    <row r="291" spans="1:7" x14ac:dyDescent="0.25" outlineLevel="6" collapsed="1">
      <c r="A291" s="7" t="s">
        <v>11</v>
      </c>
      <c r="B291" s="7" t="s">
        <v>174</v>
      </c>
      <c r="C291" s="7" t="s">
        <v>13</v>
      </c>
      <c r="D291" s="7"/>
      <c r="E291" s="7" t="s">
        <v>308</v>
      </c>
      <c r="F291" s="7" t="s">
        <v>14</v>
      </c>
      <c r="G291" s="7">
        <v>1</v>
      </c>
    </row>
    <row r="292" spans="1:7" x14ac:dyDescent="0.25" outlineLevel="6" collapsed="1">
      <c r="A292" s="7" t="s">
        <v>11</v>
      </c>
      <c r="B292" s="7" t="s">
        <v>174</v>
      </c>
      <c r="C292" s="7" t="s">
        <v>13</v>
      </c>
      <c r="D292" s="7"/>
      <c r="E292" s="7" t="s">
        <v>309</v>
      </c>
      <c r="F292" s="7" t="s">
        <v>14</v>
      </c>
      <c r="G292" s="7">
        <v>1</v>
      </c>
    </row>
    <row r="293" spans="1:7" x14ac:dyDescent="0.25" outlineLevel="4" collapsed="1">
      <c r="A293" s="8" t="s">
        <v>14</v>
      </c>
      <c r="B293" s="9" t="s">
        <v>310</v>
      </c>
      <c r="C293" s="8" t="s">
        <v>13</v>
      </c>
      <c r="D293" s="8">
        <f>EXACT(G284,"Based on the net electricity generation and a CO2 emission factor of each power unit")</f>
      </c>
      <c r="E293" s="8" t="s">
        <v>311</v>
      </c>
      <c r="F293" s="8" t="s">
        <v>14</v>
      </c>
      <c r="G293" s="8" t="s">
        <v>13</v>
      </c>
    </row>
    <row r="294" spans="1:7" x14ac:dyDescent="0.25" outlineLevel="5" collapsed="1">
      <c r="A294" s="7" t="s">
        <v>14</v>
      </c>
      <c r="B294" s="7" t="s">
        <v>174</v>
      </c>
      <c r="C294" s="7" t="s">
        <v>13</v>
      </c>
      <c r="D294" s="7" t="s">
        <v>14</v>
      </c>
      <c r="E294" s="7" t="s">
        <v>303</v>
      </c>
      <c r="F294" s="7" t="s">
        <v>14</v>
      </c>
      <c r="G294" s="7">
        <v>1</v>
      </c>
    </row>
    <row r="295" spans="1:7" x14ac:dyDescent="0.25" outlineLevel="5" collapsed="1">
      <c r="A295" s="8" t="s">
        <v>11</v>
      </c>
      <c r="B295" s="9" t="s">
        <v>278</v>
      </c>
      <c r="C295" s="8" t="s">
        <v>13</v>
      </c>
      <c r="D295" s="8"/>
      <c r="E295" s="8" t="s">
        <v>279</v>
      </c>
      <c r="F295" s="8" t="s">
        <v>11</v>
      </c>
      <c r="G295" s="8" t="s">
        <v>13</v>
      </c>
    </row>
    <row r="296" spans="1:7" x14ac:dyDescent="0.25" outlineLevel="6" collapsed="1">
      <c r="A296" s="7" t="s">
        <v>11</v>
      </c>
      <c r="B296" s="7" t="s">
        <v>76</v>
      </c>
      <c r="C296" s="10" t="s">
        <v>289</v>
      </c>
      <c r="D296" s="7"/>
      <c r="E296" s="7" t="s">
        <v>290</v>
      </c>
      <c r="F296" s="7" t="s">
        <v>14</v>
      </c>
      <c r="G296" s="7" t="s">
        <v>291</v>
      </c>
    </row>
    <row r="297" spans="1:7" x14ac:dyDescent="0.25" outlineLevel="6" collapsed="1">
      <c r="A297" s="8" t="s">
        <v>14</v>
      </c>
      <c r="B297" s="9" t="s">
        <v>292</v>
      </c>
      <c r="C297" s="8" t="s">
        <v>13</v>
      </c>
      <c r="D297" s="8">
        <f>EXACT(G296,"Only data available is the electricity generation for the specific power unit")</f>
      </c>
      <c r="E297" s="8" t="s">
        <v>293</v>
      </c>
      <c r="F297" s="8" t="s">
        <v>14</v>
      </c>
      <c r="G297" s="8" t="s">
        <v>13</v>
      </c>
    </row>
    <row r="298" spans="1:7" x14ac:dyDescent="0.25" outlineLevel="7" collapsed="1">
      <c r="A298" s="7" t="s">
        <v>14</v>
      </c>
      <c r="B298" s="7" t="s">
        <v>174</v>
      </c>
      <c r="C298" s="7" t="s">
        <v>13</v>
      </c>
      <c r="D298" s="7" t="s">
        <v>14</v>
      </c>
      <c r="E298" s="7" t="s">
        <v>313</v>
      </c>
      <c r="F298" s="7" t="s">
        <v>14</v>
      </c>
      <c r="G298" s="7">
        <v>1</v>
      </c>
    </row>
    <row r="299" spans="1:7" x14ac:dyDescent="0.25" outlineLevel="7" collapsed="1">
      <c r="A299" s="7" t="s">
        <v>11</v>
      </c>
      <c r="B299" s="7" t="s">
        <v>174</v>
      </c>
      <c r="C299" s="7" t="s">
        <v>13</v>
      </c>
      <c r="D299" s="7"/>
      <c r="E299" s="7" t="s">
        <v>314</v>
      </c>
      <c r="F299" s="7" t="s">
        <v>14</v>
      </c>
      <c r="G299" s="7">
        <v>1</v>
      </c>
    </row>
    <row r="300" spans="1:7" x14ac:dyDescent="0.25" outlineLevel="6" collapsed="1">
      <c r="A300" s="8" t="s">
        <v>14</v>
      </c>
      <c r="B300" s="9" t="s">
        <v>294</v>
      </c>
      <c r="C300" s="8" t="s">
        <v>13</v>
      </c>
      <c r="D300" s="8">
        <f>EXACT(G296,"Only data available for the specific power unit are the electricity generation and the fuel types used")</f>
      </c>
      <c r="E300" s="8" t="s">
        <v>295</v>
      </c>
      <c r="F300" s="8" t="s">
        <v>14</v>
      </c>
      <c r="G300" s="8" t="s">
        <v>13</v>
      </c>
    </row>
    <row r="301" spans="1:7" x14ac:dyDescent="0.25" outlineLevel="7" collapsed="1">
      <c r="A301" s="7" t="s">
        <v>14</v>
      </c>
      <c r="B301" s="7" t="s">
        <v>174</v>
      </c>
      <c r="C301" s="7" t="s">
        <v>13</v>
      </c>
      <c r="D301" s="7" t="s">
        <v>14</v>
      </c>
      <c r="E301" s="7" t="s">
        <v>315</v>
      </c>
      <c r="F301" s="7" t="s">
        <v>14</v>
      </c>
      <c r="G301" s="7">
        <v>1</v>
      </c>
    </row>
    <row r="302" spans="1:7" x14ac:dyDescent="0.25" outlineLevel="7" collapsed="1">
      <c r="A302" s="7" t="s">
        <v>11</v>
      </c>
      <c r="B302" s="7" t="s">
        <v>174</v>
      </c>
      <c r="C302" s="7" t="s">
        <v>13</v>
      </c>
      <c r="D302" s="7"/>
      <c r="E302" s="7" t="s">
        <v>314</v>
      </c>
      <c r="F302" s="7" t="s">
        <v>14</v>
      </c>
      <c r="G302" s="7">
        <v>1</v>
      </c>
    </row>
    <row r="303" spans="1:7" x14ac:dyDescent="0.25" outlineLevel="7" collapsed="1">
      <c r="A303" s="7" t="s">
        <v>11</v>
      </c>
      <c r="B303" s="7" t="s">
        <v>174</v>
      </c>
      <c r="C303" s="7" t="s">
        <v>13</v>
      </c>
      <c r="D303" s="7"/>
      <c r="E303" s="7" t="s">
        <v>316</v>
      </c>
      <c r="F303" s="7" t="s">
        <v>14</v>
      </c>
      <c r="G303" s="7">
        <v>1</v>
      </c>
    </row>
    <row r="304" spans="1:7" x14ac:dyDescent="0.25" outlineLevel="7" collapsed="1">
      <c r="A304" s="7" t="s">
        <v>11</v>
      </c>
      <c r="B304" s="7" t="s">
        <v>174</v>
      </c>
      <c r="C304" s="7" t="s">
        <v>13</v>
      </c>
      <c r="D304" s="7"/>
      <c r="E304" s="7" t="s">
        <v>317</v>
      </c>
      <c r="F304" s="7" t="s">
        <v>14</v>
      </c>
      <c r="G304" s="7">
        <v>1</v>
      </c>
    </row>
    <row r="305" spans="1:7" x14ac:dyDescent="0.25" outlineLevel="6" collapsed="1">
      <c r="A305" s="8" t="s">
        <v>14</v>
      </c>
      <c r="B305" s="9" t="s">
        <v>296</v>
      </c>
      <c r="C305" s="8" t="s">
        <v>13</v>
      </c>
      <c r="D305" s="8">
        <f>EXACT(G296,"Data available for fuel consumption and electricity generation")</f>
      </c>
      <c r="E305" s="8" t="s">
        <v>291</v>
      </c>
      <c r="F305" s="8" t="s">
        <v>14</v>
      </c>
      <c r="G305" s="8" t="s">
        <v>13</v>
      </c>
    </row>
    <row r="306" spans="1:7" x14ac:dyDescent="0.25" outlineLevel="7" collapsed="1">
      <c r="A306" s="7" t="s">
        <v>14</v>
      </c>
      <c r="B306" s="7" t="s">
        <v>174</v>
      </c>
      <c r="C306" s="7" t="s">
        <v>13</v>
      </c>
      <c r="D306" s="7" t="s">
        <v>14</v>
      </c>
      <c r="E306" s="7" t="s">
        <v>313</v>
      </c>
      <c r="F306" s="7" t="s">
        <v>14</v>
      </c>
      <c r="G306" s="7">
        <v>1</v>
      </c>
    </row>
    <row r="307" spans="1:7" x14ac:dyDescent="0.25" outlineLevel="7" collapsed="1">
      <c r="A307" s="7" t="s">
        <v>11</v>
      </c>
      <c r="B307" s="7" t="s">
        <v>15</v>
      </c>
      <c r="C307" s="7" t="s">
        <v>13</v>
      </c>
      <c r="D307" s="7"/>
      <c r="E307" s="7" t="s">
        <v>318</v>
      </c>
      <c r="F307" s="7" t="s">
        <v>14</v>
      </c>
      <c r="G307" s="7" t="s">
        <v>27</v>
      </c>
    </row>
    <row r="308" spans="1:7" x14ac:dyDescent="0.25" outlineLevel="7" collapsed="1">
      <c r="A308" s="7" t="s">
        <v>11</v>
      </c>
      <c r="B308" s="7" t="s">
        <v>174</v>
      </c>
      <c r="C308" s="7" t="s">
        <v>13</v>
      </c>
      <c r="D308" s="7"/>
      <c r="E308" s="7" t="s">
        <v>314</v>
      </c>
      <c r="F308" s="7" t="s">
        <v>14</v>
      </c>
      <c r="G308" s="7">
        <v>1</v>
      </c>
    </row>
    <row r="309" spans="1:7" x14ac:dyDescent="0.25" outlineLevel="7" collapsed="1">
      <c r="A309" s="7" t="s">
        <v>11</v>
      </c>
      <c r="B309" s="7" t="s">
        <v>15</v>
      </c>
      <c r="C309" s="7" t="s">
        <v>13</v>
      </c>
      <c r="D309" s="7"/>
      <c r="E309" s="7" t="s">
        <v>319</v>
      </c>
      <c r="F309" s="7" t="s">
        <v>14</v>
      </c>
      <c r="G309" s="7" t="s">
        <v>27</v>
      </c>
    </row>
    <row r="310" spans="1:7" x14ac:dyDescent="0.25" outlineLevel="7" collapsed="1">
      <c r="A310" s="7" t="s">
        <v>11</v>
      </c>
      <c r="B310" s="10" t="s">
        <v>305</v>
      </c>
      <c r="C310" s="7" t="s">
        <v>13</v>
      </c>
      <c r="D310" s="7"/>
      <c r="E310" s="7" t="s">
        <v>231</v>
      </c>
      <c r="F310" s="7" t="s">
        <v>11</v>
      </c>
      <c r="G310" s="7" t="s">
        <v>13</v>
      </c>
    </row>
    <row r="311" spans="1:7" x14ac:dyDescent="0.25" outlineLevel="4" collapsed="1">
      <c r="A311" s="7" t="s">
        <v>14</v>
      </c>
      <c r="B311" s="7" t="s">
        <v>174</v>
      </c>
      <c r="C311" s="7" t="s">
        <v>13</v>
      </c>
      <c r="D311" s="7" t="s">
        <v>14</v>
      </c>
      <c r="E311" s="7" t="s">
        <v>312</v>
      </c>
      <c r="F311" s="7" t="s">
        <v>14</v>
      </c>
      <c r="G311" s="7">
        <v>1</v>
      </c>
    </row>
    <row r="312" spans="1:7" x14ac:dyDescent="0.25" outlineLevel="2" collapsed="1">
      <c r="A312" s="8" t="s">
        <v>14</v>
      </c>
      <c r="B312" s="9" t="s">
        <v>320</v>
      </c>
      <c r="C312" s="8" t="s">
        <v>13</v>
      </c>
      <c r="D312" s="8">
        <f>EXACT(G228,"Hourly")</f>
      </c>
      <c r="E312" s="8" t="s">
        <v>321</v>
      </c>
      <c r="F312" s="8" t="s">
        <v>14</v>
      </c>
      <c r="G312" s="8" t="s">
        <v>13</v>
      </c>
    </row>
    <row r="313" spans="1:7" x14ac:dyDescent="0.25" outlineLevel="3" collapsed="1">
      <c r="A313" s="7" t="s">
        <v>11</v>
      </c>
      <c r="B313" s="7" t="s">
        <v>76</v>
      </c>
      <c r="C313" s="10" t="s">
        <v>322</v>
      </c>
      <c r="D313" s="7"/>
      <c r="E313" s="7" t="s">
        <v>323</v>
      </c>
      <c r="F313" s="7" t="s">
        <v>14</v>
      </c>
      <c r="G313" s="7" t="s">
        <v>324</v>
      </c>
    </row>
    <row r="314" spans="1:7" x14ac:dyDescent="0.25" outlineLevel="3" collapsed="1">
      <c r="A314" s="7" t="s">
        <v>11</v>
      </c>
      <c r="B314" s="7" t="s">
        <v>174</v>
      </c>
      <c r="C314" s="7" t="s">
        <v>13</v>
      </c>
      <c r="D314" s="7"/>
      <c r="E314" s="7" t="s">
        <v>325</v>
      </c>
      <c r="F314" s="7" t="s">
        <v>14</v>
      </c>
      <c r="G314" s="7">
        <v>1</v>
      </c>
    </row>
    <row r="315" spans="1:7" x14ac:dyDescent="0.25" outlineLevel="2" collapsed="1">
      <c r="A315" s="8" t="s">
        <v>11</v>
      </c>
      <c r="B315" s="9" t="s">
        <v>326</v>
      </c>
      <c r="C315" s="8" t="s">
        <v>13</v>
      </c>
      <c r="D315" s="8"/>
      <c r="E315" s="8" t="s">
        <v>327</v>
      </c>
      <c r="F315" s="8" t="s">
        <v>14</v>
      </c>
      <c r="G315" s="8" t="s">
        <v>13</v>
      </c>
    </row>
    <row r="316" spans="1:7" x14ac:dyDescent="0.25" outlineLevel="3" collapsed="1">
      <c r="A316" s="7" t="s">
        <v>14</v>
      </c>
      <c r="B316" s="7" t="s">
        <v>174</v>
      </c>
      <c r="C316" s="7" t="s">
        <v>13</v>
      </c>
      <c r="D316" s="7" t="s">
        <v>14</v>
      </c>
      <c r="E316" s="7" t="s">
        <v>328</v>
      </c>
      <c r="F316" s="7" t="s">
        <v>14</v>
      </c>
      <c r="G316" s="7">
        <v>1</v>
      </c>
    </row>
    <row r="317" spans="1:7" x14ac:dyDescent="0.25" outlineLevel="3" collapsed="1">
      <c r="A317" s="7" t="s">
        <v>14</v>
      </c>
      <c r="B317" s="7" t="s">
        <v>120</v>
      </c>
      <c r="C317" s="11" t="s">
        <v>121</v>
      </c>
      <c r="D317" s="7"/>
      <c r="E317" s="12" t="s">
        <v>329</v>
      </c>
      <c r="F317" s="7" t="s">
        <v>14</v>
      </c>
      <c r="G317" s="7" t="s">
        <v>13</v>
      </c>
    </row>
    <row r="318" spans="1:7" x14ac:dyDescent="0.25" outlineLevel="3" collapsed="1">
      <c r="A318" s="7" t="s">
        <v>11</v>
      </c>
      <c r="B318" s="7" t="s">
        <v>174</v>
      </c>
      <c r="C318" s="7" t="s">
        <v>13</v>
      </c>
      <c r="D318" s="7"/>
      <c r="E318" s="7" t="s">
        <v>330</v>
      </c>
      <c r="F318" s="7" t="s">
        <v>14</v>
      </c>
      <c r="G318" s="7">
        <v>1</v>
      </c>
    </row>
    <row r="319" spans="1:7" x14ac:dyDescent="0.25" outlineLevel="3" collapsed="1">
      <c r="A319" s="7" t="s">
        <v>11</v>
      </c>
      <c r="B319" s="7" t="s">
        <v>174</v>
      </c>
      <c r="C319" s="7" t="s">
        <v>13</v>
      </c>
      <c r="D319" s="7"/>
      <c r="E319" s="7" t="s">
        <v>331</v>
      </c>
      <c r="F319" s="7" t="s">
        <v>14</v>
      </c>
      <c r="G319" s="7">
        <v>1</v>
      </c>
    </row>
    <row r="320" spans="1:7" x14ac:dyDescent="0.25" outlineLevel="3" collapsed="1">
      <c r="A320" s="8" t="s">
        <v>11</v>
      </c>
      <c r="B320" s="9" t="s">
        <v>332</v>
      </c>
      <c r="C320" s="8" t="s">
        <v>13</v>
      </c>
      <c r="D320" s="8"/>
      <c r="E320" s="8" t="s">
        <v>333</v>
      </c>
      <c r="F320" s="8" t="s">
        <v>11</v>
      </c>
      <c r="G320" s="8" t="s">
        <v>13</v>
      </c>
    </row>
    <row r="321" spans="1:7" x14ac:dyDescent="0.25" outlineLevel="4" collapsed="1">
      <c r="A321" s="7" t="s">
        <v>11</v>
      </c>
      <c r="B321" s="7" t="s">
        <v>15</v>
      </c>
      <c r="C321" s="7" t="s">
        <v>13</v>
      </c>
      <c r="D321" s="7"/>
      <c r="E321" s="7" t="s">
        <v>334</v>
      </c>
      <c r="F321" s="7" t="s">
        <v>14</v>
      </c>
      <c r="G321" s="7" t="s">
        <v>27</v>
      </c>
    </row>
    <row r="322" spans="1:7" x14ac:dyDescent="0.25" outlineLevel="4" collapsed="1">
      <c r="A322" s="7" t="s">
        <v>11</v>
      </c>
      <c r="B322" s="7" t="s">
        <v>59</v>
      </c>
      <c r="C322" s="7" t="s">
        <v>13</v>
      </c>
      <c r="D322" s="7"/>
      <c r="E322" s="7" t="s">
        <v>335</v>
      </c>
      <c r="F322" s="7" t="s">
        <v>14</v>
      </c>
      <c r="G322" s="7" t="s">
        <v>336</v>
      </c>
    </row>
    <row r="323" spans="1:7" x14ac:dyDescent="0.25" outlineLevel="4" collapsed="1">
      <c r="A323" s="7" t="s">
        <v>11</v>
      </c>
      <c r="B323" s="7" t="s">
        <v>174</v>
      </c>
      <c r="C323" s="7" t="s">
        <v>13</v>
      </c>
      <c r="D323" s="7"/>
      <c r="E323" s="7" t="s">
        <v>337</v>
      </c>
      <c r="F323" s="7" t="s">
        <v>14</v>
      </c>
      <c r="G323" s="7">
        <v>1</v>
      </c>
    </row>
    <row r="324" spans="1:7" x14ac:dyDescent="0.25" outlineLevel="4" collapsed="1">
      <c r="A324" s="7" t="s">
        <v>11</v>
      </c>
      <c r="B324" s="7" t="s">
        <v>174</v>
      </c>
      <c r="C324" s="7" t="s">
        <v>13</v>
      </c>
      <c r="D324" s="7"/>
      <c r="E324" s="7" t="s">
        <v>338</v>
      </c>
      <c r="F324" s="7" t="s">
        <v>14</v>
      </c>
      <c r="G324" s="7">
        <v>1</v>
      </c>
    </row>
    <row r="325" spans="1:7" x14ac:dyDescent="0.25" outlineLevel="2" collapsed="1">
      <c r="A325" s="8" t="s">
        <v>11</v>
      </c>
      <c r="B325" s="9" t="s">
        <v>339</v>
      </c>
      <c r="C325" s="8" t="s">
        <v>13</v>
      </c>
      <c r="D325" s="8"/>
      <c r="E325" s="8" t="s">
        <v>340</v>
      </c>
      <c r="F325" s="8" t="s">
        <v>14</v>
      </c>
      <c r="G325" s="8" t="s">
        <v>13</v>
      </c>
    </row>
    <row r="326" spans="1:7" x14ac:dyDescent="0.25" outlineLevel="3" collapsed="1">
      <c r="A326" s="7" t="s">
        <v>11</v>
      </c>
      <c r="B326" s="7" t="s">
        <v>76</v>
      </c>
      <c r="C326" s="10" t="s">
        <v>341</v>
      </c>
      <c r="D326" s="7"/>
      <c r="E326" s="7" t="s">
        <v>342</v>
      </c>
      <c r="F326" s="7" t="s">
        <v>14</v>
      </c>
      <c r="G326" s="7" t="s">
        <v>11</v>
      </c>
    </row>
    <row r="327" spans="1:7" x14ac:dyDescent="0.25" outlineLevel="3" collapsed="1">
      <c r="A327" s="8" t="s">
        <v>14</v>
      </c>
      <c r="B327" s="9" t="s">
        <v>343</v>
      </c>
      <c r="C327" s="8" t="s">
        <v>13</v>
      </c>
      <c r="D327" s="8">
        <f>EXACT(G326,"No")</f>
      </c>
      <c r="E327" s="8" t="s">
        <v>344</v>
      </c>
      <c r="F327" s="8" t="s">
        <v>14</v>
      </c>
      <c r="G327" s="8" t="s">
        <v>13</v>
      </c>
    </row>
    <row r="328" spans="1:7" x14ac:dyDescent="0.25" outlineLevel="4" collapsed="1">
      <c r="A328" s="7" t="s">
        <v>11</v>
      </c>
      <c r="B328" s="7" t="s">
        <v>76</v>
      </c>
      <c r="C328" s="10" t="s">
        <v>345</v>
      </c>
      <c r="D328" s="7"/>
      <c r="E328" s="7" t="s">
        <v>346</v>
      </c>
      <c r="F328" s="7" t="s">
        <v>14</v>
      </c>
      <c r="G328" s="7" t="s">
        <v>347</v>
      </c>
    </row>
    <row r="329" spans="1:7" x14ac:dyDescent="0.25" outlineLevel="4" collapsed="1">
      <c r="A329" s="8" t="s">
        <v>14</v>
      </c>
      <c r="B329" s="9" t="s">
        <v>348</v>
      </c>
      <c r="C329" s="8" t="s">
        <v>13</v>
      </c>
      <c r="D329" s="8">
        <f>EXACT(G328,"Neither")</f>
      </c>
      <c r="E329" s="8" t="s">
        <v>349</v>
      </c>
      <c r="F329" s="8" t="s">
        <v>14</v>
      </c>
      <c r="G329" s="8" t="s">
        <v>13</v>
      </c>
    </row>
    <row r="330" spans="1:7" x14ac:dyDescent="0.25" outlineLevel="5" collapsed="1">
      <c r="A330" s="7" t="s">
        <v>14</v>
      </c>
      <c r="B330" s="7" t="s">
        <v>174</v>
      </c>
      <c r="C330" s="7" t="s">
        <v>13</v>
      </c>
      <c r="D330" s="7" t="s">
        <v>14</v>
      </c>
      <c r="E330" s="7" t="s">
        <v>350</v>
      </c>
      <c r="F330" s="7" t="s">
        <v>14</v>
      </c>
      <c r="G330" s="7">
        <v>1</v>
      </c>
    </row>
    <row r="331" spans="1:7" x14ac:dyDescent="0.25" outlineLevel="5" collapsed="1">
      <c r="A331" s="7" t="s">
        <v>14</v>
      </c>
      <c r="B331" s="7" t="s">
        <v>174</v>
      </c>
      <c r="C331" s="7" t="s">
        <v>13</v>
      </c>
      <c r="D331" s="7" t="s">
        <v>14</v>
      </c>
      <c r="E331" s="7" t="s">
        <v>351</v>
      </c>
      <c r="F331" s="7" t="s">
        <v>14</v>
      </c>
      <c r="G331" s="7">
        <v>1</v>
      </c>
    </row>
    <row r="332" spans="1:7" x14ac:dyDescent="0.25" outlineLevel="5" collapsed="1">
      <c r="A332" s="7" t="s">
        <v>14</v>
      </c>
      <c r="B332" s="7" t="s">
        <v>174</v>
      </c>
      <c r="C332" s="7" t="s">
        <v>13</v>
      </c>
      <c r="D332" s="7" t="s">
        <v>14</v>
      </c>
      <c r="E332" s="7" t="s">
        <v>352</v>
      </c>
      <c r="F332" s="7" t="s">
        <v>14</v>
      </c>
      <c r="G332" s="7">
        <v>1</v>
      </c>
    </row>
    <row r="333" spans="1:7" x14ac:dyDescent="0.25" outlineLevel="5" collapsed="1">
      <c r="A333" s="7" t="s">
        <v>14</v>
      </c>
      <c r="B333" s="7" t="s">
        <v>174</v>
      </c>
      <c r="C333" s="7" t="s">
        <v>13</v>
      </c>
      <c r="D333" s="7" t="s">
        <v>14</v>
      </c>
      <c r="E333" s="7" t="s">
        <v>328</v>
      </c>
      <c r="F333" s="7" t="s">
        <v>14</v>
      </c>
      <c r="G333" s="7">
        <v>1</v>
      </c>
    </row>
    <row r="334" spans="1:7" x14ac:dyDescent="0.25" outlineLevel="5" collapsed="1">
      <c r="A334" s="7" t="s">
        <v>11</v>
      </c>
      <c r="B334" s="7" t="s">
        <v>76</v>
      </c>
      <c r="C334" s="10" t="s">
        <v>353</v>
      </c>
      <c r="D334" s="7"/>
      <c r="E334" s="7" t="s">
        <v>354</v>
      </c>
      <c r="F334" s="7" t="s">
        <v>14</v>
      </c>
      <c r="G334" s="7" t="s">
        <v>11</v>
      </c>
    </row>
    <row r="335" spans="1:7" x14ac:dyDescent="0.25" outlineLevel="5" collapsed="1">
      <c r="A335" s="7" t="s">
        <v>11</v>
      </c>
      <c r="B335" s="7" t="s">
        <v>76</v>
      </c>
      <c r="C335" s="10" t="s">
        <v>355</v>
      </c>
      <c r="D335" s="7"/>
      <c r="E335" s="7" t="s">
        <v>356</v>
      </c>
      <c r="F335" s="7" t="s">
        <v>14</v>
      </c>
      <c r="G335" s="7" t="s">
        <v>357</v>
      </c>
    </row>
    <row r="336" spans="1:7" x14ac:dyDescent="0.25" outlineLevel="5" collapsed="1">
      <c r="A336" s="7" t="s">
        <v>11</v>
      </c>
      <c r="B336" s="7" t="s">
        <v>76</v>
      </c>
      <c r="C336" s="10" t="s">
        <v>358</v>
      </c>
      <c r="D336" s="7"/>
      <c r="E336" s="7" t="s">
        <v>359</v>
      </c>
      <c r="F336" s="7" t="s">
        <v>14</v>
      </c>
      <c r="G336" s="7" t="s">
        <v>11</v>
      </c>
    </row>
    <row r="337" spans="1:7" x14ac:dyDescent="0.25" outlineLevel="5" collapsed="1">
      <c r="A337" s="7" t="s">
        <v>14</v>
      </c>
      <c r="B337" s="7" t="s">
        <v>174</v>
      </c>
      <c r="C337" s="7" t="s">
        <v>13</v>
      </c>
      <c r="D337" s="7" t="s">
        <v>14</v>
      </c>
      <c r="E337" s="7" t="s">
        <v>360</v>
      </c>
      <c r="F337" s="7" t="s">
        <v>14</v>
      </c>
      <c r="G337" s="7">
        <v>1</v>
      </c>
    </row>
    <row r="338" spans="1:7" x14ac:dyDescent="0.25" outlineLevel="4" collapsed="1">
      <c r="A338" s="8" t="s">
        <v>14</v>
      </c>
      <c r="B338" s="9" t="s">
        <v>361</v>
      </c>
      <c r="C338" s="8" t="s">
        <v>13</v>
      </c>
      <c r="D338" s="8">
        <f>EXACT(G328,"Isolated System")</f>
      </c>
      <c r="E338" s="8" t="s">
        <v>362</v>
      </c>
      <c r="F338" s="8" t="s">
        <v>14</v>
      </c>
      <c r="G338" s="8" t="s">
        <v>13</v>
      </c>
    </row>
    <row r="339" spans="1:7" x14ac:dyDescent="0.25" outlineLevel="5" collapsed="1">
      <c r="A339" s="7" t="s">
        <v>14</v>
      </c>
      <c r="B339" s="7" t="s">
        <v>174</v>
      </c>
      <c r="C339" s="7" t="s">
        <v>13</v>
      </c>
      <c r="D339" s="7" t="s">
        <v>14</v>
      </c>
      <c r="E339" s="7" t="s">
        <v>350</v>
      </c>
      <c r="F339" s="7" t="s">
        <v>14</v>
      </c>
      <c r="G339" s="7">
        <v>1</v>
      </c>
    </row>
    <row r="340" spans="1:7" x14ac:dyDescent="0.25" outlineLevel="5" collapsed="1">
      <c r="A340" s="7" t="s">
        <v>14</v>
      </c>
      <c r="B340" s="7" t="s">
        <v>174</v>
      </c>
      <c r="C340" s="7" t="s">
        <v>13</v>
      </c>
      <c r="D340" s="7" t="s">
        <v>14</v>
      </c>
      <c r="E340" s="7" t="s">
        <v>351</v>
      </c>
      <c r="F340" s="7" t="s">
        <v>14</v>
      </c>
      <c r="G340" s="7">
        <v>1</v>
      </c>
    </row>
    <row r="341" spans="1:7" x14ac:dyDescent="0.25" outlineLevel="5" collapsed="1">
      <c r="A341" s="7" t="s">
        <v>14</v>
      </c>
      <c r="B341" s="7" t="s">
        <v>174</v>
      </c>
      <c r="C341" s="7" t="s">
        <v>13</v>
      </c>
      <c r="D341" s="7" t="s">
        <v>14</v>
      </c>
      <c r="E341" s="7" t="s">
        <v>352</v>
      </c>
      <c r="F341" s="7" t="s">
        <v>14</v>
      </c>
      <c r="G341" s="7">
        <v>1</v>
      </c>
    </row>
    <row r="342" spans="1:7" x14ac:dyDescent="0.25" outlineLevel="5" collapsed="1">
      <c r="A342" s="7" t="s">
        <v>14</v>
      </c>
      <c r="B342" s="7" t="s">
        <v>174</v>
      </c>
      <c r="C342" s="7" t="s">
        <v>13</v>
      </c>
      <c r="D342" s="7" t="s">
        <v>14</v>
      </c>
      <c r="E342" s="7" t="s">
        <v>360</v>
      </c>
      <c r="F342" s="7" t="s">
        <v>14</v>
      </c>
      <c r="G342" s="7">
        <v>1</v>
      </c>
    </row>
    <row r="343" spans="1:7" x14ac:dyDescent="0.25" outlineLevel="5" collapsed="1">
      <c r="A343" s="7" t="s">
        <v>14</v>
      </c>
      <c r="B343" s="7" t="s">
        <v>174</v>
      </c>
      <c r="C343" s="7" t="s">
        <v>13</v>
      </c>
      <c r="D343" s="7" t="s">
        <v>14</v>
      </c>
      <c r="E343" s="7" t="s">
        <v>328</v>
      </c>
      <c r="F343" s="7" t="s">
        <v>14</v>
      </c>
      <c r="G343" s="7">
        <v>1</v>
      </c>
    </row>
    <row r="344" spans="1:7" x14ac:dyDescent="0.25" outlineLevel="5" collapsed="1">
      <c r="A344" s="7" t="s">
        <v>11</v>
      </c>
      <c r="B344" s="7" t="s">
        <v>76</v>
      </c>
      <c r="C344" s="10" t="s">
        <v>363</v>
      </c>
      <c r="D344" s="7"/>
      <c r="E344" s="7" t="s">
        <v>364</v>
      </c>
      <c r="F344" s="7" t="s">
        <v>14</v>
      </c>
      <c r="G344" s="7" t="s">
        <v>365</v>
      </c>
    </row>
    <row r="345" spans="1:7" x14ac:dyDescent="0.25" outlineLevel="5" collapsed="1">
      <c r="A345" s="8" t="s">
        <v>14</v>
      </c>
      <c r="B345" s="9" t="s">
        <v>366</v>
      </c>
      <c r="C345" s="8" t="s">
        <v>13</v>
      </c>
      <c r="D345" s="8">
        <f>EXACT(G344,"Multiple")</f>
      </c>
      <c r="E345" s="8" t="s">
        <v>367</v>
      </c>
      <c r="F345" s="8" t="s">
        <v>14</v>
      </c>
      <c r="G345" s="8" t="s">
        <v>13</v>
      </c>
    </row>
    <row r="346" spans="1:7" x14ac:dyDescent="0.25" outlineLevel="6" collapsed="1">
      <c r="A346" s="7" t="s">
        <v>11</v>
      </c>
      <c r="B346" s="7" t="s">
        <v>76</v>
      </c>
      <c r="C346" s="10" t="s">
        <v>368</v>
      </c>
      <c r="D346" s="7"/>
      <c r="E346" s="7" t="s">
        <v>369</v>
      </c>
      <c r="F346" s="7" t="s">
        <v>14</v>
      </c>
      <c r="G346" s="7" t="s">
        <v>370</v>
      </c>
    </row>
    <row r="347" spans="1:7" x14ac:dyDescent="0.25" outlineLevel="6" collapsed="1">
      <c r="A347" s="7" t="s">
        <v>14</v>
      </c>
      <c r="B347" s="7" t="s">
        <v>76</v>
      </c>
      <c r="C347" s="10" t="s">
        <v>371</v>
      </c>
      <c r="D347" s="7">
        <f>EXACT(G346,"Isolated grid systems with multiple fuel and technology types with combined cycle power plants")</f>
      </c>
      <c r="E347" s="7" t="s">
        <v>372</v>
      </c>
      <c r="F347" s="7" t="s">
        <v>14</v>
      </c>
      <c r="G347" s="7" t="s">
        <v>11</v>
      </c>
    </row>
    <row r="348" spans="1:7" x14ac:dyDescent="0.25" outlineLevel="6" collapsed="1">
      <c r="A348" s="7" t="s">
        <v>14</v>
      </c>
      <c r="B348" s="7" t="s">
        <v>76</v>
      </c>
      <c r="C348" s="10" t="s">
        <v>373</v>
      </c>
      <c r="D348" s="7">
        <f>EXACT(G346,"Isolated grid systems with multiple fuel and technology types without combined cycle power plants")</f>
      </c>
      <c r="E348" s="7" t="s">
        <v>372</v>
      </c>
      <c r="F348" s="7" t="s">
        <v>14</v>
      </c>
      <c r="G348" s="7" t="s">
        <v>11</v>
      </c>
    </row>
    <row r="349" spans="1:7" x14ac:dyDescent="0.25" outlineLevel="4" collapsed="1">
      <c r="A349" s="8" t="s">
        <v>14</v>
      </c>
      <c r="B349" s="9" t="s">
        <v>348</v>
      </c>
      <c r="C349" s="8" t="s">
        <v>13</v>
      </c>
      <c r="D349" s="8">
        <f>EXACT(G328,"Grid is located in LDC/SIDs/URC")</f>
      </c>
      <c r="E349" s="8" t="s">
        <v>349</v>
      </c>
      <c r="F349" s="8" t="s">
        <v>14</v>
      </c>
      <c r="G349" s="8" t="s">
        <v>13</v>
      </c>
    </row>
    <row r="350" spans="1:7" x14ac:dyDescent="0.25" outlineLevel="5" collapsed="1">
      <c r="A350" s="7" t="s">
        <v>14</v>
      </c>
      <c r="B350" s="7" t="s">
        <v>174</v>
      </c>
      <c r="C350" s="7" t="s">
        <v>13</v>
      </c>
      <c r="D350" s="7" t="s">
        <v>14</v>
      </c>
      <c r="E350" s="7" t="s">
        <v>350</v>
      </c>
      <c r="F350" s="7" t="s">
        <v>14</v>
      </c>
      <c r="G350" s="7">
        <v>1</v>
      </c>
    </row>
    <row r="351" spans="1:7" x14ac:dyDescent="0.25" outlineLevel="5" collapsed="1">
      <c r="A351" s="7" t="s">
        <v>14</v>
      </c>
      <c r="B351" s="7" t="s">
        <v>174</v>
      </c>
      <c r="C351" s="7" t="s">
        <v>13</v>
      </c>
      <c r="D351" s="7" t="s">
        <v>14</v>
      </c>
      <c r="E351" s="7" t="s">
        <v>351</v>
      </c>
      <c r="F351" s="7" t="s">
        <v>14</v>
      </c>
      <c r="G351" s="7">
        <v>1</v>
      </c>
    </row>
    <row r="352" spans="1:7" x14ac:dyDescent="0.25" outlineLevel="5" collapsed="1">
      <c r="A352" s="7" t="s">
        <v>14</v>
      </c>
      <c r="B352" s="7" t="s">
        <v>174</v>
      </c>
      <c r="C352" s="7" t="s">
        <v>13</v>
      </c>
      <c r="D352" s="7" t="s">
        <v>14</v>
      </c>
      <c r="E352" s="7" t="s">
        <v>352</v>
      </c>
      <c r="F352" s="7" t="s">
        <v>14</v>
      </c>
      <c r="G352" s="7">
        <v>1</v>
      </c>
    </row>
    <row r="353" spans="1:7" x14ac:dyDescent="0.25" outlineLevel="5" collapsed="1">
      <c r="A353" s="7" t="s">
        <v>14</v>
      </c>
      <c r="B353" s="7" t="s">
        <v>174</v>
      </c>
      <c r="C353" s="7" t="s">
        <v>13</v>
      </c>
      <c r="D353" s="7" t="s">
        <v>14</v>
      </c>
      <c r="E353" s="7" t="s">
        <v>328</v>
      </c>
      <c r="F353" s="7" t="s">
        <v>14</v>
      </c>
      <c r="G353" s="7">
        <v>1</v>
      </c>
    </row>
    <row r="354" spans="1:7" x14ac:dyDescent="0.25" outlineLevel="5" collapsed="1">
      <c r="A354" s="7" t="s">
        <v>11</v>
      </c>
      <c r="B354" s="7" t="s">
        <v>76</v>
      </c>
      <c r="C354" s="10" t="s">
        <v>353</v>
      </c>
      <c r="D354" s="7"/>
      <c r="E354" s="7" t="s">
        <v>354</v>
      </c>
      <c r="F354" s="7" t="s">
        <v>14</v>
      </c>
      <c r="G354" s="7" t="s">
        <v>11</v>
      </c>
    </row>
    <row r="355" spans="1:7" x14ac:dyDescent="0.25" outlineLevel="5" collapsed="1">
      <c r="A355" s="7" t="s">
        <v>11</v>
      </c>
      <c r="B355" s="7" t="s">
        <v>76</v>
      </c>
      <c r="C355" s="10" t="s">
        <v>355</v>
      </c>
      <c r="D355" s="7"/>
      <c r="E355" s="7" t="s">
        <v>356</v>
      </c>
      <c r="F355" s="7" t="s">
        <v>14</v>
      </c>
      <c r="G355" s="7" t="s">
        <v>357</v>
      </c>
    </row>
    <row r="356" spans="1:7" x14ac:dyDescent="0.25" outlineLevel="5" collapsed="1">
      <c r="A356" s="7" t="s">
        <v>11</v>
      </c>
      <c r="B356" s="7" t="s">
        <v>76</v>
      </c>
      <c r="C356" s="10" t="s">
        <v>358</v>
      </c>
      <c r="D356" s="7"/>
      <c r="E356" s="7" t="s">
        <v>359</v>
      </c>
      <c r="F356" s="7" t="s">
        <v>14</v>
      </c>
      <c r="G356" s="7" t="s">
        <v>11</v>
      </c>
    </row>
    <row r="357" spans="1:7" x14ac:dyDescent="0.25" outlineLevel="5" collapsed="1">
      <c r="A357" s="7" t="s">
        <v>14</v>
      </c>
      <c r="B357" s="7" t="s">
        <v>174</v>
      </c>
      <c r="C357" s="7" t="s">
        <v>13</v>
      </c>
      <c r="D357" s="7" t="s">
        <v>14</v>
      </c>
      <c r="E357" s="7" t="s">
        <v>360</v>
      </c>
      <c r="F357" s="7" t="s">
        <v>14</v>
      </c>
      <c r="G357" s="7">
        <v>1</v>
      </c>
    </row>
    <row r="358" spans="1:7" x14ac:dyDescent="0.25" outlineLevel="3" collapsed="1">
      <c r="A358" s="8" t="s">
        <v>14</v>
      </c>
      <c r="B358" s="9" t="s">
        <v>374</v>
      </c>
      <c r="C358" s="8" t="s">
        <v>13</v>
      </c>
      <c r="D358" s="8">
        <f>EXACT(G326,"Yes")</f>
      </c>
      <c r="E358" s="8" t="s">
        <v>375</v>
      </c>
      <c r="F358" s="8" t="s">
        <v>14</v>
      </c>
      <c r="G358" s="8" t="s">
        <v>13</v>
      </c>
    </row>
    <row r="359" spans="1:7" x14ac:dyDescent="0.25" outlineLevel="4" collapsed="1">
      <c r="A359" s="7" t="s">
        <v>14</v>
      </c>
      <c r="B359" s="7" t="s">
        <v>174</v>
      </c>
      <c r="C359" s="7" t="s">
        <v>13</v>
      </c>
      <c r="D359" s="7" t="s">
        <v>14</v>
      </c>
      <c r="E359" s="7" t="s">
        <v>350</v>
      </c>
      <c r="F359" s="7" t="s">
        <v>14</v>
      </c>
      <c r="G359" s="7">
        <v>1</v>
      </c>
    </row>
    <row r="360" spans="1:7" x14ac:dyDescent="0.25" outlineLevel="4" collapsed="1">
      <c r="A360" s="7" t="s">
        <v>14</v>
      </c>
      <c r="B360" s="7" t="s">
        <v>174</v>
      </c>
      <c r="C360" s="7" t="s">
        <v>13</v>
      </c>
      <c r="D360" s="7" t="s">
        <v>14</v>
      </c>
      <c r="E360" s="7" t="s">
        <v>360</v>
      </c>
      <c r="F360" s="7" t="s">
        <v>14</v>
      </c>
      <c r="G360" s="7">
        <v>1</v>
      </c>
    </row>
    <row r="361" spans="1:7" x14ac:dyDescent="0.25" outlineLevel="4" collapsed="1">
      <c r="A361" s="7" t="s">
        <v>14</v>
      </c>
      <c r="B361" s="7" t="s">
        <v>174</v>
      </c>
      <c r="C361" s="7" t="s">
        <v>13</v>
      </c>
      <c r="D361" s="7" t="s">
        <v>14</v>
      </c>
      <c r="E361" s="7" t="s">
        <v>351</v>
      </c>
      <c r="F361" s="7" t="s">
        <v>14</v>
      </c>
      <c r="G361" s="7">
        <v>1</v>
      </c>
    </row>
    <row r="362" spans="1:7" x14ac:dyDescent="0.25" outlineLevel="4" collapsed="1">
      <c r="A362" s="7" t="s">
        <v>14</v>
      </c>
      <c r="B362" s="7" t="s">
        <v>174</v>
      </c>
      <c r="C362" s="7" t="s">
        <v>13</v>
      </c>
      <c r="D362" s="7" t="s">
        <v>14</v>
      </c>
      <c r="E362" s="7" t="s">
        <v>352</v>
      </c>
      <c r="F362" s="7" t="s">
        <v>14</v>
      </c>
      <c r="G362" s="7">
        <v>1</v>
      </c>
    </row>
    <row r="363" spans="1:7" x14ac:dyDescent="0.25" outlineLevel="3" collapsed="1">
      <c r="A363" s="7" t="s">
        <v>11</v>
      </c>
      <c r="B363" s="7" t="s">
        <v>76</v>
      </c>
      <c r="C363" s="10" t="s">
        <v>376</v>
      </c>
      <c r="D363" s="7"/>
      <c r="E363" s="7" t="s">
        <v>377</v>
      </c>
      <c r="F363" s="7" t="s">
        <v>14</v>
      </c>
      <c r="G363" s="7" t="s">
        <v>11</v>
      </c>
    </row>
    <row r="364" spans="1:7" x14ac:dyDescent="0.25" outlineLevel="3" collapsed="1">
      <c r="A364" s="7" t="s">
        <v>11</v>
      </c>
      <c r="B364" s="7" t="s">
        <v>76</v>
      </c>
      <c r="C364" s="10" t="s">
        <v>378</v>
      </c>
      <c r="D364" s="7"/>
      <c r="E364" s="7" t="s">
        <v>379</v>
      </c>
      <c r="F364" s="7" t="s">
        <v>14</v>
      </c>
      <c r="G364" s="7" t="s">
        <v>380</v>
      </c>
    </row>
    <row r="365" spans="1:7" x14ac:dyDescent="0.25" outlineLevel="3" collapsed="1">
      <c r="A365" s="7" t="s">
        <v>14</v>
      </c>
      <c r="B365" s="7" t="s">
        <v>174</v>
      </c>
      <c r="C365" s="7" t="s">
        <v>13</v>
      </c>
      <c r="D365" s="7" t="s">
        <v>14</v>
      </c>
      <c r="E365" s="7" t="s">
        <v>381</v>
      </c>
      <c r="F365" s="7" t="s">
        <v>14</v>
      </c>
      <c r="G365" s="7">
        <v>1</v>
      </c>
    </row>
    <row r="366" spans="1:7" x14ac:dyDescent="0.25">
      <c r="A366" s="5" t="s">
        <v>14</v>
      </c>
      <c r="B366" s="5" t="s">
        <v>174</v>
      </c>
      <c r="C366" s="5" t="s">
        <v>13</v>
      </c>
      <c r="D366" s="5" t="s">
        <v>14</v>
      </c>
      <c r="E366" s="5" t="s">
        <v>382</v>
      </c>
      <c r="F366" s="5" t="s">
        <v>14</v>
      </c>
      <c r="G366" s="5">
        <v>1</v>
      </c>
    </row>
    <row r="367" spans="1:7" x14ac:dyDescent="0.25">
      <c r="A367" s="5" t="s">
        <v>14</v>
      </c>
      <c r="B367" s="5" t="s">
        <v>174</v>
      </c>
      <c r="C367" s="5" t="s">
        <v>13</v>
      </c>
      <c r="D367" s="5" t="s">
        <v>14</v>
      </c>
      <c r="E367" s="5" t="s">
        <v>383</v>
      </c>
      <c r="F367" s="5" t="s">
        <v>14</v>
      </c>
      <c r="G367" s="5">
        <v>1</v>
      </c>
    </row>
    <row r="368" spans="1:7" x14ac:dyDescent="0.25">
      <c r="A368" s="5" t="s">
        <v>11</v>
      </c>
      <c r="B368" s="6" t="s">
        <v>384</v>
      </c>
      <c r="C368" s="5" t="s">
        <v>13</v>
      </c>
      <c r="D368" s="5"/>
      <c r="E368" s="5" t="s">
        <v>385</v>
      </c>
      <c r="F368" s="5" t="s">
        <v>14</v>
      </c>
      <c r="G368" s="5" t="s">
        <v>13</v>
      </c>
    </row>
    <row r="369" spans="1:7" x14ac:dyDescent="0.25" outlineLevel="1" collapsed="1">
      <c r="A369" s="7" t="s">
        <v>14</v>
      </c>
      <c r="B369" s="7" t="s">
        <v>174</v>
      </c>
      <c r="C369" s="7" t="s">
        <v>13</v>
      </c>
      <c r="D369" s="7" t="s">
        <v>14</v>
      </c>
      <c r="E369" s="7" t="s">
        <v>386</v>
      </c>
      <c r="F369" s="7" t="s">
        <v>14</v>
      </c>
      <c r="G369" s="7">
        <v>0</v>
      </c>
    </row>
    <row r="370" spans="1:7" x14ac:dyDescent="0.25" outlineLevel="1" collapsed="1">
      <c r="A370" s="7" t="s">
        <v>11</v>
      </c>
      <c r="B370" s="7" t="s">
        <v>76</v>
      </c>
      <c r="C370" s="10" t="s">
        <v>387</v>
      </c>
      <c r="D370" s="7"/>
      <c r="E370" s="7" t="s">
        <v>388</v>
      </c>
      <c r="F370" s="7" t="s">
        <v>14</v>
      </c>
      <c r="G370" s="7" t="s">
        <v>11</v>
      </c>
    </row>
    <row r="371" spans="1:7" x14ac:dyDescent="0.25" outlineLevel="1" collapsed="1">
      <c r="A371" s="8" t="s">
        <v>14</v>
      </c>
      <c r="B371" s="9" t="s">
        <v>389</v>
      </c>
      <c r="C371" s="8" t="s">
        <v>13</v>
      </c>
      <c r="D371" s="8">
        <f>EXACT(G370,"No")</f>
      </c>
      <c r="E371" s="8" t="s">
        <v>231</v>
      </c>
      <c r="F371" s="8" t="s">
        <v>11</v>
      </c>
      <c r="G371" s="8" t="s">
        <v>13</v>
      </c>
    </row>
    <row r="372" spans="1:7" x14ac:dyDescent="0.25" outlineLevel="2" collapsed="1">
      <c r="A372" s="7" t="s">
        <v>11</v>
      </c>
      <c r="B372" s="7" t="s">
        <v>15</v>
      </c>
      <c r="C372" s="7" t="s">
        <v>13</v>
      </c>
      <c r="D372" s="7"/>
      <c r="E372" s="7" t="s">
        <v>232</v>
      </c>
      <c r="F372" s="7" t="s">
        <v>14</v>
      </c>
      <c r="G372" s="7" t="s">
        <v>27</v>
      </c>
    </row>
    <row r="373" spans="1:7" x14ac:dyDescent="0.25" outlineLevel="2" collapsed="1">
      <c r="A373" s="7" t="s">
        <v>11</v>
      </c>
      <c r="B373" s="7" t="s">
        <v>174</v>
      </c>
      <c r="C373" s="7" t="s">
        <v>13</v>
      </c>
      <c r="D373" s="7"/>
      <c r="E373" s="7" t="s">
        <v>390</v>
      </c>
      <c r="F373" s="7" t="s">
        <v>14</v>
      </c>
      <c r="G373" s="7">
        <v>1</v>
      </c>
    </row>
    <row r="374" spans="1:7" x14ac:dyDescent="0.25" outlineLevel="2" collapsed="1">
      <c r="A374" s="7" t="s">
        <v>11</v>
      </c>
      <c r="B374" s="7" t="s">
        <v>174</v>
      </c>
      <c r="C374" s="7" t="s">
        <v>13</v>
      </c>
      <c r="D374" s="7"/>
      <c r="E374" s="7" t="s">
        <v>391</v>
      </c>
      <c r="F374" s="7" t="s">
        <v>14</v>
      </c>
      <c r="G374" s="7">
        <v>1</v>
      </c>
    </row>
    <row r="375" spans="1:7" x14ac:dyDescent="0.25" outlineLevel="2" collapsed="1">
      <c r="A375" s="7" t="s">
        <v>11</v>
      </c>
      <c r="B375" s="7" t="s">
        <v>174</v>
      </c>
      <c r="C375" s="7" t="s">
        <v>13</v>
      </c>
      <c r="D375" s="7"/>
      <c r="E375" s="7" t="s">
        <v>392</v>
      </c>
      <c r="F375" s="7" t="s">
        <v>14</v>
      </c>
      <c r="G375" s="7">
        <v>1</v>
      </c>
    </row>
    <row r="376" spans="1:7" x14ac:dyDescent="0.25" outlineLevel="1" collapsed="1">
      <c r="A376" s="7" t="s">
        <v>14</v>
      </c>
      <c r="B376" s="7" t="s">
        <v>120</v>
      </c>
      <c r="C376" s="11" t="s">
        <v>121</v>
      </c>
      <c r="D376" s="7">
        <f>EXACT(G370,"No")</f>
      </c>
      <c r="E376" s="12" t="s">
        <v>227</v>
      </c>
      <c r="F376" s="7" t="s">
        <v>14</v>
      </c>
      <c r="G376" s="7" t="s">
        <v>13</v>
      </c>
    </row>
    <row r="377" spans="1:7" x14ac:dyDescent="0.25" outlineLevel="1" collapsed="1">
      <c r="A377" s="8" t="s">
        <v>14</v>
      </c>
      <c r="B377" s="9" t="s">
        <v>393</v>
      </c>
      <c r="C377" s="8" t="s">
        <v>13</v>
      </c>
      <c r="D377" s="8">
        <f>EXACT(G370,"No")</f>
      </c>
      <c r="E377" s="8" t="s">
        <v>231</v>
      </c>
      <c r="F377" s="8" t="s">
        <v>11</v>
      </c>
      <c r="G377" s="8" t="s">
        <v>13</v>
      </c>
    </row>
    <row r="378" spans="1:7" x14ac:dyDescent="0.25" outlineLevel="2" collapsed="1">
      <c r="A378" s="7" t="s">
        <v>11</v>
      </c>
      <c r="B378" s="7" t="s">
        <v>15</v>
      </c>
      <c r="C378" s="7" t="s">
        <v>13</v>
      </c>
      <c r="D378" s="7"/>
      <c r="E378" s="7" t="s">
        <v>232</v>
      </c>
      <c r="F378" s="7" t="s">
        <v>14</v>
      </c>
      <c r="G378" s="7" t="s">
        <v>394</v>
      </c>
    </row>
    <row r="379" spans="1:7" x14ac:dyDescent="0.25" outlineLevel="2" collapsed="1">
      <c r="A379" s="7" t="s">
        <v>11</v>
      </c>
      <c r="B379" s="7" t="s">
        <v>174</v>
      </c>
      <c r="C379" s="7" t="s">
        <v>13</v>
      </c>
      <c r="D379" s="7"/>
      <c r="E379" s="7" t="s">
        <v>395</v>
      </c>
      <c r="F379" s="7" t="s">
        <v>14</v>
      </c>
      <c r="G379" s="7">
        <v>500000000</v>
      </c>
    </row>
    <row r="380" spans="1:7" x14ac:dyDescent="0.25" outlineLevel="2" collapsed="1">
      <c r="A380" s="7" t="s">
        <v>11</v>
      </c>
      <c r="B380" s="7" t="s">
        <v>174</v>
      </c>
      <c r="C380" s="7" t="s">
        <v>13</v>
      </c>
      <c r="D380" s="7"/>
      <c r="E380" s="7" t="s">
        <v>391</v>
      </c>
      <c r="F380" s="7" t="s">
        <v>14</v>
      </c>
      <c r="G380" s="7">
        <v>38</v>
      </c>
    </row>
    <row r="381" spans="1:7" x14ac:dyDescent="0.25" outlineLevel="1" collapsed="1">
      <c r="A381" s="7" t="s">
        <v>14</v>
      </c>
      <c r="B381" s="7" t="s">
        <v>120</v>
      </c>
      <c r="C381" s="11" t="s">
        <v>121</v>
      </c>
      <c r="D381" s="7">
        <f>EXACT(G370,"No")</f>
      </c>
      <c r="E381" s="12" t="s">
        <v>235</v>
      </c>
      <c r="F381" s="7" t="s">
        <v>14</v>
      </c>
      <c r="G381" s="7" t="s">
        <v>13</v>
      </c>
    </row>
    <row r="382" spans="1:7" x14ac:dyDescent="0.25" outlineLevel="1" collapsed="1">
      <c r="A382" s="8" t="s">
        <v>14</v>
      </c>
      <c r="B382" s="9" t="s">
        <v>393</v>
      </c>
      <c r="C382" s="8" t="s">
        <v>13</v>
      </c>
      <c r="D382" s="8">
        <f>EXACT(G370,"No")</f>
      </c>
      <c r="E382" s="8" t="s">
        <v>231</v>
      </c>
      <c r="F382" s="8" t="s">
        <v>11</v>
      </c>
      <c r="G382" s="8" t="s">
        <v>13</v>
      </c>
    </row>
    <row r="383" spans="1:7" x14ac:dyDescent="0.25" outlineLevel="2" collapsed="1">
      <c r="A383" s="7" t="s">
        <v>11</v>
      </c>
      <c r="B383" s="7" t="s">
        <v>15</v>
      </c>
      <c r="C383" s="7" t="s">
        <v>13</v>
      </c>
      <c r="D383" s="7"/>
      <c r="E383" s="7" t="s">
        <v>232</v>
      </c>
      <c r="F383" s="7" t="s">
        <v>14</v>
      </c>
      <c r="G383" s="7" t="s">
        <v>394</v>
      </c>
    </row>
    <row r="384" spans="1:7" x14ac:dyDescent="0.25" outlineLevel="2" collapsed="1">
      <c r="A384" s="7" t="s">
        <v>11</v>
      </c>
      <c r="B384" s="7" t="s">
        <v>174</v>
      </c>
      <c r="C384" s="7" t="s">
        <v>13</v>
      </c>
      <c r="D384" s="7"/>
      <c r="E384" s="7" t="s">
        <v>395</v>
      </c>
      <c r="F384" s="7" t="s">
        <v>14</v>
      </c>
      <c r="G384" s="7">
        <v>500000000</v>
      </c>
    </row>
    <row r="385" spans="1:7" x14ac:dyDescent="0.25" outlineLevel="2" collapsed="1">
      <c r="A385" s="7" t="s">
        <v>11</v>
      </c>
      <c r="B385" s="7" t="s">
        <v>174</v>
      </c>
      <c r="C385" s="7" t="s">
        <v>13</v>
      </c>
      <c r="D385" s="7"/>
      <c r="E385" s="7" t="s">
        <v>391</v>
      </c>
      <c r="F385" s="7" t="s">
        <v>14</v>
      </c>
      <c r="G385" s="7">
        <v>38</v>
      </c>
    </row>
    <row r="386" spans="1:7" x14ac:dyDescent="0.25" outlineLevel="1" collapsed="1">
      <c r="A386" s="7" t="s">
        <v>14</v>
      </c>
      <c r="B386" s="7" t="s">
        <v>120</v>
      </c>
      <c r="C386" s="11" t="s">
        <v>121</v>
      </c>
      <c r="D386" s="7">
        <f>EXACT(G370,"No")</f>
      </c>
      <c r="E386" s="12" t="s">
        <v>238</v>
      </c>
      <c r="F386" s="7" t="s">
        <v>14</v>
      </c>
      <c r="G386" s="7" t="s">
        <v>13</v>
      </c>
    </row>
    <row r="387" spans="1:7" x14ac:dyDescent="0.25" outlineLevel="1" collapsed="1">
      <c r="A387" s="8" t="s">
        <v>14</v>
      </c>
      <c r="B387" s="9" t="s">
        <v>393</v>
      </c>
      <c r="C387" s="8" t="s">
        <v>13</v>
      </c>
      <c r="D387" s="8">
        <f>EXACT(G370,"No")</f>
      </c>
      <c r="E387" s="8" t="s">
        <v>231</v>
      </c>
      <c r="F387" s="8" t="s">
        <v>11</v>
      </c>
      <c r="G387" s="8" t="s">
        <v>13</v>
      </c>
    </row>
    <row r="388" spans="1:7" x14ac:dyDescent="0.25" outlineLevel="2" collapsed="1">
      <c r="A388" s="7" t="s">
        <v>11</v>
      </c>
      <c r="B388" s="7" t="s">
        <v>15</v>
      </c>
      <c r="C388" s="7" t="s">
        <v>13</v>
      </c>
      <c r="D388" s="7"/>
      <c r="E388" s="7" t="s">
        <v>232</v>
      </c>
      <c r="F388" s="7" t="s">
        <v>14</v>
      </c>
      <c r="G388" s="7" t="s">
        <v>394</v>
      </c>
    </row>
    <row r="389" spans="1:7" x14ac:dyDescent="0.25" outlineLevel="2" collapsed="1">
      <c r="A389" s="7" t="s">
        <v>11</v>
      </c>
      <c r="B389" s="7" t="s">
        <v>174</v>
      </c>
      <c r="C389" s="7" t="s">
        <v>13</v>
      </c>
      <c r="D389" s="7"/>
      <c r="E389" s="7" t="s">
        <v>395</v>
      </c>
      <c r="F389" s="7" t="s">
        <v>14</v>
      </c>
      <c r="G389" s="7">
        <v>500000000</v>
      </c>
    </row>
    <row r="390" spans="1:7" x14ac:dyDescent="0.25" outlineLevel="2" collapsed="1">
      <c r="A390" s="7" t="s">
        <v>11</v>
      </c>
      <c r="B390" s="7" t="s">
        <v>174</v>
      </c>
      <c r="C390" s="7" t="s">
        <v>13</v>
      </c>
      <c r="D390" s="7"/>
      <c r="E390" s="7" t="s">
        <v>391</v>
      </c>
      <c r="F390" s="7" t="s">
        <v>14</v>
      </c>
      <c r="G390" s="7">
        <v>38</v>
      </c>
    </row>
    <row r="391" spans="1:7" x14ac:dyDescent="0.25" outlineLevel="1" collapsed="1">
      <c r="A391" s="7" t="s">
        <v>14</v>
      </c>
      <c r="B391" s="7" t="s">
        <v>174</v>
      </c>
      <c r="C391" s="7" t="s">
        <v>13</v>
      </c>
      <c r="D391" s="7" t="s">
        <v>14</v>
      </c>
      <c r="E391" s="7" t="s">
        <v>396</v>
      </c>
      <c r="F391" s="7" t="s">
        <v>14</v>
      </c>
      <c r="G391" s="7">
        <v>0</v>
      </c>
    </row>
    <row r="392" spans="1:7" x14ac:dyDescent="0.25" outlineLevel="1" collapsed="1">
      <c r="A392" s="7" t="s">
        <v>11</v>
      </c>
      <c r="B392" s="7" t="s">
        <v>174</v>
      </c>
      <c r="C392" s="7" t="s">
        <v>13</v>
      </c>
      <c r="D392" s="7"/>
      <c r="E392" s="7" t="s">
        <v>397</v>
      </c>
      <c r="F392" s="7" t="s">
        <v>14</v>
      </c>
      <c r="G392" s="7">
        <v>25</v>
      </c>
    </row>
    <row r="393" spans="1:7" x14ac:dyDescent="0.25" outlineLevel="1" collapsed="1">
      <c r="A393" s="7" t="s">
        <v>14</v>
      </c>
      <c r="B393" s="7" t="s">
        <v>174</v>
      </c>
      <c r="C393" s="7" t="s">
        <v>13</v>
      </c>
      <c r="D393" s="7" t="s">
        <v>14</v>
      </c>
      <c r="E393" s="7" t="s">
        <v>398</v>
      </c>
      <c r="F393" s="7" t="s">
        <v>14</v>
      </c>
      <c r="G393" s="7">
        <v>0</v>
      </c>
    </row>
    <row r="394" spans="1:7" x14ac:dyDescent="0.25" outlineLevel="1" collapsed="1">
      <c r="A394" s="7" t="s">
        <v>11</v>
      </c>
      <c r="B394" s="7" t="s">
        <v>174</v>
      </c>
      <c r="C394" s="7" t="s">
        <v>13</v>
      </c>
      <c r="D394" s="7"/>
      <c r="E394" s="7" t="s">
        <v>399</v>
      </c>
      <c r="F394" s="7" t="s">
        <v>14</v>
      </c>
      <c r="G394" s="7">
        <v>500000000</v>
      </c>
    </row>
    <row r="395" spans="1:7" x14ac:dyDescent="0.25" outlineLevel="1" collapsed="1">
      <c r="A395" s="7" t="s">
        <v>11</v>
      </c>
      <c r="B395" s="7" t="s">
        <v>174</v>
      </c>
      <c r="C395" s="7" t="s">
        <v>13</v>
      </c>
      <c r="D395" s="7"/>
      <c r="E395" s="7" t="s">
        <v>400</v>
      </c>
      <c r="F395" s="7" t="s">
        <v>14</v>
      </c>
      <c r="G395" s="7">
        <v>35.7</v>
      </c>
    </row>
    <row r="396" spans="1:7" x14ac:dyDescent="0.25" outlineLevel="1" collapsed="1">
      <c r="A396" s="7" t="s">
        <v>11</v>
      </c>
      <c r="B396" s="7" t="s">
        <v>174</v>
      </c>
      <c r="C396" s="7" t="s">
        <v>13</v>
      </c>
      <c r="D396" s="7"/>
      <c r="E396" s="7" t="s">
        <v>401</v>
      </c>
      <c r="F396" s="7" t="s">
        <v>14</v>
      </c>
      <c r="G396" s="7">
        <v>9</v>
      </c>
    </row>
    <row r="397" spans="1:7" x14ac:dyDescent="0.25" outlineLevel="1" collapsed="1">
      <c r="A397" s="7" t="s">
        <v>14</v>
      </c>
      <c r="B397" s="7" t="s">
        <v>174</v>
      </c>
      <c r="C397" s="7" t="s">
        <v>13</v>
      </c>
      <c r="D397" s="7" t="s">
        <v>14</v>
      </c>
      <c r="E397" s="7" t="s">
        <v>402</v>
      </c>
      <c r="F397" s="7" t="s">
        <v>14</v>
      </c>
      <c r="G397" s="7">
        <v>0</v>
      </c>
    </row>
    <row r="398" spans="1:7" x14ac:dyDescent="0.25" outlineLevel="1" collapsed="1">
      <c r="A398" s="7" t="s">
        <v>11</v>
      </c>
      <c r="B398" s="7" t="s">
        <v>174</v>
      </c>
      <c r="C398" s="7" t="s">
        <v>13</v>
      </c>
      <c r="D398" s="7"/>
      <c r="E398" s="7" t="s">
        <v>403</v>
      </c>
      <c r="F398" s="7" t="s">
        <v>14</v>
      </c>
      <c r="G398" s="7">
        <v>500</v>
      </c>
    </row>
    <row r="399" spans="1:7" x14ac:dyDescent="0.25" outlineLevel="1" collapsed="1">
      <c r="A399" s="7" t="s">
        <v>11</v>
      </c>
      <c r="B399" s="7" t="s">
        <v>174</v>
      </c>
      <c r="C399" s="7" t="s">
        <v>13</v>
      </c>
      <c r="D399" s="7"/>
      <c r="E399" s="7" t="s">
        <v>404</v>
      </c>
      <c r="F399" s="7" t="s">
        <v>14</v>
      </c>
      <c r="G399" s="7">
        <v>2000</v>
      </c>
    </row>
    <row r="400" spans="1:7" x14ac:dyDescent="0.25" outlineLevel="1" collapsed="1">
      <c r="A400" s="7" t="s">
        <v>11</v>
      </c>
      <c r="B400" s="7" t="s">
        <v>174</v>
      </c>
      <c r="C400" s="7" t="s">
        <v>13</v>
      </c>
      <c r="D400" s="7"/>
      <c r="E400" s="7" t="s">
        <v>405</v>
      </c>
      <c r="F400" s="7" t="s">
        <v>14</v>
      </c>
      <c r="G400" s="7">
        <v>94.6</v>
      </c>
    </row>
    <row r="401" spans="1:7" x14ac:dyDescent="0.25">
      <c r="A401" s="5" t="s">
        <v>14</v>
      </c>
      <c r="B401" s="5" t="s">
        <v>174</v>
      </c>
      <c r="C401" s="5" t="s">
        <v>13</v>
      </c>
      <c r="D401" s="5" t="s">
        <v>14</v>
      </c>
      <c r="E401" s="5" t="s">
        <v>406</v>
      </c>
      <c r="F401" s="5" t="s">
        <v>14</v>
      </c>
      <c r="G401" s="5">
        <v>1</v>
      </c>
    </row>
    <row r="402" spans="1:7" x14ac:dyDescent="0.25">
      <c r="A402" s="5" t="s">
        <v>11</v>
      </c>
      <c r="B402" s="6" t="s">
        <v>407</v>
      </c>
      <c r="C402" s="5" t="s">
        <v>13</v>
      </c>
      <c r="D402" s="5"/>
      <c r="E402" s="5" t="s">
        <v>408</v>
      </c>
      <c r="F402" s="5" t="s">
        <v>14</v>
      </c>
      <c r="G402" s="5" t="s">
        <v>13</v>
      </c>
    </row>
    <row r="403" spans="1:7" x14ac:dyDescent="0.25" outlineLevel="1" collapsed="1">
      <c r="A403" s="8" t="s">
        <v>11</v>
      </c>
      <c r="B403" s="9" t="s">
        <v>409</v>
      </c>
      <c r="C403" s="8" t="s">
        <v>13</v>
      </c>
      <c r="D403" s="8"/>
      <c r="E403" s="8" t="s">
        <v>410</v>
      </c>
      <c r="F403" s="8" t="s">
        <v>11</v>
      </c>
      <c r="G403" s="8" t="s">
        <v>13</v>
      </c>
    </row>
    <row r="404" spans="1:7" x14ac:dyDescent="0.25" outlineLevel="2" collapsed="1">
      <c r="A404" s="7" t="s">
        <v>11</v>
      </c>
      <c r="B404" s="7" t="s">
        <v>15</v>
      </c>
      <c r="C404" s="7" t="s">
        <v>13</v>
      </c>
      <c r="D404" s="7"/>
      <c r="E404" s="7" t="s">
        <v>411</v>
      </c>
      <c r="F404" s="7" t="s">
        <v>14</v>
      </c>
      <c r="G404" s="7" t="s">
        <v>27</v>
      </c>
    </row>
    <row r="405" spans="1:7" x14ac:dyDescent="0.25" outlineLevel="2" collapsed="1">
      <c r="A405" s="7" t="s">
        <v>11</v>
      </c>
      <c r="B405" s="7" t="s">
        <v>15</v>
      </c>
      <c r="C405" s="7" t="s">
        <v>13</v>
      </c>
      <c r="D405" s="7"/>
      <c r="E405" s="7" t="s">
        <v>412</v>
      </c>
      <c r="F405" s="7" t="s">
        <v>14</v>
      </c>
      <c r="G405" s="7" t="s">
        <v>27</v>
      </c>
    </row>
    <row r="406" spans="1:7" x14ac:dyDescent="0.25" outlineLevel="2" collapsed="1">
      <c r="A406" s="7" t="s">
        <v>11</v>
      </c>
      <c r="B406" s="7" t="s">
        <v>76</v>
      </c>
      <c r="C406" s="10" t="s">
        <v>413</v>
      </c>
      <c r="D406" s="7"/>
      <c r="E406" s="7" t="s">
        <v>414</v>
      </c>
      <c r="F406" s="7" t="s">
        <v>14</v>
      </c>
      <c r="G406" s="7" t="s">
        <v>415</v>
      </c>
    </row>
    <row r="407" spans="1:7" x14ac:dyDescent="0.25" outlineLevel="2" collapsed="1">
      <c r="A407" s="7" t="s">
        <v>14</v>
      </c>
      <c r="B407" s="7" t="s">
        <v>174</v>
      </c>
      <c r="C407" s="7" t="s">
        <v>13</v>
      </c>
      <c r="D407" s="7">
        <f>EXACT(G406,"The CO2 emission coefficient is calculated based on net calorific value and CO2 emission factor of the fuel type")</f>
      </c>
      <c r="E407" s="7" t="s">
        <v>416</v>
      </c>
      <c r="F407" s="7" t="s">
        <v>14</v>
      </c>
      <c r="G407" s="7">
        <v>1</v>
      </c>
    </row>
    <row r="408" spans="1:7" x14ac:dyDescent="0.25" outlineLevel="2" collapsed="1">
      <c r="A408" s="7" t="s">
        <v>14</v>
      </c>
      <c r="B408" s="7" t="s">
        <v>174</v>
      </c>
      <c r="C408" s="7" t="s">
        <v>13</v>
      </c>
      <c r="D408" s="7">
        <f>EXACT(G406,"The CO2 emission coefficient is calculated based on net calorific value and CO2 emission factor of the fuel type")</f>
      </c>
      <c r="E408" s="7" t="s">
        <v>417</v>
      </c>
      <c r="F408" s="7" t="s">
        <v>14</v>
      </c>
      <c r="G408" s="7">
        <v>1</v>
      </c>
    </row>
    <row r="409" spans="1:7" x14ac:dyDescent="0.25" outlineLevel="2" collapsed="1">
      <c r="A409" s="8" t="s">
        <v>14</v>
      </c>
      <c r="B409" s="9" t="s">
        <v>418</v>
      </c>
      <c r="C409" s="8" t="s">
        <v>13</v>
      </c>
      <c r="D409" s="8">
        <f>EXACT(G406,"The CO2 emission coefficient is calculated based on the chemical composition of the fossil fuel type")</f>
      </c>
      <c r="E409" s="8" t="s">
        <v>419</v>
      </c>
      <c r="F409" s="8" t="s">
        <v>14</v>
      </c>
      <c r="G409" s="8" t="s">
        <v>13</v>
      </c>
    </row>
    <row r="410" spans="1:7" x14ac:dyDescent="0.25" outlineLevel="3" collapsed="1">
      <c r="A410" s="7" t="s">
        <v>11</v>
      </c>
      <c r="B410" s="7" t="s">
        <v>76</v>
      </c>
      <c r="C410" s="10" t="s">
        <v>420</v>
      </c>
      <c r="D410" s="7"/>
      <c r="E410" s="7" t="s">
        <v>419</v>
      </c>
      <c r="F410" s="7" t="s">
        <v>14</v>
      </c>
      <c r="G410" s="7" t="s">
        <v>421</v>
      </c>
    </row>
    <row r="411" spans="1:7" x14ac:dyDescent="0.25" outlineLevel="3" collapsed="1">
      <c r="A411" s="7" t="s">
        <v>14</v>
      </c>
      <c r="B411" s="7" t="s">
        <v>174</v>
      </c>
      <c r="C411" s="7" t="s">
        <v>13</v>
      </c>
      <c r="D411" s="7">
        <f>EXACT(G410,"Volume")</f>
      </c>
      <c r="E411" s="7" t="s">
        <v>422</v>
      </c>
      <c r="F411" s="7" t="s">
        <v>14</v>
      </c>
      <c r="G411" s="7">
        <v>1</v>
      </c>
    </row>
    <row r="412" spans="1:7" x14ac:dyDescent="0.25" outlineLevel="3" collapsed="1">
      <c r="A412" s="7" t="s">
        <v>14</v>
      </c>
      <c r="B412" s="7" t="s">
        <v>174</v>
      </c>
      <c r="C412" s="7" t="s">
        <v>13</v>
      </c>
      <c r="D412" s="7">
        <f>EXACT(G410,"Volume")</f>
      </c>
      <c r="E412" s="7" t="s">
        <v>423</v>
      </c>
      <c r="F412" s="7" t="s">
        <v>14</v>
      </c>
      <c r="G412" s="7">
        <v>1</v>
      </c>
    </row>
    <row r="413" spans="1:7" x14ac:dyDescent="0.25" outlineLevel="3" collapsed="1">
      <c r="A413" s="7" t="s">
        <v>14</v>
      </c>
      <c r="B413" s="7" t="s">
        <v>174</v>
      </c>
      <c r="C413" s="7" t="s">
        <v>13</v>
      </c>
      <c r="D413" s="7">
        <f>EXACT(G410,"Mass")</f>
      </c>
      <c r="E413" s="7" t="s">
        <v>422</v>
      </c>
      <c r="F413" s="7" t="s">
        <v>14</v>
      </c>
      <c r="G413" s="7">
        <v>1</v>
      </c>
    </row>
    <row r="414" spans="1:7" x14ac:dyDescent="0.25" outlineLevel="2" collapsed="1">
      <c r="A414" s="7" t="s">
        <v>11</v>
      </c>
      <c r="B414" s="7" t="s">
        <v>174</v>
      </c>
      <c r="C414" s="7" t="s">
        <v>13</v>
      </c>
      <c r="D414" s="7"/>
      <c r="E414" s="7" t="s">
        <v>424</v>
      </c>
      <c r="F414" s="7" t="s">
        <v>14</v>
      </c>
      <c r="G414" s="7">
        <v>1</v>
      </c>
    </row>
    <row r="415" spans="1:7" x14ac:dyDescent="0.25" outlineLevel="2" collapsed="1">
      <c r="A415" s="7" t="s">
        <v>14</v>
      </c>
      <c r="B415" s="7" t="s">
        <v>174</v>
      </c>
      <c r="C415" s="7" t="s">
        <v>13</v>
      </c>
      <c r="D415" s="7" t="s">
        <v>14</v>
      </c>
      <c r="E415" s="7" t="s">
        <v>425</v>
      </c>
      <c r="F415" s="7" t="s">
        <v>14</v>
      </c>
      <c r="G415" s="7">
        <v>1</v>
      </c>
    </row>
    <row r="416" spans="1:7" x14ac:dyDescent="0.25" outlineLevel="2" collapsed="1">
      <c r="A416" s="7" t="s">
        <v>14</v>
      </c>
      <c r="B416" s="7" t="s">
        <v>174</v>
      </c>
      <c r="C416" s="7" t="s">
        <v>13</v>
      </c>
      <c r="D416" s="7" t="s">
        <v>14</v>
      </c>
      <c r="E416" s="7" t="s">
        <v>426</v>
      </c>
      <c r="F416" s="7" t="s">
        <v>14</v>
      </c>
      <c r="G416" s="7">
        <v>1</v>
      </c>
    </row>
    <row r="417" spans="1:7" x14ac:dyDescent="0.25" outlineLevel="1" collapsed="1">
      <c r="A417" s="7" t="s">
        <v>14</v>
      </c>
      <c r="B417" s="7" t="s">
        <v>174</v>
      </c>
      <c r="C417" s="7" t="s">
        <v>13</v>
      </c>
      <c r="D417" s="7" t="s">
        <v>14</v>
      </c>
      <c r="E417" s="7" t="s">
        <v>427</v>
      </c>
      <c r="F417" s="7" t="s">
        <v>14</v>
      </c>
      <c r="G417" s="7">
        <v>1</v>
      </c>
    </row>
  </sheetData>
  <mergeCells count="3">
    <mergeCell ref="A1:G1"/>
    <mergeCell ref="B2:G2"/>
    <mergeCell ref="B3:G3"/>
  </mergeCells>
  <dataValidations count="72">
    <dataValidation type="list" allowBlank="1" sqref="G101">
      <formula1>'Is project without C 1 (enum)'!A3:A4</formula1>
    </dataValidation>
    <dataValidation type="list" allowBlank="1" sqref="G103">
      <formula1>'Is there at least on 1 (enum)'!A3:A4</formula1>
    </dataValidation>
    <dataValidation type="list" allowBlank="1" sqref="G105">
      <formula1>'Is at least one alte 1 (enum)'!A3:A4</formula1>
    </dataValidation>
    <dataValidation type="list" allowBlank="1" sqref="G107">
      <formula1>'Can the service or p 3 (enum)'!A3:A4</formula1>
    </dataValidation>
    <dataValidation type="list" allowBlank="1" sqref="G112">
      <formula1>'Can the service or p 2 (enum)'!A3:A4</formula1>
    </dataValidation>
    <dataValidation type="list" allowBlank="1" sqref="G122">
      <formula1>'Is there at least on 1 (enum)'!A3:A4</formula1>
    </dataValidation>
    <dataValidation type="list" allowBlank="1" sqref="G124">
      <formula1>'Is at least one alte 1 (enum)'!A3:A4</formula1>
    </dataValidation>
    <dataValidation type="list" allowBlank="1" sqref="G126">
      <formula1>'Can the service or p 3 (enum)'!A3:A4</formula1>
    </dataValidation>
    <dataValidation type="list" allowBlank="1" sqref="G128">
      <formula1>'Is emission level of 1 (enum)'!A3:A4</formula1>
    </dataValidation>
    <dataValidation type="list" allowBlank="1" sqref="G133">
      <formula1>'Is emission level of 1 (enum)'!A3:A4</formula1>
    </dataValidation>
    <dataValidation type="list" allowBlank="1" sqref="G139">
      <formula1>'Can the service or p 2 (enum)'!A3:A4</formula1>
    </dataValidation>
    <dataValidation type="list" allowBlank="1" sqref="G141">
      <formula1>'Benchmark anlysis mu 1 (enum)'!A3:A4</formula1>
    </dataValidation>
    <dataValidation type="list" allowBlank="1" sqref="G146">
      <formula1>'Investment compariso 1 (enum)'!A3:A4</formula1>
    </dataValidation>
    <dataValidation type="list" allowBlank="1" sqref="G159">
      <formula1>'Would you use the la 3 (enum)'!A3:A4</formula1>
    </dataValidation>
    <dataValidation type="list" allowBlank="1" sqref="G162">
      <formula1>'Choose option to determ (enum)'!A3:A5</formula1>
    </dataValidation>
    <dataValidation type="list" allowBlank="1" sqref="G165">
      <formula1>'Does the project fal 1 (enum)'!A3:A4</formula1>
    </dataValidation>
    <dataValidation type="list" allowBlank="1" sqref="G168">
      <formula1>'Choose equipment defaul (enum)'!A3:A9</formula1>
    </dataValidation>
    <dataValidation type="list" allowBlank="1" sqref="G169">
      <formula1>'Choose unit to calculat (enum)'!A3:A4</formula1>
    </dataValidation>
    <dataValidation type="list" allowBlank="1" sqref="G174">
      <formula1>'Was an independent expe (enum)'!A3:A4</formula1>
    </dataValidation>
    <dataValidation type="list" allowBlank="1" sqref="G179">
      <formula1>'Does the project fall u (enum)'!A3:A4</formula1>
    </dataValidation>
    <dataValidation type="list" allowBlank="1" sqref="G196">
      <formula1>'Do you use the dispatch (enum)'!A3:A4</formula1>
    </dataValidation>
    <dataValidation type="list" allowBlank="1" sqref="G201">
      <formula1>'Do all project power un (enum)'!A3:A4</formula1>
    </dataValidation>
    <dataValidation type="list" allowBlank="1" sqref="G228">
      <formula1>'Does you have hourly or (enum)'!A3:A4</formula1>
    </dataValidation>
    <dataValidation type="list" allowBlank="1" sqref="G230">
      <formula1>'Is LCMR share less t 1 (enum)'!A3:A4</formula1>
    </dataValidation>
    <dataValidation type="list" allowBlank="1" sqref="G232">
      <formula1>'Is the average load  1 (enum)'!A3:A4</formula1>
    </dataValidation>
    <dataValidation type="list" allowBlank="1" sqref="G234">
      <formula1>'Are hourly loads of  1 (enum)'!A3:A4</formula1>
    </dataValidation>
    <dataValidation type="list" allowBlank="1" sqref="G236">
      <formula1>'Is the LASL more tha 1 (enum)'!A3:A4</formula1>
    </dataValidation>
    <dataValidation type="list" allowBlank="1" sqref="G238">
      <formula1>'Do you have annual a 1 (enum)'!A3:A4</formula1>
    </dataValidation>
    <dataValidation type="list" allowBlank="1" sqref="G242">
      <formula1>'Select the approach you (enum)'!A3:A4</formula1>
    </dataValidation>
    <dataValidation type="list" allowBlank="1" sqref="G248">
      <formula1>'Select the approach you (enum)'!A3:A4</formula1>
    </dataValidation>
    <dataValidation type="list" allowBlank="1" sqref="G261">
      <formula1>'Select the option that  (enum)'!A3:A5</formula1>
    </dataValidation>
    <dataValidation type="list" allowBlank="1" sqref="G266">
      <formula1>'Select one of the two o (enum)'!A3:A4</formula1>
    </dataValidation>
    <dataValidation type="list" allowBlank="1" sqref="G278">
      <formula1>'Select the option that  (enum)'!A3:A5</formula1>
    </dataValidation>
    <dataValidation type="list" allowBlank="1" sqref="G284">
      <formula1>'Select one of the two o (enum)'!A3:A4</formula1>
    </dataValidation>
    <dataValidation type="list" allowBlank="1" sqref="G296">
      <formula1>'Select the option that  (enum)'!A3:A5</formula1>
    </dataValidation>
    <dataValidation type="list" allowBlank="1" sqref="G313">
      <formula1>'Select the option th 1 (enum)'!A3:A4</formula1>
    </dataValidation>
    <dataValidation type="list" allowBlank="1" sqref="G326">
      <formula1>'Is data to determine Bu (enum)'!A3:A4</formula1>
    </dataValidation>
    <dataValidation type="list" allowBlank="1" sqref="G328">
      <formula1>'Is grid located in LDCS (enum)'!A3:A5</formula1>
    </dataValidation>
    <dataValidation type="list" allowBlank="1" sqref="G334">
      <formula1>'Is the project activity (enum)'!A3:A4</formula1>
    </dataValidation>
    <dataValidation type="list" allowBlank="1" sqref="G335">
      <formula1>'Is the share of renewab (enum)'!A3:A4</formula1>
    </dataValidation>
    <dataValidation type="list" allowBlank="1" sqref="G336">
      <formula1>'Has natural gas been us (enum)'!A3:A4</formula1>
    </dataValidation>
    <dataValidation type="list" allowBlank="1" sqref="G344">
      <formula1>'Is there a single diese (enum)'!A3:A4</formula1>
    </dataValidation>
    <dataValidation type="list" allowBlank="1" sqref="G346">
      <formula1>'For multiple power p 1 (enum)'!A3:A5</formula1>
    </dataValidation>
    <dataValidation type="list" allowBlank="1" sqref="G347">
      <formula1>'Are there gaseous fuel- (enum)'!A3:A4</formula1>
    </dataValidation>
    <dataValidation type="list" allowBlank="1" sqref="G348">
      <formula1>'Are there gaseous fu 1 (enum)'!A3:A4</formula1>
    </dataValidation>
    <dataValidation type="list" allowBlank="1" sqref="G354">
      <formula1>'Is the project activity (enum)'!A3:A4</formula1>
    </dataValidation>
    <dataValidation type="list" allowBlank="1" sqref="G355">
      <formula1>'Is the share of renewab (enum)'!A3:A4</formula1>
    </dataValidation>
    <dataValidation type="list" allowBlank="1" sqref="G356">
      <formula1>'Has natural gas been us (enum)'!A3:A4</formula1>
    </dataValidation>
    <dataValidation type="list" allowBlank="1" sqref="G363">
      <formula1>'Is this data for the fi (enum)'!A3:A4</formula1>
    </dataValidation>
    <dataValidation type="list" allowBlank="1" sqref="G364">
      <formula1>'Select the option th 2 (enum)'!A3:A4</formula1>
    </dataValidation>
    <dataValidation type="list" allowBlank="1" sqref="G370">
      <formula1>'Is the fuel consumption (enum)'!A3:A4</formula1>
    </dataValidation>
    <dataValidation type="list" allowBlank="1" sqref="G38">
      <formula1>'Would you use the la 2 (enum)'!A3:A4</formula1>
    </dataValidation>
    <dataValidation type="list" allowBlank="1" sqref="G40">
      <formula1>'Is the proposed project (enum)'!A3:A4</formula1>
    </dataValidation>
    <dataValidation type="list" allowBlank="1" sqref="G406">
      <formula1>'What approach would you (enum)'!A3:A4</formula1>
    </dataValidation>
    <dataValidation type="list" allowBlank="1" sqref="G410">
      <formula1>'Is the fuel used measus (enum)'!A3:A4</formula1>
    </dataValidation>
    <dataValidation type="list" allowBlank="1" sqref="G42">
      <formula1>'Have realistic and cred (enum)'!A3:A4</formula1>
    </dataValidation>
    <dataValidation type="list" allowBlank="1" sqref="G44">
      <formula1>'Are all the alternative (enum)'!A3:A4</formula1>
    </dataValidation>
    <dataValidation type="list" allowBlank="1" sqref="G46">
      <formula1>'Is project without CDM  (enum)'!A3:A4</formula1>
    </dataValidation>
    <dataValidation type="list" allowBlank="1" sqref="G48">
      <formula1>'Is there at least one o (enum)'!A3:A4</formula1>
    </dataValidation>
    <dataValidation type="list" allowBlank="1" sqref="G50">
      <formula1>'Is at least one alterna (enum)'!A3:A4</formula1>
    </dataValidation>
    <dataValidation type="list" allowBlank="1" sqref="G52">
      <formula1>'Can the service or p 1 (enum)'!A3:A4</formula1>
    </dataValidation>
    <dataValidation type="list" allowBlank="1" sqref="G57">
      <formula1>'Can the service or prod (enum)'!A3:A4</formula1>
    </dataValidation>
    <dataValidation type="list" allowBlank="1" sqref="G65">
      <formula1>'Is there at least one o (enum)'!A3:A4</formula1>
    </dataValidation>
    <dataValidation type="list" allowBlank="1" sqref="G67">
      <formula1>'Is at least one alterna (enum)'!A3:A4</formula1>
    </dataValidation>
    <dataValidation type="list" allowBlank="1" sqref="G69">
      <formula1>'Can the service or p 1 (enum)'!A3:A4</formula1>
    </dataValidation>
    <dataValidation type="list" allowBlank="1" sqref="G71">
      <formula1>'Is emission level of th (enum)'!A3:A4</formula1>
    </dataValidation>
    <dataValidation type="list" allowBlank="1" sqref="G76">
      <formula1>'Is emission level of th (enum)'!A3:A4</formula1>
    </dataValidation>
    <dataValidation type="list" allowBlank="1" sqref="G82">
      <formula1>'Can the service or prod (enum)'!A3:A4</formula1>
    </dataValidation>
    <dataValidation type="list" allowBlank="1" sqref="G84">
      <formula1>'Benchmark anlysis must  (enum)'!A3:A4</formula1>
    </dataValidation>
    <dataValidation type="list" allowBlank="1" sqref="G89">
      <formula1>'Investment comparison o (enum)'!A3:A4</formula1>
    </dataValidation>
    <dataValidation type="list" allowBlank="1" sqref="G97">
      <formula1>'Have realistic and c 1 (enum)'!A3:A4</formula1>
    </dataValidation>
    <dataValidation type="list" allowBlank="1" sqref="G99">
      <formula1>'Are all the alternat 1 (enum)'!A3:A4</formula1>
    </dataValidation>
  </dataValidations>
  <hyperlinks>
    <hyperlink ref="B5" r:id="rId1" location="#'Project Details'!A1"/>
    <hyperlink ref="B28" r:id="rId2" location="#'Date Range'!A1"/>
    <hyperlink ref="B31" r:id="rId3" location="#'Date Range'!A1"/>
    <hyperlink ref="C38" r:id="rId4" location="#'Would you use the la 2 (enum)'!A3"/>
    <hyperlink ref="B39" r:id="rId5" location="#'Tool 02 (tool)'!A1"/>
    <hyperlink ref="C40" r:id="rId6" location="#'Is the proposed project (enum)'!A3"/>
    <hyperlink ref="B41" r:id="rId7" location="#'Case 1 Step 1A Define a (tool)'!A1"/>
    <hyperlink ref="C42" r:id="rId8" location="#'Have realistic and cred (enum)'!A3"/>
    <hyperlink ref="B43" r:id="rId9" location="#'Case 1 Step 1B Consiste (tool)'!A1"/>
    <hyperlink ref="C44" r:id="rId10" location="#'Are all the alternative (enum)'!A3"/>
    <hyperlink ref="B45" r:id="rId11" location="#'Case 1 Step 1C Consiste (tool)'!A1"/>
    <hyperlink ref="C46" r:id="rId12" location="#'Is project without CDM  (enum)'!A3"/>
    <hyperlink ref="B47" r:id="rId13" location="#'Case 1 Step 2A Barrier  (tool)'!A1"/>
    <hyperlink ref="C48" r:id="rId14" location="#'Is there at least one o (enum)'!A3"/>
    <hyperlink ref="B49" r:id="rId15" location="#'Case 1 Step 2B Barrier  (tool)'!A1"/>
    <hyperlink ref="C50" r:id="rId16" location="#'Is at least one alterna (enum)'!A3"/>
    <hyperlink ref="B51" r:id="rId17" location="#'Case 1 Step 3B No Inves (tool)'!A1"/>
    <hyperlink ref="C52" r:id="rId18" location="#'Can the service or p 1 (enum)'!A3"/>
    <hyperlink ref="B53" r:id="rId19" location="#'Case 1 Step 4A Emission (tool)'!A1"/>
    <hyperlink ref="B54" r:id="rId20" location="#'Case 1 Step 4A Emission (tool)'!A1"/>
    <hyperlink ref="B56" r:id="rId21" location="#'Case 1 Step 3A Investme (tool)'!A1"/>
    <hyperlink ref="C57" r:id="rId22" location="#'Can the service or prod (enum)'!A3"/>
    <hyperlink ref="B58" r:id="rId23" location="#'Case 1 Step 3A Question (tool)'!A1"/>
    <hyperlink ref="B59" r:id="rId24" location="#'Case 1 Step 3A Inves 1 (tool)'!A1"/>
    <hyperlink ref="B64" r:id="rId25" location="#'Case 1 Step 2A Barrier  (tool)'!A1"/>
    <hyperlink ref="C65" r:id="rId26" location="#'Is there at least one o (enum)'!A3"/>
    <hyperlink ref="B66" r:id="rId27" location="#'Case 1 Step 2B Barrier  (tool)'!A1"/>
    <hyperlink ref="C67" r:id="rId28" location="#'Is at least one alterna (enum)'!A3"/>
    <hyperlink ref="B68" r:id="rId29" location="#'Case 1 Step 3B No Inves (tool)'!A1"/>
    <hyperlink ref="C69" r:id="rId30" location="#'Can the service or p 1 (enum)'!A3"/>
    <hyperlink ref="B70" r:id="rId31" location="#'Case 1 Step 4A Emission (tool)'!A1"/>
    <hyperlink ref="C71" r:id="rId32" location="#'Is emission level of th (enum)'!A3"/>
    <hyperlink ref="B73" r:id="rId33" location="#'Case 1 Step 4B Common p (tool)'!A1"/>
    <hyperlink ref="B75" r:id="rId34" location="#'Case 1 Step 4A Emission (tool)'!A1"/>
    <hyperlink ref="C76" r:id="rId35" location="#'Is emission level of th (enum)'!A3"/>
    <hyperlink ref="B78" r:id="rId36" location="#'Case 1 Step 4B Common p (tool)'!A1"/>
    <hyperlink ref="B81" r:id="rId37" location="#'Case 1 Step 3A Investme (tool)'!A1"/>
    <hyperlink ref="C82" r:id="rId38" location="#'Can the service or prod (enum)'!A3"/>
    <hyperlink ref="B83" r:id="rId39" location="#'Case 1 Step 3A Question (tool)'!A1"/>
    <hyperlink ref="C84" r:id="rId40" location="#'Benchmark anlysis must  (enum)'!A3"/>
    <hyperlink ref="B86" r:id="rId41" location="#'Case 1 Step 4A Emission (tool)'!A1"/>
    <hyperlink ref="B88" r:id="rId42" location="#'Case 1 Step 3A Inves 1 (tool)'!A1"/>
    <hyperlink ref="C89" r:id="rId43" location="#'Investment comparison o (enum)'!A3"/>
    <hyperlink ref="B90" r:id="rId44" location="#'Case 1 Step 4A Emission (tool)'!A1"/>
    <hyperlink ref="B91" r:id="rId45" location="#'Case 1 Step 4A Emission (tool)'!A1"/>
    <hyperlink ref="B96" r:id="rId46" location="#'Case 2 Step 1A Define a (tool)'!A1"/>
    <hyperlink ref="C97" r:id="rId47" location="#'Have realistic and c 1 (enum)'!A3"/>
    <hyperlink ref="B98" r:id="rId48" location="#'Case 2 Step 1B Consiste (tool)'!A1"/>
    <hyperlink ref="C99" r:id="rId49" location="#'Are all the alternat 1 (enum)'!A3"/>
    <hyperlink ref="B100" r:id="rId50" location="#'Case 2 Step 1C Consiste (tool)'!A1"/>
    <hyperlink ref="C101" r:id="rId51" location="#'Is project without C 1 (enum)'!A3"/>
    <hyperlink ref="B102" r:id="rId52" location="#'Case 2 Step 2A Barrier  (tool)'!A1"/>
    <hyperlink ref="C103" r:id="rId53" location="#'Is there at least on 1 (enum)'!A3"/>
    <hyperlink ref="B104" r:id="rId54" location="#'Case 2 Step 2B Barrier  (tool)'!A1"/>
    <hyperlink ref="C105" r:id="rId55" location="#'Is at least one alte 1 (enum)'!A3"/>
    <hyperlink ref="B106" r:id="rId56" location="#'Case 2 Step 3B No Inves (tool)'!A1"/>
    <hyperlink ref="C107" r:id="rId57" location="#'Can the service or p 3 (enum)'!A3"/>
    <hyperlink ref="B108" r:id="rId58" location="#'Case 2 Step 4 Emission  (tool)'!A1"/>
    <hyperlink ref="B109" r:id="rId59" location="#'Case 2 Step 4 Emission  (tool)'!A1"/>
    <hyperlink ref="B111" r:id="rId60" location="#'Case 2 Step 3A Investme (tool)'!A1"/>
    <hyperlink ref="C112" r:id="rId61" location="#'Can the service or p 2 (enum)'!A3"/>
    <hyperlink ref="B113" r:id="rId62" location="#'Case 2 Step 3A Quest 1 (tool)'!A1"/>
    <hyperlink ref="B114" r:id="rId63" location="#'Case 2 Step 3A Question (tool)'!A1"/>
    <hyperlink ref="B121" r:id="rId64" location="#'Case 2 Step 2A Barrier  (tool)'!A1"/>
    <hyperlink ref="C122" r:id="rId65" location="#'Is there at least on 1 (enum)'!A3"/>
    <hyperlink ref="B123" r:id="rId66" location="#'Case 2 Step 2B Barrier  (tool)'!A1"/>
    <hyperlink ref="C124" r:id="rId67" location="#'Is at least one alte 1 (enum)'!A3"/>
    <hyperlink ref="B125" r:id="rId68" location="#'Case 2 Step 3B No Inves (tool)'!A1"/>
    <hyperlink ref="C126" r:id="rId69" location="#'Can the service or p 3 (enum)'!A3"/>
    <hyperlink ref="B127" r:id="rId70" location="#'Case 2 Step 4 Emission  (tool)'!A1"/>
    <hyperlink ref="C128" r:id="rId71" location="#'Is emission level of 1 (enum)'!A3"/>
    <hyperlink ref="B132" r:id="rId72" location="#'Case 2 Step 4 Emission  (tool)'!A1"/>
    <hyperlink ref="C133" r:id="rId73" location="#'Is emission level of 1 (enum)'!A3"/>
    <hyperlink ref="B138" r:id="rId74" location="#'Case 2 Step 3A Investme (tool)'!A1"/>
    <hyperlink ref="C139" r:id="rId75" location="#'Can the service or p 2 (enum)'!A3"/>
    <hyperlink ref="B140" r:id="rId76" location="#'Case 2 Step 3A Quest 1 (tool)'!A1"/>
    <hyperlink ref="C141" r:id="rId77" location="#'Benchmark anlysis mu 1 (enum)'!A3"/>
    <hyperlink ref="B142" r:id="rId78" location="#'Case 2 Step 4 Emission  (tool)'!A1"/>
    <hyperlink ref="B143" r:id="rId79" location="#'Case 2 Step 4 Emission  (tool)'!A1"/>
    <hyperlink ref="B145" r:id="rId80" location="#'Case 2 Step 3A Question (tool)'!A1"/>
    <hyperlink ref="C146" r:id="rId81" location="#'Investment compariso 1 (enum)'!A3"/>
    <hyperlink ref="B147" r:id="rId82" location="#'Case 2 Step 4 Emission  (tool)'!A1"/>
    <hyperlink ref="B148" r:id="rId83" location="#'Case 2 Step 4 Emission  (tool)'!A1"/>
    <hyperlink ref="C159" r:id="rId84" location="#'Would you use the la 3 (enum)'!A3"/>
    <hyperlink ref="B160" r:id="rId85" location="#'Tool 10 (tool)'!A1"/>
    <hyperlink ref="C162" r:id="rId86" location="#'Choose option to determ (enum)'!A3"/>
    <hyperlink ref="B163" r:id="rId87" location="#'Option (c) Use Default  (tool)'!A1"/>
    <hyperlink ref="C165" r:id="rId88" location="#'Does the project fal 1 (enum)'!A3"/>
    <hyperlink ref="C168" r:id="rId89" location="#'Choose equipment defaul (enum)'!A3"/>
    <hyperlink ref="C169" r:id="rId90" location="#'Choose unit to calculat (enum)'!A3"/>
    <hyperlink ref="B172" r:id="rId91" location="#'Option (b) Expert Evalu (tool)'!A1"/>
    <hyperlink ref="C174" r:id="rId92" location="#'Was an independent expe (enum)'!A3"/>
    <hyperlink ref="B177" r:id="rId93" location="#'Option (a) Manufacturer (tool)'!A1"/>
    <hyperlink ref="C179" r:id="rId94" location="#'Does the project fall u (enum)'!A3"/>
    <hyperlink ref="B182" r:id="rId95" location="#'Baseline Emissions'!A1"/>
    <hyperlink ref="B183" r:id="rId96" location="#'Date Range'!A1"/>
    <hyperlink ref="C196" r:id="rId97" location="#'Do you use the dispatch (enum)'!A3"/>
    <hyperlink ref="B197" r:id="rId98" location="#'Scenario 2 for EFgridy - Use c'!A1"/>
    <hyperlink ref="C201" r:id="rId99" location="#'Do all project power un (enum)'!A3"/>
    <hyperlink ref="B205" r:id="rId100" location="#'Use combined margin emission f'!A1"/>
    <hyperlink ref="B212" r:id="rId101" location="#'Use combined margin emission f'!A1"/>
    <hyperlink ref="B219" r:id="rId102" location="#'Use combined margin emission f'!A1"/>
    <hyperlink ref="B226" r:id="rId103" location="#'Tool 07 (tool)'!A1"/>
    <hyperlink ref="C228" r:id="rId104" location="#'Does you have hourly or (enum)'!A3"/>
    <hyperlink ref="B229" r:id="rId105" location="#'Is LCMR share less than (tool)'!A1"/>
    <hyperlink ref="C230" r:id="rId106" location="#'Is LCMR share less t 1 (enum)'!A3"/>
    <hyperlink ref="B231" r:id="rId107" location="#'Is the average load by  (tool)'!A1"/>
    <hyperlink ref="C232" r:id="rId108" location="#'Is the average load  1 (enum)'!A3"/>
    <hyperlink ref="B233" r:id="rId109" location="#'Are hourly loads of the (tool)'!A1"/>
    <hyperlink ref="C234" r:id="rId110" location="#'Are hourly loads of  1 (enum)'!A3"/>
    <hyperlink ref="B235" r:id="rId111" location="#'Is the LASL more than o (tool)'!A1"/>
    <hyperlink ref="C236" r:id="rId112" location="#'Is the LASL more tha 1 (enum)'!A3"/>
    <hyperlink ref="B237" r:id="rId113" location="#'Do you have annual aggr (tool)'!A1"/>
    <hyperlink ref="C238" r:id="rId114" location="#'Do you have annual a 1 (enum)'!A3"/>
    <hyperlink ref="B240" r:id="rId115" location="#'Average OM Simple OM (tool)'!A1"/>
    <hyperlink ref="B241" r:id="rId116" location="#'Simple Adj OM (tool)'!A1"/>
    <hyperlink ref="C242" r:id="rId117" location="#'Select the approach you (enum)'!A3"/>
    <hyperlink ref="B243" r:id="rId118" location="#'Lambda Approach 2 (tool)'!A1"/>
    <hyperlink ref="B244" r:id="rId119" location="#'Lambda Approach 1 (tool)'!A1"/>
    <hyperlink ref="B246" r:id="rId120" location="#'(Average OM Simple Adj  (tool)'!A1"/>
    <hyperlink ref="B247" r:id="rId121" location="#'Simple Adj OM (tool)'!A1"/>
    <hyperlink ref="C248" r:id="rId122" location="#'Select the approach you (enum)'!A3"/>
    <hyperlink ref="B249" r:id="rId123" location="#'Lambda Approach 2 (tool)'!A1"/>
    <hyperlink ref="B253" r:id="rId124" location="#'Lambda Approach 1 (tool)'!A1"/>
    <hyperlink ref="B260" r:id="rId125" location="#'(Average OM Simple Adj  (tool)'!A1"/>
    <hyperlink ref="C261" r:id="rId126" location="#'Select the option that  (enum)'!A3"/>
    <hyperlink ref="B262" r:id="rId127" location="#'Average OM (Option A3) (tool)'!A1"/>
    <hyperlink ref="B263" r:id="rId128" location="#'Average OM (Option A2) (tool)'!A1"/>
    <hyperlink ref="B264" r:id="rId129" location="#'Average OM (Option A1) (tool)'!A1"/>
    <hyperlink ref="B265" r:id="rId130" location="#'Average OM Simple OM (tool)'!A1"/>
    <hyperlink ref="C266" r:id="rId131" location="#'Select one of the two o (enum)'!A3"/>
    <hyperlink ref="B267" r:id="rId132" location="#'Calculation based on to (tool)'!A1"/>
    <hyperlink ref="B270" r:id="rId133" location="#'Fuel Type (tool)'!A1"/>
    <hyperlink ref="B275" r:id="rId134" location="#'Calculation based on av (tool)'!A1"/>
    <hyperlink ref="B277" r:id="rId135" location="#'(Average OM Simple Adj  (tool)'!A1"/>
    <hyperlink ref="C278" r:id="rId136" location="#'Select the option that  (enum)'!A3"/>
    <hyperlink ref="B279" r:id="rId137" location="#'Average OM (Option A3) (tool)'!A1"/>
    <hyperlink ref="B280" r:id="rId138" location="#'Average OM (Option A2) (tool)'!A1"/>
    <hyperlink ref="B281" r:id="rId139" location="#'Average OM (Option A1) (tool)'!A1"/>
    <hyperlink ref="B283" r:id="rId140" location="#'Average OM Simple OM (tool)'!A1"/>
    <hyperlink ref="C284" r:id="rId141" location="#'Select one of the two o (enum)'!A3"/>
    <hyperlink ref="B285" r:id="rId142" location="#'Calculation based on to (tool)'!A1"/>
    <hyperlink ref="B288" r:id="rId143" location="#'Fuel Type (tool)'!A1"/>
    <hyperlink ref="B293" r:id="rId144" location="#'Calculation based on av (tool)'!A1"/>
    <hyperlink ref="B295" r:id="rId145" location="#'(Average OM Simple Adj  (tool)'!A1"/>
    <hyperlink ref="C296" r:id="rId146" location="#'Select the option that  (enum)'!A3"/>
    <hyperlink ref="B297" r:id="rId147" location="#'Average OM (Option A3) (tool)'!A1"/>
    <hyperlink ref="B300" r:id="rId148" location="#'Average OM (Option A2) (tool)'!A1"/>
    <hyperlink ref="B305" r:id="rId149" location="#'Average OM (Option A1) (tool)'!A1"/>
    <hyperlink ref="B310" r:id="rId150" location="#'Fuel Type (tool)'!A1"/>
    <hyperlink ref="B312" r:id="rId151" location="#'Dispatch Data OM (tool)'!A1"/>
    <hyperlink ref="C313" r:id="rId152" location="#'Select the option th 1 (enum)'!A3"/>
    <hyperlink ref="B315" r:id="rId153" location="#'Build Margin (tool)'!A1"/>
    <hyperlink ref="B320" r:id="rId154" location="#'Power Unit (tool)'!A1"/>
    <hyperlink ref="B325" r:id="rId155" location="#'Combined Margin (tool)'!A1"/>
    <hyperlink ref="C326" r:id="rId156" location="#'Is data to determine Bu (enum)'!A3"/>
    <hyperlink ref="B327" r:id="rId157" location="#'Combined Margin. Is gri (tool)'!A1"/>
    <hyperlink ref="C328" r:id="rId158" location="#'Is grid located in LDCS (enum)'!A3"/>
    <hyperlink ref="B329" r:id="rId159" location="#'Simplified CM (tool)'!A1"/>
    <hyperlink ref="C334" r:id="rId160" location="#'Is the project activity (enum)'!A3"/>
    <hyperlink ref="C335" r:id="rId161" location="#'Is the share of renewab (enum)'!A3"/>
    <hyperlink ref="C336" r:id="rId162" location="#'Has natural gas been us (enum)'!A3"/>
    <hyperlink ref="B338" r:id="rId163" location="#'Simplified CM for Isola (tool)'!A1"/>
    <hyperlink ref="C344" r:id="rId164" location="#'Is there a single diese (enum)'!A3"/>
    <hyperlink ref="B345" r:id="rId165" location="#'For multiple power plan (tool)'!A1"/>
    <hyperlink ref="C346" r:id="rId166" location="#'For multiple power p 1 (enum)'!A3"/>
    <hyperlink ref="C347" r:id="rId167" location="#'Are there gaseous fuel- (enum)'!A3"/>
    <hyperlink ref="C348" r:id="rId168" location="#'Are there gaseous fu 1 (enum)'!A3"/>
    <hyperlink ref="B349" r:id="rId169" location="#'Simplified CM (tool)'!A1"/>
    <hyperlink ref="C354" r:id="rId170" location="#'Is the project activity (enum)'!A3"/>
    <hyperlink ref="C355" r:id="rId171" location="#'Is the share of renewab (enum)'!A3"/>
    <hyperlink ref="C356" r:id="rId172" location="#'Has natural gas been us (enum)'!A3"/>
    <hyperlink ref="B358" r:id="rId173" location="#'Weighted average CM (tool)'!A1"/>
    <hyperlink ref="C363" r:id="rId174" location="#'Is this data for the fi (enum)'!A3"/>
    <hyperlink ref="C364" r:id="rId175" location="#'Select the option th 2 (enum)'!A3"/>
    <hyperlink ref="B368" r:id="rId176" location="#'Leakage Emissions'!A1"/>
    <hyperlink ref="C370" r:id="rId177" location="#'Is the fuel consumption (enum)'!A3"/>
    <hyperlink ref="B371" r:id="rId178" location="#'Leakage Emissions. Fuel type'!A1"/>
    <hyperlink ref="B377" r:id="rId179" location="#'Leakage Emissions. Operational'!A1"/>
    <hyperlink ref="B382" r:id="rId180" location="#'Leakage Emissions. Operational'!A1"/>
    <hyperlink ref="B387" r:id="rId181" location="#'Leakage Emissions. Operational'!A1"/>
    <hyperlink ref="B402" r:id="rId182" location="#'Tool 03 (tool)'!A1"/>
    <hyperlink ref="B403" r:id="rId183" location="#'Tool 03 Add Fuel Type (tool)'!A1"/>
    <hyperlink ref="C406" r:id="rId184" location="#'What approach would you (enum)'!A3"/>
    <hyperlink ref="B409" r:id="rId185" location="#'Tool 03 Is the fuel use (tool)'!A1"/>
    <hyperlink ref="C410" r:id="rId186" location="#'Is the fuel used measus (enum)'!A3"/>
  </hyperlinks>
  <pageMargins left="0.7" right="0.7" top="0.75" bottom="0.75" header="0.3" footer="0.3"/>
  <pageSetup orientation="portrait" horizontalDpi="4294967295" verticalDpi="4294967295" scale="100" fitToWidth="1" fitToHeight="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263</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264</v>
      </c>
      <c r="D7" s="5"/>
      <c r="E7" s="5" t="s">
        <v>263</v>
      </c>
      <c r="F7" s="5" t="s">
        <v>14</v>
      </c>
      <c r="G7" s="5" t="s">
        <v>11</v>
      </c>
    </row>
    <row r="8" spans="1:7" x14ac:dyDescent="0.25">
      <c r="A8" s="5" t="s">
        <v>14</v>
      </c>
      <c r="B8" s="5" t="s">
        <v>120</v>
      </c>
      <c r="C8" s="13" t="s">
        <v>121</v>
      </c>
      <c r="D8" s="5">
        <f>EXACT(G7,"No")</f>
      </c>
      <c r="E8" s="14" t="s">
        <v>265</v>
      </c>
      <c r="F8" s="5" t="s">
        <v>14</v>
      </c>
      <c r="G8" s="5" t="s">
        <v>13</v>
      </c>
    </row>
    <row r="9" spans="1:7" x14ac:dyDescent="0.25">
      <c r="A9" s="5" t="s">
        <v>14</v>
      </c>
      <c r="B9" s="6" t="s">
        <v>266</v>
      </c>
      <c r="C9" s="5" t="s">
        <v>13</v>
      </c>
      <c r="D9" s="5">
        <f>EXACT(G7,"Yes")</f>
      </c>
      <c r="E9" s="5" t="s">
        <v>267</v>
      </c>
      <c r="F9" s="5" t="s">
        <v>14</v>
      </c>
      <c r="G9" s="5" t="s">
        <v>13</v>
      </c>
    </row>
    <row r="10" spans="1:7" x14ac:dyDescent="0.25" outlineLevel="1" collapsed="1">
      <c r="A10" s="7" t="s">
        <v>11</v>
      </c>
      <c r="B10" s="7" t="s">
        <v>76</v>
      </c>
      <c r="C10" s="10" t="s">
        <v>298</v>
      </c>
      <c r="D10" s="7"/>
      <c r="E10" s="7" t="s">
        <v>299</v>
      </c>
      <c r="F10" s="7" t="s">
        <v>14</v>
      </c>
      <c r="G10" s="7" t="s">
        <v>300</v>
      </c>
    </row>
    <row r="11" spans="1:7" x14ac:dyDescent="0.25" outlineLevel="1" collapsed="1">
      <c r="A11" s="8" t="s">
        <v>14</v>
      </c>
      <c r="B11" s="9" t="s">
        <v>301</v>
      </c>
      <c r="C11" s="8" t="s">
        <v>13</v>
      </c>
      <c r="D11" s="8">
        <f>EXACT(G10,"Based on the total net electricity generation of all power plants serving the system and the fuel types and total fuel consumption of the project electricity system")</f>
      </c>
      <c r="E11" s="8" t="s">
        <v>302</v>
      </c>
      <c r="F11" s="8" t="s">
        <v>14</v>
      </c>
      <c r="G11" s="8" t="s">
        <v>13</v>
      </c>
    </row>
    <row r="12" spans="1:7" x14ac:dyDescent="0.25" outlineLevel="2" collapsed="1">
      <c r="A12" s="7" t="s">
        <v>14</v>
      </c>
      <c r="B12" s="7" t="s">
        <v>174</v>
      </c>
      <c r="C12" s="7" t="s">
        <v>13</v>
      </c>
      <c r="D12" s="7" t="s">
        <v>14</v>
      </c>
      <c r="E12" s="7" t="s">
        <v>303</v>
      </c>
      <c r="F12" s="7" t="s">
        <v>14</v>
      </c>
      <c r="G12" s="7">
        <v>1</v>
      </c>
    </row>
    <row r="13" spans="1:7" x14ac:dyDescent="0.25" outlineLevel="2" collapsed="1">
      <c r="A13" s="7" t="s">
        <v>11</v>
      </c>
      <c r="B13" s="7" t="s">
        <v>174</v>
      </c>
      <c r="C13" s="7" t="s">
        <v>13</v>
      </c>
      <c r="D13" s="7"/>
      <c r="E13" s="7" t="s">
        <v>304</v>
      </c>
      <c r="F13" s="7" t="s">
        <v>14</v>
      </c>
      <c r="G13" s="7">
        <v>1</v>
      </c>
    </row>
    <row r="14" spans="1:7" x14ac:dyDescent="0.25" outlineLevel="2" collapsed="1">
      <c r="A14" s="8" t="s">
        <v>11</v>
      </c>
      <c r="B14" s="9" t="s">
        <v>305</v>
      </c>
      <c r="C14" s="8" t="s">
        <v>13</v>
      </c>
      <c r="D14" s="8"/>
      <c r="E14" s="8" t="s">
        <v>231</v>
      </c>
      <c r="F14" s="8" t="s">
        <v>11</v>
      </c>
      <c r="G14" s="8" t="s">
        <v>13</v>
      </c>
    </row>
    <row r="15" spans="1:7" x14ac:dyDescent="0.25" outlineLevel="3" collapsed="1">
      <c r="A15" s="7" t="s">
        <v>11</v>
      </c>
      <c r="B15" s="7" t="s">
        <v>15</v>
      </c>
      <c r="C15" s="7" t="s">
        <v>13</v>
      </c>
      <c r="D15" s="7"/>
      <c r="E15" s="7" t="s">
        <v>306</v>
      </c>
      <c r="F15" s="7" t="s">
        <v>14</v>
      </c>
      <c r="G15" s="7" t="s">
        <v>27</v>
      </c>
    </row>
    <row r="16" spans="1:7" x14ac:dyDescent="0.25" outlineLevel="3" collapsed="1">
      <c r="A16" s="7" t="s">
        <v>11</v>
      </c>
      <c r="B16" s="7" t="s">
        <v>174</v>
      </c>
      <c r="C16" s="7" t="s">
        <v>13</v>
      </c>
      <c r="D16" s="7"/>
      <c r="E16" s="7" t="s">
        <v>307</v>
      </c>
      <c r="F16" s="7" t="s">
        <v>14</v>
      </c>
      <c r="G16" s="7">
        <v>1</v>
      </c>
    </row>
    <row r="17" spans="1:7" x14ac:dyDescent="0.25" outlineLevel="3" collapsed="1">
      <c r="A17" s="7" t="s">
        <v>11</v>
      </c>
      <c r="B17" s="7" t="s">
        <v>174</v>
      </c>
      <c r="C17" s="7" t="s">
        <v>13</v>
      </c>
      <c r="D17" s="7"/>
      <c r="E17" s="7" t="s">
        <v>308</v>
      </c>
      <c r="F17" s="7" t="s">
        <v>14</v>
      </c>
      <c r="G17" s="7">
        <v>1</v>
      </c>
    </row>
    <row r="18" spans="1:7" x14ac:dyDescent="0.25" outlineLevel="3" collapsed="1">
      <c r="A18" s="7" t="s">
        <v>11</v>
      </c>
      <c r="B18" s="7" t="s">
        <v>174</v>
      </c>
      <c r="C18" s="7" t="s">
        <v>13</v>
      </c>
      <c r="D18" s="7"/>
      <c r="E18" s="7" t="s">
        <v>309</v>
      </c>
      <c r="F18" s="7" t="s">
        <v>14</v>
      </c>
      <c r="G18" s="7">
        <v>1</v>
      </c>
    </row>
    <row r="19" spans="1:7" x14ac:dyDescent="0.25" outlineLevel="1" collapsed="1">
      <c r="A19" s="8" t="s">
        <v>14</v>
      </c>
      <c r="B19" s="9" t="s">
        <v>310</v>
      </c>
      <c r="C19" s="8" t="s">
        <v>13</v>
      </c>
      <c r="D19" s="8">
        <f>EXACT(G10,"Based on the net electricity generation and a CO2 emission factor of each power unit")</f>
      </c>
      <c r="E19" s="8" t="s">
        <v>311</v>
      </c>
      <c r="F19" s="8" t="s">
        <v>14</v>
      </c>
      <c r="G19" s="8" t="s">
        <v>13</v>
      </c>
    </row>
    <row r="20" spans="1:7" x14ac:dyDescent="0.25" outlineLevel="2" collapsed="1">
      <c r="A20" s="7" t="s">
        <v>14</v>
      </c>
      <c r="B20" s="7" t="s">
        <v>174</v>
      </c>
      <c r="C20" s="7" t="s">
        <v>13</v>
      </c>
      <c r="D20" s="7" t="s">
        <v>14</v>
      </c>
      <c r="E20" s="7" t="s">
        <v>303</v>
      </c>
      <c r="F20" s="7" t="s">
        <v>14</v>
      </c>
      <c r="G20" s="7">
        <v>1</v>
      </c>
    </row>
    <row r="21" spans="1:7" x14ac:dyDescent="0.25" outlineLevel="2" collapsed="1">
      <c r="A21" s="8" t="s">
        <v>11</v>
      </c>
      <c r="B21" s="9" t="s">
        <v>278</v>
      </c>
      <c r="C21" s="8" t="s">
        <v>13</v>
      </c>
      <c r="D21" s="8"/>
      <c r="E21" s="8" t="s">
        <v>279</v>
      </c>
      <c r="F21" s="8" t="s">
        <v>11</v>
      </c>
      <c r="G21" s="8" t="s">
        <v>13</v>
      </c>
    </row>
    <row r="22" spans="1:7" x14ac:dyDescent="0.25" outlineLevel="3" collapsed="1">
      <c r="A22" s="7" t="s">
        <v>11</v>
      </c>
      <c r="B22" s="7" t="s">
        <v>76</v>
      </c>
      <c r="C22" s="10" t="s">
        <v>289</v>
      </c>
      <c r="D22" s="7"/>
      <c r="E22" s="7" t="s">
        <v>290</v>
      </c>
      <c r="F22" s="7" t="s">
        <v>14</v>
      </c>
      <c r="G22" s="7" t="s">
        <v>291</v>
      </c>
    </row>
    <row r="23" spans="1:7" x14ac:dyDescent="0.25" outlineLevel="3" collapsed="1">
      <c r="A23" s="8" t="s">
        <v>14</v>
      </c>
      <c r="B23" s="9" t="s">
        <v>292</v>
      </c>
      <c r="C23" s="8" t="s">
        <v>13</v>
      </c>
      <c r="D23" s="8">
        <f>EXACT(G22,"Only data available is the electricity generation for the specific power unit")</f>
      </c>
      <c r="E23" s="8" t="s">
        <v>293</v>
      </c>
      <c r="F23" s="8" t="s">
        <v>14</v>
      </c>
      <c r="G23" s="8" t="s">
        <v>13</v>
      </c>
    </row>
    <row r="24" spans="1:7" x14ac:dyDescent="0.25" outlineLevel="4" collapsed="1">
      <c r="A24" s="7" t="s">
        <v>14</v>
      </c>
      <c r="B24" s="7" t="s">
        <v>174</v>
      </c>
      <c r="C24" s="7" t="s">
        <v>13</v>
      </c>
      <c r="D24" s="7" t="s">
        <v>14</v>
      </c>
      <c r="E24" s="7" t="s">
        <v>313</v>
      </c>
      <c r="F24" s="7" t="s">
        <v>14</v>
      </c>
      <c r="G24" s="7">
        <v>1</v>
      </c>
    </row>
    <row r="25" spans="1:7" x14ac:dyDescent="0.25" outlineLevel="4" collapsed="1">
      <c r="A25" s="7" t="s">
        <v>11</v>
      </c>
      <c r="B25" s="7" t="s">
        <v>174</v>
      </c>
      <c r="C25" s="7" t="s">
        <v>13</v>
      </c>
      <c r="D25" s="7"/>
      <c r="E25" s="7" t="s">
        <v>314</v>
      </c>
      <c r="F25" s="7" t="s">
        <v>14</v>
      </c>
      <c r="G25" s="7">
        <v>1</v>
      </c>
    </row>
    <row r="26" spans="1:7" x14ac:dyDescent="0.25" outlineLevel="3" collapsed="1">
      <c r="A26" s="8" t="s">
        <v>14</v>
      </c>
      <c r="B26" s="9" t="s">
        <v>294</v>
      </c>
      <c r="C26" s="8" t="s">
        <v>13</v>
      </c>
      <c r="D26" s="8">
        <f>EXACT(G22,"Only data available for the specific power unit are the electricity generation and the fuel types used")</f>
      </c>
      <c r="E26" s="8" t="s">
        <v>295</v>
      </c>
      <c r="F26" s="8" t="s">
        <v>14</v>
      </c>
      <c r="G26" s="8" t="s">
        <v>13</v>
      </c>
    </row>
    <row r="27" spans="1:7" x14ac:dyDescent="0.25" outlineLevel="4" collapsed="1">
      <c r="A27" s="7" t="s">
        <v>14</v>
      </c>
      <c r="B27" s="7" t="s">
        <v>174</v>
      </c>
      <c r="C27" s="7" t="s">
        <v>13</v>
      </c>
      <c r="D27" s="7" t="s">
        <v>14</v>
      </c>
      <c r="E27" s="7" t="s">
        <v>315</v>
      </c>
      <c r="F27" s="7" t="s">
        <v>14</v>
      </c>
      <c r="G27" s="7">
        <v>1</v>
      </c>
    </row>
    <row r="28" spans="1:7" x14ac:dyDescent="0.25" outlineLevel="4" collapsed="1">
      <c r="A28" s="7" t="s">
        <v>11</v>
      </c>
      <c r="B28" s="7" t="s">
        <v>174</v>
      </c>
      <c r="C28" s="7" t="s">
        <v>13</v>
      </c>
      <c r="D28" s="7"/>
      <c r="E28" s="7" t="s">
        <v>314</v>
      </c>
      <c r="F28" s="7" t="s">
        <v>14</v>
      </c>
      <c r="G28" s="7">
        <v>1</v>
      </c>
    </row>
    <row r="29" spans="1:7" x14ac:dyDescent="0.25" outlineLevel="4" collapsed="1">
      <c r="A29" s="7" t="s">
        <v>11</v>
      </c>
      <c r="B29" s="7" t="s">
        <v>174</v>
      </c>
      <c r="C29" s="7" t="s">
        <v>13</v>
      </c>
      <c r="D29" s="7"/>
      <c r="E29" s="7" t="s">
        <v>316</v>
      </c>
      <c r="F29" s="7" t="s">
        <v>14</v>
      </c>
      <c r="G29" s="7">
        <v>1</v>
      </c>
    </row>
    <row r="30" spans="1:7" x14ac:dyDescent="0.25" outlineLevel="4" collapsed="1">
      <c r="A30" s="7" t="s">
        <v>11</v>
      </c>
      <c r="B30" s="7" t="s">
        <v>174</v>
      </c>
      <c r="C30" s="7" t="s">
        <v>13</v>
      </c>
      <c r="D30" s="7"/>
      <c r="E30" s="7" t="s">
        <v>317</v>
      </c>
      <c r="F30" s="7" t="s">
        <v>14</v>
      </c>
      <c r="G30" s="7">
        <v>1</v>
      </c>
    </row>
    <row r="31" spans="1:7" x14ac:dyDescent="0.25" outlineLevel="3" collapsed="1">
      <c r="A31" s="8" t="s">
        <v>14</v>
      </c>
      <c r="B31" s="9" t="s">
        <v>296</v>
      </c>
      <c r="C31" s="8" t="s">
        <v>13</v>
      </c>
      <c r="D31" s="8">
        <f>EXACT(G22,"Data available for fuel consumption and electricity generation")</f>
      </c>
      <c r="E31" s="8" t="s">
        <v>291</v>
      </c>
      <c r="F31" s="8" t="s">
        <v>14</v>
      </c>
      <c r="G31" s="8" t="s">
        <v>13</v>
      </c>
    </row>
    <row r="32" spans="1:7" x14ac:dyDescent="0.25" outlineLevel="4" collapsed="1">
      <c r="A32" s="7" t="s">
        <v>14</v>
      </c>
      <c r="B32" s="7" t="s">
        <v>174</v>
      </c>
      <c r="C32" s="7" t="s">
        <v>13</v>
      </c>
      <c r="D32" s="7" t="s">
        <v>14</v>
      </c>
      <c r="E32" s="7" t="s">
        <v>313</v>
      </c>
      <c r="F32" s="7" t="s">
        <v>14</v>
      </c>
      <c r="G32" s="7">
        <v>1</v>
      </c>
    </row>
    <row r="33" spans="1:7" x14ac:dyDescent="0.25" outlineLevel="4" collapsed="1">
      <c r="A33" s="7" t="s">
        <v>11</v>
      </c>
      <c r="B33" s="7" t="s">
        <v>15</v>
      </c>
      <c r="C33" s="7" t="s">
        <v>13</v>
      </c>
      <c r="D33" s="7"/>
      <c r="E33" s="7" t="s">
        <v>318</v>
      </c>
      <c r="F33" s="7" t="s">
        <v>14</v>
      </c>
      <c r="G33" s="7" t="s">
        <v>27</v>
      </c>
    </row>
    <row r="34" spans="1:7" x14ac:dyDescent="0.25" outlineLevel="4" collapsed="1">
      <c r="A34" s="7" t="s">
        <v>11</v>
      </c>
      <c r="B34" s="7" t="s">
        <v>174</v>
      </c>
      <c r="C34" s="7" t="s">
        <v>13</v>
      </c>
      <c r="D34" s="7"/>
      <c r="E34" s="7" t="s">
        <v>314</v>
      </c>
      <c r="F34" s="7" t="s">
        <v>14</v>
      </c>
      <c r="G34" s="7">
        <v>1</v>
      </c>
    </row>
    <row r="35" spans="1:7" x14ac:dyDescent="0.25" outlineLevel="4" collapsed="1">
      <c r="A35" s="7" t="s">
        <v>11</v>
      </c>
      <c r="B35" s="7" t="s">
        <v>15</v>
      </c>
      <c r="C35" s="7" t="s">
        <v>13</v>
      </c>
      <c r="D35" s="7"/>
      <c r="E35" s="7" t="s">
        <v>319</v>
      </c>
      <c r="F35" s="7" t="s">
        <v>14</v>
      </c>
      <c r="G35" s="7" t="s">
        <v>27</v>
      </c>
    </row>
    <row r="36" spans="1:7" x14ac:dyDescent="0.25" outlineLevel="4" collapsed="1">
      <c r="A36" s="8" t="s">
        <v>11</v>
      </c>
      <c r="B36" s="9" t="s">
        <v>305</v>
      </c>
      <c r="C36" s="8" t="s">
        <v>13</v>
      </c>
      <c r="D36" s="8"/>
      <c r="E36" s="8" t="s">
        <v>231</v>
      </c>
      <c r="F36" s="8" t="s">
        <v>11</v>
      </c>
      <c r="G36" s="8" t="s">
        <v>13</v>
      </c>
    </row>
    <row r="37" spans="1:7" x14ac:dyDescent="0.25" outlineLevel="5" collapsed="1">
      <c r="A37" s="7" t="s">
        <v>11</v>
      </c>
      <c r="B37" s="7" t="s">
        <v>15</v>
      </c>
      <c r="C37" s="7" t="s">
        <v>13</v>
      </c>
      <c r="D37" s="7"/>
      <c r="E37" s="7" t="s">
        <v>306</v>
      </c>
      <c r="F37" s="7" t="s">
        <v>14</v>
      </c>
      <c r="G37" s="7" t="s">
        <v>27</v>
      </c>
    </row>
    <row r="38" spans="1:7" x14ac:dyDescent="0.25" outlineLevel="5" collapsed="1">
      <c r="A38" s="7" t="s">
        <v>11</v>
      </c>
      <c r="B38" s="7" t="s">
        <v>174</v>
      </c>
      <c r="C38" s="7" t="s">
        <v>13</v>
      </c>
      <c r="D38" s="7"/>
      <c r="E38" s="7" t="s">
        <v>307</v>
      </c>
      <c r="F38" s="7" t="s">
        <v>14</v>
      </c>
      <c r="G38" s="7">
        <v>1</v>
      </c>
    </row>
    <row r="39" spans="1:7" x14ac:dyDescent="0.25" outlineLevel="5" collapsed="1">
      <c r="A39" s="7" t="s">
        <v>11</v>
      </c>
      <c r="B39" s="7" t="s">
        <v>174</v>
      </c>
      <c r="C39" s="7" t="s">
        <v>13</v>
      </c>
      <c r="D39" s="7"/>
      <c r="E39" s="7" t="s">
        <v>308</v>
      </c>
      <c r="F39" s="7" t="s">
        <v>14</v>
      </c>
      <c r="G39" s="7">
        <v>1</v>
      </c>
    </row>
    <row r="40" spans="1:7" x14ac:dyDescent="0.25" outlineLevel="5" collapsed="1">
      <c r="A40" s="7" t="s">
        <v>11</v>
      </c>
      <c r="B40" s="7" t="s">
        <v>174</v>
      </c>
      <c r="C40" s="7" t="s">
        <v>13</v>
      </c>
      <c r="D40" s="7"/>
      <c r="E40" s="7" t="s">
        <v>309</v>
      </c>
      <c r="F40" s="7" t="s">
        <v>14</v>
      </c>
      <c r="G40" s="7">
        <v>1</v>
      </c>
    </row>
    <row r="41" spans="1:7" x14ac:dyDescent="0.25" outlineLevel="1" collapsed="1">
      <c r="A41" s="7" t="s">
        <v>14</v>
      </c>
      <c r="B41" s="7" t="s">
        <v>174</v>
      </c>
      <c r="C41" s="7" t="s">
        <v>13</v>
      </c>
      <c r="D41" s="7" t="s">
        <v>14</v>
      </c>
      <c r="E41" s="7" t="s">
        <v>312</v>
      </c>
      <c r="F41" s="7" t="s">
        <v>14</v>
      </c>
      <c r="G41" s="7">
        <v>1</v>
      </c>
    </row>
  </sheetData>
  <mergeCells count="5">
    <mergeCell ref="A1:G1"/>
    <mergeCell ref="B2:G2"/>
    <mergeCell ref="B3:G3"/>
    <mergeCell ref="B4:G4"/>
    <mergeCell ref="B5:G5"/>
  </mergeCells>
  <dataValidations count="3">
    <dataValidation type="list" allowBlank="1" sqref="G10">
      <formula1>'Select one of the two o (enum)'!A3:A4</formula1>
    </dataValidation>
    <dataValidation type="list" allowBlank="1" sqref="G22">
      <formula1>'Select the option that  (enum)'!A3:A5</formula1>
    </dataValidation>
    <dataValidation type="list" allowBlank="1" sqref="G7">
      <formula1>'Do you have annual a 1 (enum)'!A3:A4</formula1>
    </dataValidation>
  </dataValidations>
  <hyperlinks>
    <hyperlink ref="C7" r:id="rId1" location="#'Do you have annual a 1 (enum)'!A3"/>
    <hyperlink ref="B9" r:id="rId2" location="#'Average OM Simple OM (tool)'!A1"/>
    <hyperlink ref="C10" r:id="rId3" location="#'Select one of the two o (enum)'!A3"/>
    <hyperlink ref="B11" r:id="rId4" location="#'Calculation based on to (tool)'!A1"/>
    <hyperlink ref="B14" r:id="rId5" location="#'Fuel Type (tool)'!A1"/>
    <hyperlink ref="B19" r:id="rId6" location="#'Calculation based on av (tool)'!A1"/>
    <hyperlink ref="B21" r:id="rId7" location="#'(Average OM Simple Adj  (tool)'!A1"/>
    <hyperlink ref="C22" r:id="rId8" location="#'Select the option that  (enum)'!A3"/>
    <hyperlink ref="B23" r:id="rId9" location="#'Average OM (Option A3) (tool)'!A1"/>
    <hyperlink ref="B26" r:id="rId10" location="#'Average OM (Option A2) (tool)'!A1"/>
    <hyperlink ref="B31" r:id="rId11" location="#'Average OM (Option A1) (tool)'!A1"/>
    <hyperlink ref="B36" r:id="rId12" location="#'Fuel Type (tool)'!A1"/>
  </hyperlinks>
  <pageMargins left="0.7" right="0.7" top="0.75" bottom="0.75" header="0.3" footer="0.3"/>
  <pageSetup orientation="portrait" horizontalDpi="4294967295" verticalDpi="4294967295" scale="100" fitToWidth="1" fitToHeight="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260</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261</v>
      </c>
      <c r="D7" s="5"/>
      <c r="E7" s="5" t="s">
        <v>260</v>
      </c>
      <c r="F7" s="5" t="s">
        <v>14</v>
      </c>
      <c r="G7" s="5" t="s">
        <v>11</v>
      </c>
    </row>
    <row r="8" spans="1:7" x14ac:dyDescent="0.25">
      <c r="A8" s="5" t="s">
        <v>14</v>
      </c>
      <c r="B8" s="6" t="s">
        <v>262</v>
      </c>
      <c r="C8" s="5" t="s">
        <v>13</v>
      </c>
      <c r="D8" s="5">
        <f>EXACT(G7,"No")</f>
      </c>
      <c r="E8" s="5" t="s">
        <v>263</v>
      </c>
      <c r="F8" s="5" t="s">
        <v>14</v>
      </c>
      <c r="G8" s="5" t="s">
        <v>13</v>
      </c>
    </row>
    <row r="9" spans="1:7" x14ac:dyDescent="0.25" outlineLevel="1" collapsed="1">
      <c r="A9" s="7" t="s">
        <v>11</v>
      </c>
      <c r="B9" s="7" t="s">
        <v>76</v>
      </c>
      <c r="C9" s="10" t="s">
        <v>264</v>
      </c>
      <c r="D9" s="7"/>
      <c r="E9" s="7" t="s">
        <v>263</v>
      </c>
      <c r="F9" s="7" t="s">
        <v>14</v>
      </c>
      <c r="G9" s="7" t="s">
        <v>11</v>
      </c>
    </row>
    <row r="10" spans="1:7" x14ac:dyDescent="0.25" outlineLevel="1" collapsed="1">
      <c r="A10" s="7" t="s">
        <v>14</v>
      </c>
      <c r="B10" s="7" t="s">
        <v>120</v>
      </c>
      <c r="C10" s="11" t="s">
        <v>121</v>
      </c>
      <c r="D10" s="7">
        <f>EXACT(G9,"No")</f>
      </c>
      <c r="E10" s="12" t="s">
        <v>265</v>
      </c>
      <c r="F10" s="7" t="s">
        <v>14</v>
      </c>
      <c r="G10" s="7" t="s">
        <v>13</v>
      </c>
    </row>
    <row r="11" spans="1:7" x14ac:dyDescent="0.25" outlineLevel="1" collapsed="1">
      <c r="A11" s="8" t="s">
        <v>14</v>
      </c>
      <c r="B11" s="9" t="s">
        <v>266</v>
      </c>
      <c r="C11" s="8" t="s">
        <v>13</v>
      </c>
      <c r="D11" s="8">
        <f>EXACT(G9,"Yes")</f>
      </c>
      <c r="E11" s="8" t="s">
        <v>267</v>
      </c>
      <c r="F11" s="8" t="s">
        <v>14</v>
      </c>
      <c r="G11" s="8" t="s">
        <v>13</v>
      </c>
    </row>
    <row r="12" spans="1:7" x14ac:dyDescent="0.25" outlineLevel="2" collapsed="1">
      <c r="A12" s="7" t="s">
        <v>11</v>
      </c>
      <c r="B12" s="7" t="s">
        <v>76</v>
      </c>
      <c r="C12" s="10" t="s">
        <v>298</v>
      </c>
      <c r="D12" s="7"/>
      <c r="E12" s="7" t="s">
        <v>299</v>
      </c>
      <c r="F12" s="7" t="s">
        <v>14</v>
      </c>
      <c r="G12" s="7" t="s">
        <v>300</v>
      </c>
    </row>
    <row r="13" spans="1:7" x14ac:dyDescent="0.25" outlineLevel="2" collapsed="1">
      <c r="A13" s="8" t="s">
        <v>14</v>
      </c>
      <c r="B13" s="9" t="s">
        <v>301</v>
      </c>
      <c r="C13" s="8" t="s">
        <v>13</v>
      </c>
      <c r="D13" s="8">
        <f>EXACT(G12,"Based on the total net electricity generation of all power plants serving the system and the fuel types and total fuel consumption of the project electricity system")</f>
      </c>
      <c r="E13" s="8" t="s">
        <v>302</v>
      </c>
      <c r="F13" s="8" t="s">
        <v>14</v>
      </c>
      <c r="G13" s="8" t="s">
        <v>13</v>
      </c>
    </row>
    <row r="14" spans="1:7" x14ac:dyDescent="0.25" outlineLevel="3" collapsed="1">
      <c r="A14" s="7" t="s">
        <v>14</v>
      </c>
      <c r="B14" s="7" t="s">
        <v>174</v>
      </c>
      <c r="C14" s="7" t="s">
        <v>13</v>
      </c>
      <c r="D14" s="7" t="s">
        <v>14</v>
      </c>
      <c r="E14" s="7" t="s">
        <v>303</v>
      </c>
      <c r="F14" s="7" t="s">
        <v>14</v>
      </c>
      <c r="G14" s="7">
        <v>1</v>
      </c>
    </row>
    <row r="15" spans="1:7" x14ac:dyDescent="0.25" outlineLevel="3" collapsed="1">
      <c r="A15" s="7" t="s">
        <v>11</v>
      </c>
      <c r="B15" s="7" t="s">
        <v>174</v>
      </c>
      <c r="C15" s="7" t="s">
        <v>13</v>
      </c>
      <c r="D15" s="7"/>
      <c r="E15" s="7" t="s">
        <v>304</v>
      </c>
      <c r="F15" s="7" t="s">
        <v>14</v>
      </c>
      <c r="G15" s="7">
        <v>1</v>
      </c>
    </row>
    <row r="16" spans="1:7" x14ac:dyDescent="0.25" outlineLevel="3" collapsed="1">
      <c r="A16" s="8" t="s">
        <v>11</v>
      </c>
      <c r="B16" s="9" t="s">
        <v>305</v>
      </c>
      <c r="C16" s="8" t="s">
        <v>13</v>
      </c>
      <c r="D16" s="8"/>
      <c r="E16" s="8" t="s">
        <v>231</v>
      </c>
      <c r="F16" s="8" t="s">
        <v>11</v>
      </c>
      <c r="G16" s="8" t="s">
        <v>13</v>
      </c>
    </row>
    <row r="17" spans="1:7" x14ac:dyDescent="0.25" outlineLevel="4" collapsed="1">
      <c r="A17" s="7" t="s">
        <v>11</v>
      </c>
      <c r="B17" s="7" t="s">
        <v>15</v>
      </c>
      <c r="C17" s="7" t="s">
        <v>13</v>
      </c>
      <c r="D17" s="7"/>
      <c r="E17" s="7" t="s">
        <v>306</v>
      </c>
      <c r="F17" s="7" t="s">
        <v>14</v>
      </c>
      <c r="G17" s="7" t="s">
        <v>27</v>
      </c>
    </row>
    <row r="18" spans="1:7" x14ac:dyDescent="0.25" outlineLevel="4" collapsed="1">
      <c r="A18" s="7" t="s">
        <v>11</v>
      </c>
      <c r="B18" s="7" t="s">
        <v>174</v>
      </c>
      <c r="C18" s="7" t="s">
        <v>13</v>
      </c>
      <c r="D18" s="7"/>
      <c r="E18" s="7" t="s">
        <v>307</v>
      </c>
      <c r="F18" s="7" t="s">
        <v>14</v>
      </c>
      <c r="G18" s="7">
        <v>1</v>
      </c>
    </row>
    <row r="19" spans="1:7" x14ac:dyDescent="0.25" outlineLevel="4" collapsed="1">
      <c r="A19" s="7" t="s">
        <v>11</v>
      </c>
      <c r="B19" s="7" t="s">
        <v>174</v>
      </c>
      <c r="C19" s="7" t="s">
        <v>13</v>
      </c>
      <c r="D19" s="7"/>
      <c r="E19" s="7" t="s">
        <v>308</v>
      </c>
      <c r="F19" s="7" t="s">
        <v>14</v>
      </c>
      <c r="G19" s="7">
        <v>1</v>
      </c>
    </row>
    <row r="20" spans="1:7" x14ac:dyDescent="0.25" outlineLevel="4" collapsed="1">
      <c r="A20" s="7" t="s">
        <v>11</v>
      </c>
      <c r="B20" s="7" t="s">
        <v>174</v>
      </c>
      <c r="C20" s="7" t="s">
        <v>13</v>
      </c>
      <c r="D20" s="7"/>
      <c r="E20" s="7" t="s">
        <v>309</v>
      </c>
      <c r="F20" s="7" t="s">
        <v>14</v>
      </c>
      <c r="G20" s="7">
        <v>1</v>
      </c>
    </row>
    <row r="21" spans="1:7" x14ac:dyDescent="0.25" outlineLevel="2" collapsed="1">
      <c r="A21" s="8" t="s">
        <v>14</v>
      </c>
      <c r="B21" s="9" t="s">
        <v>310</v>
      </c>
      <c r="C21" s="8" t="s">
        <v>13</v>
      </c>
      <c r="D21" s="8">
        <f>EXACT(G12,"Based on the net electricity generation and a CO2 emission factor of each power unit")</f>
      </c>
      <c r="E21" s="8" t="s">
        <v>311</v>
      </c>
      <c r="F21" s="8" t="s">
        <v>14</v>
      </c>
      <c r="G21" s="8" t="s">
        <v>13</v>
      </c>
    </row>
    <row r="22" spans="1:7" x14ac:dyDescent="0.25" outlineLevel="3" collapsed="1">
      <c r="A22" s="7" t="s">
        <v>14</v>
      </c>
      <c r="B22" s="7" t="s">
        <v>174</v>
      </c>
      <c r="C22" s="7" t="s">
        <v>13</v>
      </c>
      <c r="D22" s="7" t="s">
        <v>14</v>
      </c>
      <c r="E22" s="7" t="s">
        <v>303</v>
      </c>
      <c r="F22" s="7" t="s">
        <v>14</v>
      </c>
      <c r="G22" s="7">
        <v>1</v>
      </c>
    </row>
    <row r="23" spans="1:7" x14ac:dyDescent="0.25" outlineLevel="3" collapsed="1">
      <c r="A23" s="8" t="s">
        <v>11</v>
      </c>
      <c r="B23" s="9" t="s">
        <v>278</v>
      </c>
      <c r="C23" s="8" t="s">
        <v>13</v>
      </c>
      <c r="D23" s="8"/>
      <c r="E23" s="8" t="s">
        <v>279</v>
      </c>
      <c r="F23" s="8" t="s">
        <v>11</v>
      </c>
      <c r="G23" s="8" t="s">
        <v>13</v>
      </c>
    </row>
    <row r="24" spans="1:7" x14ac:dyDescent="0.25" outlineLevel="4" collapsed="1">
      <c r="A24" s="7" t="s">
        <v>11</v>
      </c>
      <c r="B24" s="7" t="s">
        <v>76</v>
      </c>
      <c r="C24" s="10" t="s">
        <v>289</v>
      </c>
      <c r="D24" s="7"/>
      <c r="E24" s="7" t="s">
        <v>290</v>
      </c>
      <c r="F24" s="7" t="s">
        <v>14</v>
      </c>
      <c r="G24" s="7" t="s">
        <v>291</v>
      </c>
    </row>
    <row r="25" spans="1:7" x14ac:dyDescent="0.25" outlineLevel="4" collapsed="1">
      <c r="A25" s="8" t="s">
        <v>14</v>
      </c>
      <c r="B25" s="9" t="s">
        <v>292</v>
      </c>
      <c r="C25" s="8" t="s">
        <v>13</v>
      </c>
      <c r="D25" s="8">
        <f>EXACT(G24,"Only data available is the electricity generation for the specific power unit")</f>
      </c>
      <c r="E25" s="8" t="s">
        <v>293</v>
      </c>
      <c r="F25" s="8" t="s">
        <v>14</v>
      </c>
      <c r="G25" s="8" t="s">
        <v>13</v>
      </c>
    </row>
    <row r="26" spans="1:7" x14ac:dyDescent="0.25" outlineLevel="5" collapsed="1">
      <c r="A26" s="7" t="s">
        <v>14</v>
      </c>
      <c r="B26" s="7" t="s">
        <v>174</v>
      </c>
      <c r="C26" s="7" t="s">
        <v>13</v>
      </c>
      <c r="D26" s="7" t="s">
        <v>14</v>
      </c>
      <c r="E26" s="7" t="s">
        <v>313</v>
      </c>
      <c r="F26" s="7" t="s">
        <v>14</v>
      </c>
      <c r="G26" s="7">
        <v>1</v>
      </c>
    </row>
    <row r="27" spans="1:7" x14ac:dyDescent="0.25" outlineLevel="5" collapsed="1">
      <c r="A27" s="7" t="s">
        <v>11</v>
      </c>
      <c r="B27" s="7" t="s">
        <v>174</v>
      </c>
      <c r="C27" s="7" t="s">
        <v>13</v>
      </c>
      <c r="D27" s="7"/>
      <c r="E27" s="7" t="s">
        <v>314</v>
      </c>
      <c r="F27" s="7" t="s">
        <v>14</v>
      </c>
      <c r="G27" s="7">
        <v>1</v>
      </c>
    </row>
    <row r="28" spans="1:7" x14ac:dyDescent="0.25" outlineLevel="4" collapsed="1">
      <c r="A28" s="8" t="s">
        <v>14</v>
      </c>
      <c r="B28" s="9" t="s">
        <v>294</v>
      </c>
      <c r="C28" s="8" t="s">
        <v>13</v>
      </c>
      <c r="D28" s="8">
        <f>EXACT(G24,"Only data available for the specific power unit are the electricity generation and the fuel types used")</f>
      </c>
      <c r="E28" s="8" t="s">
        <v>295</v>
      </c>
      <c r="F28" s="8" t="s">
        <v>14</v>
      </c>
      <c r="G28" s="8" t="s">
        <v>13</v>
      </c>
    </row>
    <row r="29" spans="1:7" x14ac:dyDescent="0.25" outlineLevel="5" collapsed="1">
      <c r="A29" s="7" t="s">
        <v>14</v>
      </c>
      <c r="B29" s="7" t="s">
        <v>174</v>
      </c>
      <c r="C29" s="7" t="s">
        <v>13</v>
      </c>
      <c r="D29" s="7" t="s">
        <v>14</v>
      </c>
      <c r="E29" s="7" t="s">
        <v>315</v>
      </c>
      <c r="F29" s="7" t="s">
        <v>14</v>
      </c>
      <c r="G29" s="7">
        <v>1</v>
      </c>
    </row>
    <row r="30" spans="1:7" x14ac:dyDescent="0.25" outlineLevel="5" collapsed="1">
      <c r="A30" s="7" t="s">
        <v>11</v>
      </c>
      <c r="B30" s="7" t="s">
        <v>174</v>
      </c>
      <c r="C30" s="7" t="s">
        <v>13</v>
      </c>
      <c r="D30" s="7"/>
      <c r="E30" s="7" t="s">
        <v>314</v>
      </c>
      <c r="F30" s="7" t="s">
        <v>14</v>
      </c>
      <c r="G30" s="7">
        <v>1</v>
      </c>
    </row>
    <row r="31" spans="1:7" x14ac:dyDescent="0.25" outlineLevel="5" collapsed="1">
      <c r="A31" s="7" t="s">
        <v>11</v>
      </c>
      <c r="B31" s="7" t="s">
        <v>174</v>
      </c>
      <c r="C31" s="7" t="s">
        <v>13</v>
      </c>
      <c r="D31" s="7"/>
      <c r="E31" s="7" t="s">
        <v>316</v>
      </c>
      <c r="F31" s="7" t="s">
        <v>14</v>
      </c>
      <c r="G31" s="7">
        <v>1</v>
      </c>
    </row>
    <row r="32" spans="1:7" x14ac:dyDescent="0.25" outlineLevel="5" collapsed="1">
      <c r="A32" s="7" t="s">
        <v>11</v>
      </c>
      <c r="B32" s="7" t="s">
        <v>174</v>
      </c>
      <c r="C32" s="7" t="s">
        <v>13</v>
      </c>
      <c r="D32" s="7"/>
      <c r="E32" s="7" t="s">
        <v>317</v>
      </c>
      <c r="F32" s="7" t="s">
        <v>14</v>
      </c>
      <c r="G32" s="7">
        <v>1</v>
      </c>
    </row>
    <row r="33" spans="1:7" x14ac:dyDescent="0.25" outlineLevel="4" collapsed="1">
      <c r="A33" s="8" t="s">
        <v>14</v>
      </c>
      <c r="B33" s="9" t="s">
        <v>296</v>
      </c>
      <c r="C33" s="8" t="s">
        <v>13</v>
      </c>
      <c r="D33" s="8">
        <f>EXACT(G24,"Data available for fuel consumption and electricity generation")</f>
      </c>
      <c r="E33" s="8" t="s">
        <v>291</v>
      </c>
      <c r="F33" s="8" t="s">
        <v>14</v>
      </c>
      <c r="G33" s="8" t="s">
        <v>13</v>
      </c>
    </row>
    <row r="34" spans="1:7" x14ac:dyDescent="0.25" outlineLevel="5" collapsed="1">
      <c r="A34" s="7" t="s">
        <v>14</v>
      </c>
      <c r="B34" s="7" t="s">
        <v>174</v>
      </c>
      <c r="C34" s="7" t="s">
        <v>13</v>
      </c>
      <c r="D34" s="7" t="s">
        <v>14</v>
      </c>
      <c r="E34" s="7" t="s">
        <v>313</v>
      </c>
      <c r="F34" s="7" t="s">
        <v>14</v>
      </c>
      <c r="G34" s="7">
        <v>1</v>
      </c>
    </row>
    <row r="35" spans="1:7" x14ac:dyDescent="0.25" outlineLevel="5" collapsed="1">
      <c r="A35" s="7" t="s">
        <v>11</v>
      </c>
      <c r="B35" s="7" t="s">
        <v>15</v>
      </c>
      <c r="C35" s="7" t="s">
        <v>13</v>
      </c>
      <c r="D35" s="7"/>
      <c r="E35" s="7" t="s">
        <v>318</v>
      </c>
      <c r="F35" s="7" t="s">
        <v>14</v>
      </c>
      <c r="G35" s="7" t="s">
        <v>27</v>
      </c>
    </row>
    <row r="36" spans="1:7" x14ac:dyDescent="0.25" outlineLevel="5" collapsed="1">
      <c r="A36" s="7" t="s">
        <v>11</v>
      </c>
      <c r="B36" s="7" t="s">
        <v>174</v>
      </c>
      <c r="C36" s="7" t="s">
        <v>13</v>
      </c>
      <c r="D36" s="7"/>
      <c r="E36" s="7" t="s">
        <v>314</v>
      </c>
      <c r="F36" s="7" t="s">
        <v>14</v>
      </c>
      <c r="G36" s="7">
        <v>1</v>
      </c>
    </row>
    <row r="37" spans="1:7" x14ac:dyDescent="0.25" outlineLevel="5" collapsed="1">
      <c r="A37" s="7" t="s">
        <v>11</v>
      </c>
      <c r="B37" s="7" t="s">
        <v>15</v>
      </c>
      <c r="C37" s="7" t="s">
        <v>13</v>
      </c>
      <c r="D37" s="7"/>
      <c r="E37" s="7" t="s">
        <v>319</v>
      </c>
      <c r="F37" s="7" t="s">
        <v>14</v>
      </c>
      <c r="G37" s="7" t="s">
        <v>27</v>
      </c>
    </row>
    <row r="38" spans="1:7" x14ac:dyDescent="0.25" outlineLevel="5" collapsed="1">
      <c r="A38" s="8" t="s">
        <v>11</v>
      </c>
      <c r="B38" s="9" t="s">
        <v>305</v>
      </c>
      <c r="C38" s="8" t="s">
        <v>13</v>
      </c>
      <c r="D38" s="8"/>
      <c r="E38" s="8" t="s">
        <v>231</v>
      </c>
      <c r="F38" s="8" t="s">
        <v>11</v>
      </c>
      <c r="G38" s="8" t="s">
        <v>13</v>
      </c>
    </row>
    <row r="39" spans="1:7" x14ac:dyDescent="0.25" outlineLevel="6" collapsed="1">
      <c r="A39" s="7" t="s">
        <v>11</v>
      </c>
      <c r="B39" s="7" t="s">
        <v>15</v>
      </c>
      <c r="C39" s="7" t="s">
        <v>13</v>
      </c>
      <c r="D39" s="7"/>
      <c r="E39" s="7" t="s">
        <v>306</v>
      </c>
      <c r="F39" s="7" t="s">
        <v>14</v>
      </c>
      <c r="G39" s="7" t="s">
        <v>27</v>
      </c>
    </row>
    <row r="40" spans="1:7" x14ac:dyDescent="0.25" outlineLevel="6" collapsed="1">
      <c r="A40" s="7" t="s">
        <v>11</v>
      </c>
      <c r="B40" s="7" t="s">
        <v>174</v>
      </c>
      <c r="C40" s="7" t="s">
        <v>13</v>
      </c>
      <c r="D40" s="7"/>
      <c r="E40" s="7" t="s">
        <v>307</v>
      </c>
      <c r="F40" s="7" t="s">
        <v>14</v>
      </c>
      <c r="G40" s="7">
        <v>1</v>
      </c>
    </row>
    <row r="41" spans="1:7" x14ac:dyDescent="0.25" outlineLevel="6" collapsed="1">
      <c r="A41" s="7" t="s">
        <v>11</v>
      </c>
      <c r="B41" s="7" t="s">
        <v>174</v>
      </c>
      <c r="C41" s="7" t="s">
        <v>13</v>
      </c>
      <c r="D41" s="7"/>
      <c r="E41" s="7" t="s">
        <v>308</v>
      </c>
      <c r="F41" s="7" t="s">
        <v>14</v>
      </c>
      <c r="G41" s="7">
        <v>1</v>
      </c>
    </row>
    <row r="42" spans="1:7" x14ac:dyDescent="0.25" outlineLevel="6" collapsed="1">
      <c r="A42" s="7" t="s">
        <v>11</v>
      </c>
      <c r="B42" s="7" t="s">
        <v>174</v>
      </c>
      <c r="C42" s="7" t="s">
        <v>13</v>
      </c>
      <c r="D42" s="7"/>
      <c r="E42" s="7" t="s">
        <v>309</v>
      </c>
      <c r="F42" s="7" t="s">
        <v>14</v>
      </c>
      <c r="G42" s="7">
        <v>1</v>
      </c>
    </row>
    <row r="43" spans="1:7" x14ac:dyDescent="0.25" outlineLevel="2" collapsed="1">
      <c r="A43" s="7" t="s">
        <v>14</v>
      </c>
      <c r="B43" s="7" t="s">
        <v>174</v>
      </c>
      <c r="C43" s="7" t="s">
        <v>13</v>
      </c>
      <c r="D43" s="7" t="s">
        <v>14</v>
      </c>
      <c r="E43" s="7" t="s">
        <v>312</v>
      </c>
      <c r="F43" s="7" t="s">
        <v>14</v>
      </c>
      <c r="G43" s="7">
        <v>1</v>
      </c>
    </row>
    <row r="44" spans="1:7" x14ac:dyDescent="0.25">
      <c r="A44" s="5" t="s">
        <v>14</v>
      </c>
      <c r="B44" s="6" t="s">
        <v>268</v>
      </c>
      <c r="C44" s="5" t="s">
        <v>13</v>
      </c>
      <c r="D44" s="5">
        <f>EXACT(G7,"Yes")</f>
      </c>
      <c r="E44" s="5" t="s">
        <v>269</v>
      </c>
      <c r="F44" s="5" t="s">
        <v>14</v>
      </c>
      <c r="G44" s="5" t="s">
        <v>13</v>
      </c>
    </row>
    <row r="45" spans="1:7" x14ac:dyDescent="0.25" outlineLevel="1" collapsed="1">
      <c r="A45" s="7" t="s">
        <v>11</v>
      </c>
      <c r="B45" s="7" t="s">
        <v>76</v>
      </c>
      <c r="C45" s="10" t="s">
        <v>270</v>
      </c>
      <c r="D45" s="7"/>
      <c r="E45" s="7" t="s">
        <v>271</v>
      </c>
      <c r="F45" s="7" t="s">
        <v>14</v>
      </c>
      <c r="G45" s="7" t="s">
        <v>272</v>
      </c>
    </row>
    <row r="46" spans="1:7" x14ac:dyDescent="0.25" outlineLevel="1" collapsed="1">
      <c r="A46" s="8" t="s">
        <v>14</v>
      </c>
      <c r="B46" s="9" t="s">
        <v>273</v>
      </c>
      <c r="C46" s="8" t="s">
        <v>13</v>
      </c>
      <c r="D46" s="8">
        <f>EXACT(G45,"Lambda (λy) should be determined by applying the step wise procedure provided in appendix 3 of methodology")</f>
      </c>
      <c r="E46" s="8" t="s">
        <v>274</v>
      </c>
      <c r="F46" s="8" t="s">
        <v>14</v>
      </c>
      <c r="G46" s="8" t="s">
        <v>13</v>
      </c>
    </row>
    <row r="47" spans="1:7" x14ac:dyDescent="0.25" outlineLevel="2" collapsed="1">
      <c r="A47" s="7" t="s">
        <v>11</v>
      </c>
      <c r="B47" s="7" t="s">
        <v>174</v>
      </c>
      <c r="C47" s="7" t="s">
        <v>13</v>
      </c>
      <c r="D47" s="7"/>
      <c r="E47" s="7" t="s">
        <v>280</v>
      </c>
      <c r="F47" s="7" t="s">
        <v>14</v>
      </c>
      <c r="G47" s="7">
        <v>1</v>
      </c>
    </row>
    <row r="48" spans="1:7" x14ac:dyDescent="0.25" outlineLevel="2" collapsed="1">
      <c r="A48" s="7" t="s">
        <v>11</v>
      </c>
      <c r="B48" s="7" t="s">
        <v>15</v>
      </c>
      <c r="C48" s="7" t="s">
        <v>13</v>
      </c>
      <c r="D48" s="7"/>
      <c r="E48" s="7" t="s">
        <v>281</v>
      </c>
      <c r="F48" s="7" t="s">
        <v>14</v>
      </c>
      <c r="G48" s="7" t="s">
        <v>27</v>
      </c>
    </row>
    <row r="49" spans="1:7" x14ac:dyDescent="0.25" outlineLevel="2" collapsed="1">
      <c r="A49" s="7" t="s">
        <v>11</v>
      </c>
      <c r="B49" s="7" t="s">
        <v>282</v>
      </c>
      <c r="C49" s="7" t="s">
        <v>13</v>
      </c>
      <c r="D49" s="7"/>
      <c r="E49" s="7" t="s">
        <v>283</v>
      </c>
      <c r="F49" s="7" t="s">
        <v>14</v>
      </c>
      <c r="G49" s="7" t="s">
        <v>458</v>
      </c>
    </row>
    <row r="50" spans="1:7" x14ac:dyDescent="0.25" outlineLevel="1" collapsed="1">
      <c r="A50" s="8" t="s">
        <v>14</v>
      </c>
      <c r="B50" s="9" t="s">
        <v>275</v>
      </c>
      <c r="C50" s="8" t="s">
        <v>13</v>
      </c>
      <c r="D50" s="8">
        <f>EXACT(G45,"Use default values of lambda based on the share of electricity generation from low-cost/must-run in total generation")</f>
      </c>
      <c r="E50" s="8" t="s">
        <v>276</v>
      </c>
      <c r="F50" s="8" t="s">
        <v>14</v>
      </c>
      <c r="G50" s="8" t="s">
        <v>13</v>
      </c>
    </row>
    <row r="51" spans="1:7" x14ac:dyDescent="0.25" outlineLevel="2" collapsed="1">
      <c r="A51" s="7" t="s">
        <v>14</v>
      </c>
      <c r="B51" s="7" t="s">
        <v>174</v>
      </c>
      <c r="C51" s="7" t="s">
        <v>13</v>
      </c>
      <c r="D51" s="7" t="s">
        <v>14</v>
      </c>
      <c r="E51" s="7" t="s">
        <v>280</v>
      </c>
      <c r="F51" s="7" t="s">
        <v>14</v>
      </c>
      <c r="G51" s="7">
        <v>1</v>
      </c>
    </row>
    <row r="52" spans="1:7" x14ac:dyDescent="0.25" outlineLevel="2" collapsed="1">
      <c r="A52" s="7" t="s">
        <v>14</v>
      </c>
      <c r="B52" s="7" t="s">
        <v>174</v>
      </c>
      <c r="C52" s="7" t="s">
        <v>13</v>
      </c>
      <c r="D52" s="7" t="s">
        <v>14</v>
      </c>
      <c r="E52" s="7" t="s">
        <v>285</v>
      </c>
      <c r="F52" s="7" t="s">
        <v>14</v>
      </c>
      <c r="G52" s="7">
        <v>1</v>
      </c>
    </row>
    <row r="53" spans="1:7" x14ac:dyDescent="0.25" outlineLevel="2" collapsed="1">
      <c r="A53" s="7" t="s">
        <v>11</v>
      </c>
      <c r="B53" s="7" t="s">
        <v>174</v>
      </c>
      <c r="C53" s="7" t="s">
        <v>13</v>
      </c>
      <c r="D53" s="7"/>
      <c r="E53" s="7" t="s">
        <v>286</v>
      </c>
      <c r="F53" s="7" t="s">
        <v>11</v>
      </c>
      <c r="G53" s="7">
        <v>1</v>
      </c>
    </row>
    <row r="54" spans="1:7" x14ac:dyDescent="0.25" outlineLevel="2" collapsed="1">
      <c r="A54" s="7" t="s">
        <v>11</v>
      </c>
      <c r="B54" s="7" t="s">
        <v>174</v>
      </c>
      <c r="C54" s="7" t="s">
        <v>13</v>
      </c>
      <c r="D54" s="7"/>
      <c r="E54" s="7" t="s">
        <v>287</v>
      </c>
      <c r="F54" s="7" t="s">
        <v>11</v>
      </c>
      <c r="G54" s="7">
        <v>1</v>
      </c>
    </row>
    <row r="55" spans="1:7" x14ac:dyDescent="0.25" outlineLevel="2" collapsed="1">
      <c r="A55" s="7" t="s">
        <v>11</v>
      </c>
      <c r="B55" s="7" t="s">
        <v>174</v>
      </c>
      <c r="C55" s="7" t="s">
        <v>13</v>
      </c>
      <c r="D55" s="7"/>
      <c r="E55" s="7" t="s">
        <v>288</v>
      </c>
      <c r="F55" s="7" t="s">
        <v>14</v>
      </c>
      <c r="G55" s="7">
        <v>1</v>
      </c>
    </row>
    <row r="56" spans="1:7" x14ac:dyDescent="0.25" outlineLevel="1" collapsed="1">
      <c r="A56" s="7" t="s">
        <v>14</v>
      </c>
      <c r="B56" s="7" t="s">
        <v>174</v>
      </c>
      <c r="C56" s="7" t="s">
        <v>13</v>
      </c>
      <c r="D56" s="7" t="s">
        <v>14</v>
      </c>
      <c r="E56" s="7" t="s">
        <v>277</v>
      </c>
      <c r="F56" s="7" t="s">
        <v>14</v>
      </c>
      <c r="G56" s="7">
        <v>1</v>
      </c>
    </row>
    <row r="57" spans="1:7" x14ac:dyDescent="0.25" outlineLevel="1" collapsed="1">
      <c r="A57" s="8" t="s">
        <v>11</v>
      </c>
      <c r="B57" s="9" t="s">
        <v>278</v>
      </c>
      <c r="C57" s="8" t="s">
        <v>13</v>
      </c>
      <c r="D57" s="8"/>
      <c r="E57" s="8" t="s">
        <v>279</v>
      </c>
      <c r="F57" s="8" t="s">
        <v>11</v>
      </c>
      <c r="G57" s="8" t="s">
        <v>13</v>
      </c>
    </row>
    <row r="58" spans="1:7" x14ac:dyDescent="0.25" outlineLevel="2" collapsed="1">
      <c r="A58" s="7" t="s">
        <v>11</v>
      </c>
      <c r="B58" s="7" t="s">
        <v>76</v>
      </c>
      <c r="C58" s="10" t="s">
        <v>289</v>
      </c>
      <c r="D58" s="7"/>
      <c r="E58" s="7" t="s">
        <v>290</v>
      </c>
      <c r="F58" s="7" t="s">
        <v>14</v>
      </c>
      <c r="G58" s="7" t="s">
        <v>291</v>
      </c>
    </row>
    <row r="59" spans="1:7" x14ac:dyDescent="0.25" outlineLevel="2" collapsed="1">
      <c r="A59" s="8" t="s">
        <v>14</v>
      </c>
      <c r="B59" s="9" t="s">
        <v>292</v>
      </c>
      <c r="C59" s="8" t="s">
        <v>13</v>
      </c>
      <c r="D59" s="8">
        <f>EXACT(G58,"Only data available is the electricity generation for the specific power unit")</f>
      </c>
      <c r="E59" s="8" t="s">
        <v>293</v>
      </c>
      <c r="F59" s="8" t="s">
        <v>14</v>
      </c>
      <c r="G59" s="8" t="s">
        <v>13</v>
      </c>
    </row>
    <row r="60" spans="1:7" x14ac:dyDescent="0.25" outlineLevel="3" collapsed="1">
      <c r="A60" s="7" t="s">
        <v>14</v>
      </c>
      <c r="B60" s="7" t="s">
        <v>174</v>
      </c>
      <c r="C60" s="7" t="s">
        <v>13</v>
      </c>
      <c r="D60" s="7" t="s">
        <v>14</v>
      </c>
      <c r="E60" s="7" t="s">
        <v>313</v>
      </c>
      <c r="F60" s="7" t="s">
        <v>14</v>
      </c>
      <c r="G60" s="7">
        <v>1</v>
      </c>
    </row>
    <row r="61" spans="1:7" x14ac:dyDescent="0.25" outlineLevel="3" collapsed="1">
      <c r="A61" s="7" t="s">
        <v>11</v>
      </c>
      <c r="B61" s="7" t="s">
        <v>174</v>
      </c>
      <c r="C61" s="7" t="s">
        <v>13</v>
      </c>
      <c r="D61" s="7"/>
      <c r="E61" s="7" t="s">
        <v>314</v>
      </c>
      <c r="F61" s="7" t="s">
        <v>14</v>
      </c>
      <c r="G61" s="7">
        <v>1</v>
      </c>
    </row>
    <row r="62" spans="1:7" x14ac:dyDescent="0.25" outlineLevel="2" collapsed="1">
      <c r="A62" s="8" t="s">
        <v>14</v>
      </c>
      <c r="B62" s="9" t="s">
        <v>294</v>
      </c>
      <c r="C62" s="8" t="s">
        <v>13</v>
      </c>
      <c r="D62" s="8">
        <f>EXACT(G58,"Only data available for the specific power unit are the electricity generation and the fuel types used")</f>
      </c>
      <c r="E62" s="8" t="s">
        <v>295</v>
      </c>
      <c r="F62" s="8" t="s">
        <v>14</v>
      </c>
      <c r="G62" s="8" t="s">
        <v>13</v>
      </c>
    </row>
    <row r="63" spans="1:7" x14ac:dyDescent="0.25" outlineLevel="3" collapsed="1">
      <c r="A63" s="7" t="s">
        <v>14</v>
      </c>
      <c r="B63" s="7" t="s">
        <v>174</v>
      </c>
      <c r="C63" s="7" t="s">
        <v>13</v>
      </c>
      <c r="D63" s="7" t="s">
        <v>14</v>
      </c>
      <c r="E63" s="7" t="s">
        <v>315</v>
      </c>
      <c r="F63" s="7" t="s">
        <v>14</v>
      </c>
      <c r="G63" s="7">
        <v>1</v>
      </c>
    </row>
    <row r="64" spans="1:7" x14ac:dyDescent="0.25" outlineLevel="3" collapsed="1">
      <c r="A64" s="7" t="s">
        <v>11</v>
      </c>
      <c r="B64" s="7" t="s">
        <v>174</v>
      </c>
      <c r="C64" s="7" t="s">
        <v>13</v>
      </c>
      <c r="D64" s="7"/>
      <c r="E64" s="7" t="s">
        <v>314</v>
      </c>
      <c r="F64" s="7" t="s">
        <v>14</v>
      </c>
      <c r="G64" s="7">
        <v>1</v>
      </c>
    </row>
    <row r="65" spans="1:7" x14ac:dyDescent="0.25" outlineLevel="3" collapsed="1">
      <c r="A65" s="7" t="s">
        <v>11</v>
      </c>
      <c r="B65" s="7" t="s">
        <v>174</v>
      </c>
      <c r="C65" s="7" t="s">
        <v>13</v>
      </c>
      <c r="D65" s="7"/>
      <c r="E65" s="7" t="s">
        <v>316</v>
      </c>
      <c r="F65" s="7" t="s">
        <v>14</v>
      </c>
      <c r="G65" s="7">
        <v>1</v>
      </c>
    </row>
    <row r="66" spans="1:7" x14ac:dyDescent="0.25" outlineLevel="3" collapsed="1">
      <c r="A66" s="7" t="s">
        <v>11</v>
      </c>
      <c r="B66" s="7" t="s">
        <v>174</v>
      </c>
      <c r="C66" s="7" t="s">
        <v>13</v>
      </c>
      <c r="D66" s="7"/>
      <c r="E66" s="7" t="s">
        <v>317</v>
      </c>
      <c r="F66" s="7" t="s">
        <v>14</v>
      </c>
      <c r="G66" s="7">
        <v>1</v>
      </c>
    </row>
    <row r="67" spans="1:7" x14ac:dyDescent="0.25" outlineLevel="2" collapsed="1">
      <c r="A67" s="8" t="s">
        <v>14</v>
      </c>
      <c r="B67" s="9" t="s">
        <v>296</v>
      </c>
      <c r="C67" s="8" t="s">
        <v>13</v>
      </c>
      <c r="D67" s="8">
        <f>EXACT(G58,"Data available for fuel consumption and electricity generation")</f>
      </c>
      <c r="E67" s="8" t="s">
        <v>291</v>
      </c>
      <c r="F67" s="8" t="s">
        <v>14</v>
      </c>
      <c r="G67" s="8" t="s">
        <v>13</v>
      </c>
    </row>
    <row r="68" spans="1:7" x14ac:dyDescent="0.25" outlineLevel="3" collapsed="1">
      <c r="A68" s="7" t="s">
        <v>14</v>
      </c>
      <c r="B68" s="7" t="s">
        <v>174</v>
      </c>
      <c r="C68" s="7" t="s">
        <v>13</v>
      </c>
      <c r="D68" s="7" t="s">
        <v>14</v>
      </c>
      <c r="E68" s="7" t="s">
        <v>313</v>
      </c>
      <c r="F68" s="7" t="s">
        <v>14</v>
      </c>
      <c r="G68" s="7">
        <v>1</v>
      </c>
    </row>
    <row r="69" spans="1:7" x14ac:dyDescent="0.25" outlineLevel="3" collapsed="1">
      <c r="A69" s="7" t="s">
        <v>11</v>
      </c>
      <c r="B69" s="7" t="s">
        <v>15</v>
      </c>
      <c r="C69" s="7" t="s">
        <v>13</v>
      </c>
      <c r="D69" s="7"/>
      <c r="E69" s="7" t="s">
        <v>318</v>
      </c>
      <c r="F69" s="7" t="s">
        <v>14</v>
      </c>
      <c r="G69" s="7" t="s">
        <v>27</v>
      </c>
    </row>
    <row r="70" spans="1:7" x14ac:dyDescent="0.25" outlineLevel="3" collapsed="1">
      <c r="A70" s="7" t="s">
        <v>11</v>
      </c>
      <c r="B70" s="7" t="s">
        <v>174</v>
      </c>
      <c r="C70" s="7" t="s">
        <v>13</v>
      </c>
      <c r="D70" s="7"/>
      <c r="E70" s="7" t="s">
        <v>314</v>
      </c>
      <c r="F70" s="7" t="s">
        <v>14</v>
      </c>
      <c r="G70" s="7">
        <v>1</v>
      </c>
    </row>
    <row r="71" spans="1:7" x14ac:dyDescent="0.25" outlineLevel="3" collapsed="1">
      <c r="A71" s="7" t="s">
        <v>11</v>
      </c>
      <c r="B71" s="7" t="s">
        <v>15</v>
      </c>
      <c r="C71" s="7" t="s">
        <v>13</v>
      </c>
      <c r="D71" s="7"/>
      <c r="E71" s="7" t="s">
        <v>319</v>
      </c>
      <c r="F71" s="7" t="s">
        <v>14</v>
      </c>
      <c r="G71" s="7" t="s">
        <v>27</v>
      </c>
    </row>
    <row r="72" spans="1:7" x14ac:dyDescent="0.25" outlineLevel="3" collapsed="1">
      <c r="A72" s="8" t="s">
        <v>11</v>
      </c>
      <c r="B72" s="9" t="s">
        <v>305</v>
      </c>
      <c r="C72" s="8" t="s">
        <v>13</v>
      </c>
      <c r="D72" s="8"/>
      <c r="E72" s="8" t="s">
        <v>231</v>
      </c>
      <c r="F72" s="8" t="s">
        <v>11</v>
      </c>
      <c r="G72" s="8" t="s">
        <v>13</v>
      </c>
    </row>
    <row r="73" spans="1:7" x14ac:dyDescent="0.25" outlineLevel="4" collapsed="1">
      <c r="A73" s="7" t="s">
        <v>11</v>
      </c>
      <c r="B73" s="7" t="s">
        <v>15</v>
      </c>
      <c r="C73" s="7" t="s">
        <v>13</v>
      </c>
      <c r="D73" s="7"/>
      <c r="E73" s="7" t="s">
        <v>306</v>
      </c>
      <c r="F73" s="7" t="s">
        <v>14</v>
      </c>
      <c r="G73" s="7" t="s">
        <v>27</v>
      </c>
    </row>
    <row r="74" spans="1:7" x14ac:dyDescent="0.25" outlineLevel="4" collapsed="1">
      <c r="A74" s="7" t="s">
        <v>11</v>
      </c>
      <c r="B74" s="7" t="s">
        <v>174</v>
      </c>
      <c r="C74" s="7" t="s">
        <v>13</v>
      </c>
      <c r="D74" s="7"/>
      <c r="E74" s="7" t="s">
        <v>307</v>
      </c>
      <c r="F74" s="7" t="s">
        <v>14</v>
      </c>
      <c r="G74" s="7">
        <v>1</v>
      </c>
    </row>
    <row r="75" spans="1:7" x14ac:dyDescent="0.25" outlineLevel="4" collapsed="1">
      <c r="A75" s="7" t="s">
        <v>11</v>
      </c>
      <c r="B75" s="7" t="s">
        <v>174</v>
      </c>
      <c r="C75" s="7" t="s">
        <v>13</v>
      </c>
      <c r="D75" s="7"/>
      <c r="E75" s="7" t="s">
        <v>308</v>
      </c>
      <c r="F75" s="7" t="s">
        <v>14</v>
      </c>
      <c r="G75" s="7">
        <v>1</v>
      </c>
    </row>
    <row r="76" spans="1:7" x14ac:dyDescent="0.25" outlineLevel="4" collapsed="1">
      <c r="A76" s="7" t="s">
        <v>11</v>
      </c>
      <c r="B76" s="7" t="s">
        <v>174</v>
      </c>
      <c r="C76" s="7" t="s">
        <v>13</v>
      </c>
      <c r="D76" s="7"/>
      <c r="E76" s="7" t="s">
        <v>309</v>
      </c>
      <c r="F76" s="7" t="s">
        <v>14</v>
      </c>
      <c r="G76" s="7">
        <v>1</v>
      </c>
    </row>
  </sheetData>
  <mergeCells count="5">
    <mergeCell ref="A1:G1"/>
    <mergeCell ref="B2:G2"/>
    <mergeCell ref="B3:G3"/>
    <mergeCell ref="B4:G4"/>
    <mergeCell ref="B5:G5"/>
  </mergeCells>
  <dataValidations count="6">
    <dataValidation type="list" allowBlank="1" sqref="G12">
      <formula1>'Select one of the two o (enum)'!A3:A4</formula1>
    </dataValidation>
    <dataValidation type="list" allowBlank="1" sqref="G24">
      <formula1>'Select the option that  (enum)'!A3:A5</formula1>
    </dataValidation>
    <dataValidation type="list" allowBlank="1" sqref="G45">
      <formula1>'Select the approach you (enum)'!A3:A4</formula1>
    </dataValidation>
    <dataValidation type="list" allowBlank="1" sqref="G58">
      <formula1>'Select the option that  (enum)'!A3:A5</formula1>
    </dataValidation>
    <dataValidation type="list" allowBlank="1" sqref="G7">
      <formula1>'Is the LASL more tha 1 (enum)'!A3:A4</formula1>
    </dataValidation>
    <dataValidation type="list" allowBlank="1" sqref="G9">
      <formula1>'Do you have annual a 1 (enum)'!A3:A4</formula1>
    </dataValidation>
  </dataValidations>
  <hyperlinks>
    <hyperlink ref="C7" r:id="rId1" location="#'Is the LASL more tha 1 (enum)'!A3"/>
    <hyperlink ref="B8" r:id="rId2" location="#'Do you have annual aggr (tool)'!A1"/>
    <hyperlink ref="C9" r:id="rId3" location="#'Do you have annual a 1 (enum)'!A3"/>
    <hyperlink ref="B11" r:id="rId4" location="#'Average OM Simple OM (tool)'!A1"/>
    <hyperlink ref="C12" r:id="rId5" location="#'Select one of the two o (enum)'!A3"/>
    <hyperlink ref="B13" r:id="rId6" location="#'Calculation based on to (tool)'!A1"/>
    <hyperlink ref="B16" r:id="rId7" location="#'Fuel Type (tool)'!A1"/>
    <hyperlink ref="B21" r:id="rId8" location="#'Calculation based on av (tool)'!A1"/>
    <hyperlink ref="B23" r:id="rId9" location="#'(Average OM Simple Adj  (tool)'!A1"/>
    <hyperlink ref="C24" r:id="rId10" location="#'Select the option that  (enum)'!A3"/>
    <hyperlink ref="B25" r:id="rId11" location="#'Average OM (Option A3) (tool)'!A1"/>
    <hyperlink ref="B28" r:id="rId12" location="#'Average OM (Option A2) (tool)'!A1"/>
    <hyperlink ref="B33" r:id="rId13" location="#'Average OM (Option A1) (tool)'!A1"/>
    <hyperlink ref="B38" r:id="rId14" location="#'Fuel Type (tool)'!A1"/>
    <hyperlink ref="B44" r:id="rId15" location="#'Simple Adj OM (tool)'!A1"/>
    <hyperlink ref="C45" r:id="rId16" location="#'Select the approach you (enum)'!A3"/>
    <hyperlink ref="B46" r:id="rId17" location="#'Lambda Approach 2 (tool)'!A1"/>
    <hyperlink ref="B50" r:id="rId18" location="#'Lambda Approach 1 (tool)'!A1"/>
    <hyperlink ref="B57" r:id="rId19" location="#'(Average OM Simple Adj  (tool)'!A1"/>
    <hyperlink ref="C58" r:id="rId20" location="#'Select the option that  (enum)'!A3"/>
    <hyperlink ref="B59" r:id="rId21" location="#'Average OM (Option A3) (tool)'!A1"/>
    <hyperlink ref="B62" r:id="rId22" location="#'Average OM (Option A2) (tool)'!A1"/>
    <hyperlink ref="B67" r:id="rId23" location="#'Average OM (Option A1) (tool)'!A1"/>
    <hyperlink ref="B72" r:id="rId24" location="#'Fuel Type (tool)'!A1"/>
  </hyperlinks>
  <pageMargins left="0.7" right="0.7" top="0.75" bottom="0.75" header="0.3" footer="0.3"/>
  <pageSetup orientation="portrait" horizontalDpi="4294967295" verticalDpi="4294967295" scale="100" fitToWidth="1" fitToHeight="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257</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258</v>
      </c>
      <c r="D7" s="5"/>
      <c r="E7" s="5" t="s">
        <v>257</v>
      </c>
      <c r="F7" s="5" t="s">
        <v>14</v>
      </c>
      <c r="G7" s="5" t="s">
        <v>11</v>
      </c>
    </row>
    <row r="8" spans="1:7" x14ac:dyDescent="0.25">
      <c r="A8" s="5" t="s">
        <v>14</v>
      </c>
      <c r="B8" s="6" t="s">
        <v>259</v>
      </c>
      <c r="C8" s="5" t="s">
        <v>13</v>
      </c>
      <c r="D8" s="5">
        <f>EXACT(G7,"No")</f>
      </c>
      <c r="E8" s="5" t="s">
        <v>260</v>
      </c>
      <c r="F8" s="5" t="s">
        <v>14</v>
      </c>
      <c r="G8" s="5" t="s">
        <v>13</v>
      </c>
    </row>
    <row r="9" spans="1:7" x14ac:dyDescent="0.25" outlineLevel="1" collapsed="1">
      <c r="A9" s="7" t="s">
        <v>11</v>
      </c>
      <c r="B9" s="7" t="s">
        <v>76</v>
      </c>
      <c r="C9" s="10" t="s">
        <v>261</v>
      </c>
      <c r="D9" s="7"/>
      <c r="E9" s="7" t="s">
        <v>260</v>
      </c>
      <c r="F9" s="7" t="s">
        <v>14</v>
      </c>
      <c r="G9" s="7" t="s">
        <v>11</v>
      </c>
    </row>
    <row r="10" spans="1:7" x14ac:dyDescent="0.25" outlineLevel="1" collapsed="1">
      <c r="A10" s="8" t="s">
        <v>14</v>
      </c>
      <c r="B10" s="9" t="s">
        <v>262</v>
      </c>
      <c r="C10" s="8" t="s">
        <v>13</v>
      </c>
      <c r="D10" s="8">
        <f>EXACT(G9,"No")</f>
      </c>
      <c r="E10" s="8" t="s">
        <v>263</v>
      </c>
      <c r="F10" s="8" t="s">
        <v>14</v>
      </c>
      <c r="G10" s="8" t="s">
        <v>13</v>
      </c>
    </row>
    <row r="11" spans="1:7" x14ac:dyDescent="0.25" outlineLevel="2" collapsed="1">
      <c r="A11" s="7" t="s">
        <v>11</v>
      </c>
      <c r="B11" s="7" t="s">
        <v>76</v>
      </c>
      <c r="C11" s="10" t="s">
        <v>264</v>
      </c>
      <c r="D11" s="7"/>
      <c r="E11" s="7" t="s">
        <v>263</v>
      </c>
      <c r="F11" s="7" t="s">
        <v>14</v>
      </c>
      <c r="G11" s="7" t="s">
        <v>11</v>
      </c>
    </row>
    <row r="12" spans="1:7" x14ac:dyDescent="0.25" outlineLevel="2" collapsed="1">
      <c r="A12" s="7" t="s">
        <v>14</v>
      </c>
      <c r="B12" s="7" t="s">
        <v>120</v>
      </c>
      <c r="C12" s="11" t="s">
        <v>121</v>
      </c>
      <c r="D12" s="7">
        <f>EXACT(G11,"No")</f>
      </c>
      <c r="E12" s="12" t="s">
        <v>265</v>
      </c>
      <c r="F12" s="7" t="s">
        <v>14</v>
      </c>
      <c r="G12" s="7" t="s">
        <v>13</v>
      </c>
    </row>
    <row r="13" spans="1:7" x14ac:dyDescent="0.25" outlineLevel="2" collapsed="1">
      <c r="A13" s="8" t="s">
        <v>14</v>
      </c>
      <c r="B13" s="9" t="s">
        <v>266</v>
      </c>
      <c r="C13" s="8" t="s">
        <v>13</v>
      </c>
      <c r="D13" s="8">
        <f>EXACT(G11,"Yes")</f>
      </c>
      <c r="E13" s="8" t="s">
        <v>267</v>
      </c>
      <c r="F13" s="8" t="s">
        <v>14</v>
      </c>
      <c r="G13" s="8" t="s">
        <v>13</v>
      </c>
    </row>
    <row r="14" spans="1:7" x14ac:dyDescent="0.25" outlineLevel="3" collapsed="1">
      <c r="A14" s="7" t="s">
        <v>11</v>
      </c>
      <c r="B14" s="7" t="s">
        <v>76</v>
      </c>
      <c r="C14" s="10" t="s">
        <v>298</v>
      </c>
      <c r="D14" s="7"/>
      <c r="E14" s="7" t="s">
        <v>299</v>
      </c>
      <c r="F14" s="7" t="s">
        <v>14</v>
      </c>
      <c r="G14" s="7" t="s">
        <v>300</v>
      </c>
    </row>
    <row r="15" spans="1:7" x14ac:dyDescent="0.25" outlineLevel="3" collapsed="1">
      <c r="A15" s="8" t="s">
        <v>14</v>
      </c>
      <c r="B15" s="9" t="s">
        <v>301</v>
      </c>
      <c r="C15" s="8" t="s">
        <v>13</v>
      </c>
      <c r="D15" s="8">
        <f>EXACT(G14,"Based on the total net electricity generation of all power plants serving the system and the fuel types and total fuel consumption of the project electricity system")</f>
      </c>
      <c r="E15" s="8" t="s">
        <v>302</v>
      </c>
      <c r="F15" s="8" t="s">
        <v>14</v>
      </c>
      <c r="G15" s="8" t="s">
        <v>13</v>
      </c>
    </row>
    <row r="16" spans="1:7" x14ac:dyDescent="0.25" outlineLevel="4" collapsed="1">
      <c r="A16" s="7" t="s">
        <v>14</v>
      </c>
      <c r="B16" s="7" t="s">
        <v>174</v>
      </c>
      <c r="C16" s="7" t="s">
        <v>13</v>
      </c>
      <c r="D16" s="7" t="s">
        <v>14</v>
      </c>
      <c r="E16" s="7" t="s">
        <v>303</v>
      </c>
      <c r="F16" s="7" t="s">
        <v>14</v>
      </c>
      <c r="G16" s="7">
        <v>1</v>
      </c>
    </row>
    <row r="17" spans="1:7" x14ac:dyDescent="0.25" outlineLevel="4" collapsed="1">
      <c r="A17" s="7" t="s">
        <v>11</v>
      </c>
      <c r="B17" s="7" t="s">
        <v>174</v>
      </c>
      <c r="C17" s="7" t="s">
        <v>13</v>
      </c>
      <c r="D17" s="7"/>
      <c r="E17" s="7" t="s">
        <v>304</v>
      </c>
      <c r="F17" s="7" t="s">
        <v>14</v>
      </c>
      <c r="G17" s="7">
        <v>1</v>
      </c>
    </row>
    <row r="18" spans="1:7" x14ac:dyDescent="0.25" outlineLevel="4" collapsed="1">
      <c r="A18" s="8" t="s">
        <v>11</v>
      </c>
      <c r="B18" s="9" t="s">
        <v>305</v>
      </c>
      <c r="C18" s="8" t="s">
        <v>13</v>
      </c>
      <c r="D18" s="8"/>
      <c r="E18" s="8" t="s">
        <v>231</v>
      </c>
      <c r="F18" s="8" t="s">
        <v>11</v>
      </c>
      <c r="G18" s="8" t="s">
        <v>13</v>
      </c>
    </row>
    <row r="19" spans="1:7" x14ac:dyDescent="0.25" outlineLevel="5" collapsed="1">
      <c r="A19" s="7" t="s">
        <v>11</v>
      </c>
      <c r="B19" s="7" t="s">
        <v>15</v>
      </c>
      <c r="C19" s="7" t="s">
        <v>13</v>
      </c>
      <c r="D19" s="7"/>
      <c r="E19" s="7" t="s">
        <v>306</v>
      </c>
      <c r="F19" s="7" t="s">
        <v>14</v>
      </c>
      <c r="G19" s="7" t="s">
        <v>27</v>
      </c>
    </row>
    <row r="20" spans="1:7" x14ac:dyDescent="0.25" outlineLevel="5" collapsed="1">
      <c r="A20" s="7" t="s">
        <v>11</v>
      </c>
      <c r="B20" s="7" t="s">
        <v>174</v>
      </c>
      <c r="C20" s="7" t="s">
        <v>13</v>
      </c>
      <c r="D20" s="7"/>
      <c r="E20" s="7" t="s">
        <v>307</v>
      </c>
      <c r="F20" s="7" t="s">
        <v>14</v>
      </c>
      <c r="G20" s="7">
        <v>1</v>
      </c>
    </row>
    <row r="21" spans="1:7" x14ac:dyDescent="0.25" outlineLevel="5" collapsed="1">
      <c r="A21" s="7" t="s">
        <v>11</v>
      </c>
      <c r="B21" s="7" t="s">
        <v>174</v>
      </c>
      <c r="C21" s="7" t="s">
        <v>13</v>
      </c>
      <c r="D21" s="7"/>
      <c r="E21" s="7" t="s">
        <v>308</v>
      </c>
      <c r="F21" s="7" t="s">
        <v>14</v>
      </c>
      <c r="G21" s="7">
        <v>1</v>
      </c>
    </row>
    <row r="22" spans="1:7" x14ac:dyDescent="0.25" outlineLevel="5" collapsed="1">
      <c r="A22" s="7" t="s">
        <v>11</v>
      </c>
      <c r="B22" s="7" t="s">
        <v>174</v>
      </c>
      <c r="C22" s="7" t="s">
        <v>13</v>
      </c>
      <c r="D22" s="7"/>
      <c r="E22" s="7" t="s">
        <v>309</v>
      </c>
      <c r="F22" s="7" t="s">
        <v>14</v>
      </c>
      <c r="G22" s="7">
        <v>1</v>
      </c>
    </row>
    <row r="23" spans="1:7" x14ac:dyDescent="0.25" outlineLevel="3" collapsed="1">
      <c r="A23" s="8" t="s">
        <v>14</v>
      </c>
      <c r="B23" s="9" t="s">
        <v>310</v>
      </c>
      <c r="C23" s="8" t="s">
        <v>13</v>
      </c>
      <c r="D23" s="8">
        <f>EXACT(G14,"Based on the net electricity generation and a CO2 emission factor of each power unit")</f>
      </c>
      <c r="E23" s="8" t="s">
        <v>311</v>
      </c>
      <c r="F23" s="8" t="s">
        <v>14</v>
      </c>
      <c r="G23" s="8" t="s">
        <v>13</v>
      </c>
    </row>
    <row r="24" spans="1:7" x14ac:dyDescent="0.25" outlineLevel="4" collapsed="1">
      <c r="A24" s="7" t="s">
        <v>14</v>
      </c>
      <c r="B24" s="7" t="s">
        <v>174</v>
      </c>
      <c r="C24" s="7" t="s">
        <v>13</v>
      </c>
      <c r="D24" s="7" t="s">
        <v>14</v>
      </c>
      <c r="E24" s="7" t="s">
        <v>303</v>
      </c>
      <c r="F24" s="7" t="s">
        <v>14</v>
      </c>
      <c r="G24" s="7">
        <v>1</v>
      </c>
    </row>
    <row r="25" spans="1:7" x14ac:dyDescent="0.25" outlineLevel="4" collapsed="1">
      <c r="A25" s="8" t="s">
        <v>11</v>
      </c>
      <c r="B25" s="9" t="s">
        <v>278</v>
      </c>
      <c r="C25" s="8" t="s">
        <v>13</v>
      </c>
      <c r="D25" s="8"/>
      <c r="E25" s="8" t="s">
        <v>279</v>
      </c>
      <c r="F25" s="8" t="s">
        <v>11</v>
      </c>
      <c r="G25" s="8" t="s">
        <v>13</v>
      </c>
    </row>
    <row r="26" spans="1:7" x14ac:dyDescent="0.25" outlineLevel="5" collapsed="1">
      <c r="A26" s="7" t="s">
        <v>11</v>
      </c>
      <c r="B26" s="7" t="s">
        <v>76</v>
      </c>
      <c r="C26" s="10" t="s">
        <v>289</v>
      </c>
      <c r="D26" s="7"/>
      <c r="E26" s="7" t="s">
        <v>290</v>
      </c>
      <c r="F26" s="7" t="s">
        <v>14</v>
      </c>
      <c r="G26" s="7" t="s">
        <v>291</v>
      </c>
    </row>
    <row r="27" spans="1:7" x14ac:dyDescent="0.25" outlineLevel="5" collapsed="1">
      <c r="A27" s="8" t="s">
        <v>14</v>
      </c>
      <c r="B27" s="9" t="s">
        <v>292</v>
      </c>
      <c r="C27" s="8" t="s">
        <v>13</v>
      </c>
      <c r="D27" s="8">
        <f>EXACT(G26,"Only data available is the electricity generation for the specific power unit")</f>
      </c>
      <c r="E27" s="8" t="s">
        <v>293</v>
      </c>
      <c r="F27" s="8" t="s">
        <v>14</v>
      </c>
      <c r="G27" s="8" t="s">
        <v>13</v>
      </c>
    </row>
    <row r="28" spans="1:7" x14ac:dyDescent="0.25" outlineLevel="6" collapsed="1">
      <c r="A28" s="7" t="s">
        <v>14</v>
      </c>
      <c r="B28" s="7" t="s">
        <v>174</v>
      </c>
      <c r="C28" s="7" t="s">
        <v>13</v>
      </c>
      <c r="D28" s="7" t="s">
        <v>14</v>
      </c>
      <c r="E28" s="7" t="s">
        <v>313</v>
      </c>
      <c r="F28" s="7" t="s">
        <v>14</v>
      </c>
      <c r="G28" s="7">
        <v>1</v>
      </c>
    </row>
    <row r="29" spans="1:7" x14ac:dyDescent="0.25" outlineLevel="6" collapsed="1">
      <c r="A29" s="7" t="s">
        <v>11</v>
      </c>
      <c r="B29" s="7" t="s">
        <v>174</v>
      </c>
      <c r="C29" s="7" t="s">
        <v>13</v>
      </c>
      <c r="D29" s="7"/>
      <c r="E29" s="7" t="s">
        <v>314</v>
      </c>
      <c r="F29" s="7" t="s">
        <v>14</v>
      </c>
      <c r="G29" s="7">
        <v>1</v>
      </c>
    </row>
    <row r="30" spans="1:7" x14ac:dyDescent="0.25" outlineLevel="5" collapsed="1">
      <c r="A30" s="8" t="s">
        <v>14</v>
      </c>
      <c r="B30" s="9" t="s">
        <v>294</v>
      </c>
      <c r="C30" s="8" t="s">
        <v>13</v>
      </c>
      <c r="D30" s="8">
        <f>EXACT(G26,"Only data available for the specific power unit are the electricity generation and the fuel types used")</f>
      </c>
      <c r="E30" s="8" t="s">
        <v>295</v>
      </c>
      <c r="F30" s="8" t="s">
        <v>14</v>
      </c>
      <c r="G30" s="8" t="s">
        <v>13</v>
      </c>
    </row>
    <row r="31" spans="1:7" x14ac:dyDescent="0.25" outlineLevel="6" collapsed="1">
      <c r="A31" s="7" t="s">
        <v>14</v>
      </c>
      <c r="B31" s="7" t="s">
        <v>174</v>
      </c>
      <c r="C31" s="7" t="s">
        <v>13</v>
      </c>
      <c r="D31" s="7" t="s">
        <v>14</v>
      </c>
      <c r="E31" s="7" t="s">
        <v>315</v>
      </c>
      <c r="F31" s="7" t="s">
        <v>14</v>
      </c>
      <c r="G31" s="7">
        <v>1</v>
      </c>
    </row>
    <row r="32" spans="1:7" x14ac:dyDescent="0.25" outlineLevel="6" collapsed="1">
      <c r="A32" s="7" t="s">
        <v>11</v>
      </c>
      <c r="B32" s="7" t="s">
        <v>174</v>
      </c>
      <c r="C32" s="7" t="s">
        <v>13</v>
      </c>
      <c r="D32" s="7"/>
      <c r="E32" s="7" t="s">
        <v>314</v>
      </c>
      <c r="F32" s="7" t="s">
        <v>14</v>
      </c>
      <c r="G32" s="7">
        <v>1</v>
      </c>
    </row>
    <row r="33" spans="1:7" x14ac:dyDescent="0.25" outlineLevel="6" collapsed="1">
      <c r="A33" s="7" t="s">
        <v>11</v>
      </c>
      <c r="B33" s="7" t="s">
        <v>174</v>
      </c>
      <c r="C33" s="7" t="s">
        <v>13</v>
      </c>
      <c r="D33" s="7"/>
      <c r="E33" s="7" t="s">
        <v>316</v>
      </c>
      <c r="F33" s="7" t="s">
        <v>14</v>
      </c>
      <c r="G33" s="7">
        <v>1</v>
      </c>
    </row>
    <row r="34" spans="1:7" x14ac:dyDescent="0.25" outlineLevel="6" collapsed="1">
      <c r="A34" s="7" t="s">
        <v>11</v>
      </c>
      <c r="B34" s="7" t="s">
        <v>174</v>
      </c>
      <c r="C34" s="7" t="s">
        <v>13</v>
      </c>
      <c r="D34" s="7"/>
      <c r="E34" s="7" t="s">
        <v>317</v>
      </c>
      <c r="F34" s="7" t="s">
        <v>14</v>
      </c>
      <c r="G34" s="7">
        <v>1</v>
      </c>
    </row>
    <row r="35" spans="1:7" x14ac:dyDescent="0.25" outlineLevel="5" collapsed="1">
      <c r="A35" s="8" t="s">
        <v>14</v>
      </c>
      <c r="B35" s="9" t="s">
        <v>296</v>
      </c>
      <c r="C35" s="8" t="s">
        <v>13</v>
      </c>
      <c r="D35" s="8">
        <f>EXACT(G26,"Data available for fuel consumption and electricity generation")</f>
      </c>
      <c r="E35" s="8" t="s">
        <v>291</v>
      </c>
      <c r="F35" s="8" t="s">
        <v>14</v>
      </c>
      <c r="G35" s="8" t="s">
        <v>13</v>
      </c>
    </row>
    <row r="36" spans="1:7" x14ac:dyDescent="0.25" outlineLevel="6" collapsed="1">
      <c r="A36" s="7" t="s">
        <v>14</v>
      </c>
      <c r="B36" s="7" t="s">
        <v>174</v>
      </c>
      <c r="C36" s="7" t="s">
        <v>13</v>
      </c>
      <c r="D36" s="7" t="s">
        <v>14</v>
      </c>
      <c r="E36" s="7" t="s">
        <v>313</v>
      </c>
      <c r="F36" s="7" t="s">
        <v>14</v>
      </c>
      <c r="G36" s="7">
        <v>1</v>
      </c>
    </row>
    <row r="37" spans="1:7" x14ac:dyDescent="0.25" outlineLevel="6" collapsed="1">
      <c r="A37" s="7" t="s">
        <v>11</v>
      </c>
      <c r="B37" s="7" t="s">
        <v>15</v>
      </c>
      <c r="C37" s="7" t="s">
        <v>13</v>
      </c>
      <c r="D37" s="7"/>
      <c r="E37" s="7" t="s">
        <v>318</v>
      </c>
      <c r="F37" s="7" t="s">
        <v>14</v>
      </c>
      <c r="G37" s="7" t="s">
        <v>27</v>
      </c>
    </row>
    <row r="38" spans="1:7" x14ac:dyDescent="0.25" outlineLevel="6" collapsed="1">
      <c r="A38" s="7" t="s">
        <v>11</v>
      </c>
      <c r="B38" s="7" t="s">
        <v>174</v>
      </c>
      <c r="C38" s="7" t="s">
        <v>13</v>
      </c>
      <c r="D38" s="7"/>
      <c r="E38" s="7" t="s">
        <v>314</v>
      </c>
      <c r="F38" s="7" t="s">
        <v>14</v>
      </c>
      <c r="G38" s="7">
        <v>1</v>
      </c>
    </row>
    <row r="39" spans="1:7" x14ac:dyDescent="0.25" outlineLevel="6" collapsed="1">
      <c r="A39" s="7" t="s">
        <v>11</v>
      </c>
      <c r="B39" s="7" t="s">
        <v>15</v>
      </c>
      <c r="C39" s="7" t="s">
        <v>13</v>
      </c>
      <c r="D39" s="7"/>
      <c r="E39" s="7" t="s">
        <v>319</v>
      </c>
      <c r="F39" s="7" t="s">
        <v>14</v>
      </c>
      <c r="G39" s="7" t="s">
        <v>27</v>
      </c>
    </row>
    <row r="40" spans="1:7" x14ac:dyDescent="0.25" outlineLevel="6" collapsed="1">
      <c r="A40" s="8" t="s">
        <v>11</v>
      </c>
      <c r="B40" s="9" t="s">
        <v>305</v>
      </c>
      <c r="C40" s="8" t="s">
        <v>13</v>
      </c>
      <c r="D40" s="8"/>
      <c r="E40" s="8" t="s">
        <v>231</v>
      </c>
      <c r="F40" s="8" t="s">
        <v>11</v>
      </c>
      <c r="G40" s="8" t="s">
        <v>13</v>
      </c>
    </row>
    <row r="41" spans="1:7" x14ac:dyDescent="0.25" outlineLevel="7" collapsed="1">
      <c r="A41" s="7" t="s">
        <v>11</v>
      </c>
      <c r="B41" s="7" t="s">
        <v>15</v>
      </c>
      <c r="C41" s="7" t="s">
        <v>13</v>
      </c>
      <c r="D41" s="7"/>
      <c r="E41" s="7" t="s">
        <v>306</v>
      </c>
      <c r="F41" s="7" t="s">
        <v>14</v>
      </c>
      <c r="G41" s="7" t="s">
        <v>27</v>
      </c>
    </row>
    <row r="42" spans="1:7" x14ac:dyDescent="0.25" outlineLevel="7" collapsed="1">
      <c r="A42" s="7" t="s">
        <v>11</v>
      </c>
      <c r="B42" s="7" t="s">
        <v>174</v>
      </c>
      <c r="C42" s="7" t="s">
        <v>13</v>
      </c>
      <c r="D42" s="7"/>
      <c r="E42" s="7" t="s">
        <v>307</v>
      </c>
      <c r="F42" s="7" t="s">
        <v>14</v>
      </c>
      <c r="G42" s="7">
        <v>1</v>
      </c>
    </row>
    <row r="43" spans="1:7" x14ac:dyDescent="0.25" outlineLevel="7" collapsed="1">
      <c r="A43" s="7" t="s">
        <v>11</v>
      </c>
      <c r="B43" s="7" t="s">
        <v>174</v>
      </c>
      <c r="C43" s="7" t="s">
        <v>13</v>
      </c>
      <c r="D43" s="7"/>
      <c r="E43" s="7" t="s">
        <v>308</v>
      </c>
      <c r="F43" s="7" t="s">
        <v>14</v>
      </c>
      <c r="G43" s="7">
        <v>1</v>
      </c>
    </row>
    <row r="44" spans="1:7" x14ac:dyDescent="0.25" outlineLevel="7" collapsed="1">
      <c r="A44" s="7" t="s">
        <v>11</v>
      </c>
      <c r="B44" s="7" t="s">
        <v>174</v>
      </c>
      <c r="C44" s="7" t="s">
        <v>13</v>
      </c>
      <c r="D44" s="7"/>
      <c r="E44" s="7" t="s">
        <v>309</v>
      </c>
      <c r="F44" s="7" t="s">
        <v>14</v>
      </c>
      <c r="G44" s="7">
        <v>1</v>
      </c>
    </row>
    <row r="45" spans="1:7" x14ac:dyDescent="0.25" outlineLevel="3" collapsed="1">
      <c r="A45" s="7" t="s">
        <v>14</v>
      </c>
      <c r="B45" s="7" t="s">
        <v>174</v>
      </c>
      <c r="C45" s="7" t="s">
        <v>13</v>
      </c>
      <c r="D45" s="7" t="s">
        <v>14</v>
      </c>
      <c r="E45" s="7" t="s">
        <v>312</v>
      </c>
      <c r="F45" s="7" t="s">
        <v>14</v>
      </c>
      <c r="G45" s="7">
        <v>1</v>
      </c>
    </row>
    <row r="46" spans="1:7" x14ac:dyDescent="0.25" outlineLevel="1" collapsed="1">
      <c r="A46" s="8" t="s">
        <v>14</v>
      </c>
      <c r="B46" s="9" t="s">
        <v>268</v>
      </c>
      <c r="C46" s="8" t="s">
        <v>13</v>
      </c>
      <c r="D46" s="8">
        <f>EXACT(G9,"Yes")</f>
      </c>
      <c r="E46" s="8" t="s">
        <v>269</v>
      </c>
      <c r="F46" s="8" t="s">
        <v>14</v>
      </c>
      <c r="G46" s="8" t="s">
        <v>13</v>
      </c>
    </row>
    <row r="47" spans="1:7" x14ac:dyDescent="0.25" outlineLevel="2" collapsed="1">
      <c r="A47" s="7" t="s">
        <v>11</v>
      </c>
      <c r="B47" s="7" t="s">
        <v>76</v>
      </c>
      <c r="C47" s="10" t="s">
        <v>270</v>
      </c>
      <c r="D47" s="7"/>
      <c r="E47" s="7" t="s">
        <v>271</v>
      </c>
      <c r="F47" s="7" t="s">
        <v>14</v>
      </c>
      <c r="G47" s="7" t="s">
        <v>272</v>
      </c>
    </row>
    <row r="48" spans="1:7" x14ac:dyDescent="0.25" outlineLevel="2" collapsed="1">
      <c r="A48" s="8" t="s">
        <v>14</v>
      </c>
      <c r="B48" s="9" t="s">
        <v>273</v>
      </c>
      <c r="C48" s="8" t="s">
        <v>13</v>
      </c>
      <c r="D48" s="8">
        <f>EXACT(G47,"Lambda (λy) should be determined by applying the step wise procedure provided in appendix 3 of methodology")</f>
      </c>
      <c r="E48" s="8" t="s">
        <v>274</v>
      </c>
      <c r="F48" s="8" t="s">
        <v>14</v>
      </c>
      <c r="G48" s="8" t="s">
        <v>13</v>
      </c>
    </row>
    <row r="49" spans="1:7" x14ac:dyDescent="0.25" outlineLevel="3" collapsed="1">
      <c r="A49" s="7" t="s">
        <v>11</v>
      </c>
      <c r="B49" s="7" t="s">
        <v>174</v>
      </c>
      <c r="C49" s="7" t="s">
        <v>13</v>
      </c>
      <c r="D49" s="7"/>
      <c r="E49" s="7" t="s">
        <v>280</v>
      </c>
      <c r="F49" s="7" t="s">
        <v>14</v>
      </c>
      <c r="G49" s="7">
        <v>1</v>
      </c>
    </row>
    <row r="50" spans="1:7" x14ac:dyDescent="0.25" outlineLevel="3" collapsed="1">
      <c r="A50" s="7" t="s">
        <v>11</v>
      </c>
      <c r="B50" s="7" t="s">
        <v>15</v>
      </c>
      <c r="C50" s="7" t="s">
        <v>13</v>
      </c>
      <c r="D50" s="7"/>
      <c r="E50" s="7" t="s">
        <v>281</v>
      </c>
      <c r="F50" s="7" t="s">
        <v>14</v>
      </c>
      <c r="G50" s="7" t="s">
        <v>27</v>
      </c>
    </row>
    <row r="51" spans="1:7" x14ac:dyDescent="0.25" outlineLevel="3" collapsed="1">
      <c r="A51" s="7" t="s">
        <v>11</v>
      </c>
      <c r="B51" s="7" t="s">
        <v>282</v>
      </c>
      <c r="C51" s="7" t="s">
        <v>13</v>
      </c>
      <c r="D51" s="7"/>
      <c r="E51" s="7" t="s">
        <v>283</v>
      </c>
      <c r="F51" s="7" t="s">
        <v>14</v>
      </c>
      <c r="G51" s="7" t="s">
        <v>459</v>
      </c>
    </row>
    <row r="52" spans="1:7" x14ac:dyDescent="0.25" outlineLevel="2" collapsed="1">
      <c r="A52" s="8" t="s">
        <v>14</v>
      </c>
      <c r="B52" s="9" t="s">
        <v>275</v>
      </c>
      <c r="C52" s="8" t="s">
        <v>13</v>
      </c>
      <c r="D52" s="8">
        <f>EXACT(G47,"Use default values of lambda based on the share of electricity generation from low-cost/must-run in total generation")</f>
      </c>
      <c r="E52" s="8" t="s">
        <v>276</v>
      </c>
      <c r="F52" s="8" t="s">
        <v>14</v>
      </c>
      <c r="G52" s="8" t="s">
        <v>13</v>
      </c>
    </row>
    <row r="53" spans="1:7" x14ac:dyDescent="0.25" outlineLevel="3" collapsed="1">
      <c r="A53" s="7" t="s">
        <v>14</v>
      </c>
      <c r="B53" s="7" t="s">
        <v>174</v>
      </c>
      <c r="C53" s="7" t="s">
        <v>13</v>
      </c>
      <c r="D53" s="7" t="s">
        <v>14</v>
      </c>
      <c r="E53" s="7" t="s">
        <v>280</v>
      </c>
      <c r="F53" s="7" t="s">
        <v>14</v>
      </c>
      <c r="G53" s="7">
        <v>1</v>
      </c>
    </row>
    <row r="54" spans="1:7" x14ac:dyDescent="0.25" outlineLevel="3" collapsed="1">
      <c r="A54" s="7" t="s">
        <v>14</v>
      </c>
      <c r="B54" s="7" t="s">
        <v>174</v>
      </c>
      <c r="C54" s="7" t="s">
        <v>13</v>
      </c>
      <c r="D54" s="7" t="s">
        <v>14</v>
      </c>
      <c r="E54" s="7" t="s">
        <v>285</v>
      </c>
      <c r="F54" s="7" t="s">
        <v>14</v>
      </c>
      <c r="G54" s="7">
        <v>1</v>
      </c>
    </row>
    <row r="55" spans="1:7" x14ac:dyDescent="0.25" outlineLevel="3" collapsed="1">
      <c r="A55" s="7" t="s">
        <v>11</v>
      </c>
      <c r="B55" s="7" t="s">
        <v>174</v>
      </c>
      <c r="C55" s="7" t="s">
        <v>13</v>
      </c>
      <c r="D55" s="7"/>
      <c r="E55" s="7" t="s">
        <v>286</v>
      </c>
      <c r="F55" s="7" t="s">
        <v>11</v>
      </c>
      <c r="G55" s="7">
        <v>1</v>
      </c>
    </row>
    <row r="56" spans="1:7" x14ac:dyDescent="0.25" outlineLevel="3" collapsed="1">
      <c r="A56" s="7" t="s">
        <v>11</v>
      </c>
      <c r="B56" s="7" t="s">
        <v>174</v>
      </c>
      <c r="C56" s="7" t="s">
        <v>13</v>
      </c>
      <c r="D56" s="7"/>
      <c r="E56" s="7" t="s">
        <v>287</v>
      </c>
      <c r="F56" s="7" t="s">
        <v>11</v>
      </c>
      <c r="G56" s="7">
        <v>1</v>
      </c>
    </row>
    <row r="57" spans="1:7" x14ac:dyDescent="0.25" outlineLevel="3" collapsed="1">
      <c r="A57" s="7" t="s">
        <v>11</v>
      </c>
      <c r="B57" s="7" t="s">
        <v>174</v>
      </c>
      <c r="C57" s="7" t="s">
        <v>13</v>
      </c>
      <c r="D57" s="7"/>
      <c r="E57" s="7" t="s">
        <v>288</v>
      </c>
      <c r="F57" s="7" t="s">
        <v>14</v>
      </c>
      <c r="G57" s="7">
        <v>1</v>
      </c>
    </row>
    <row r="58" spans="1:7" x14ac:dyDescent="0.25" outlineLevel="2" collapsed="1">
      <c r="A58" s="7" t="s">
        <v>14</v>
      </c>
      <c r="B58" s="7" t="s">
        <v>174</v>
      </c>
      <c r="C58" s="7" t="s">
        <v>13</v>
      </c>
      <c r="D58" s="7" t="s">
        <v>14</v>
      </c>
      <c r="E58" s="7" t="s">
        <v>277</v>
      </c>
      <c r="F58" s="7" t="s">
        <v>14</v>
      </c>
      <c r="G58" s="7">
        <v>1</v>
      </c>
    </row>
    <row r="59" spans="1:7" x14ac:dyDescent="0.25" outlineLevel="2" collapsed="1">
      <c r="A59" s="8" t="s">
        <v>11</v>
      </c>
      <c r="B59" s="9" t="s">
        <v>278</v>
      </c>
      <c r="C59" s="8" t="s">
        <v>13</v>
      </c>
      <c r="D59" s="8"/>
      <c r="E59" s="8" t="s">
        <v>279</v>
      </c>
      <c r="F59" s="8" t="s">
        <v>11</v>
      </c>
      <c r="G59" s="8" t="s">
        <v>13</v>
      </c>
    </row>
    <row r="60" spans="1:7" x14ac:dyDescent="0.25" outlineLevel="3" collapsed="1">
      <c r="A60" s="7" t="s">
        <v>11</v>
      </c>
      <c r="B60" s="7" t="s">
        <v>76</v>
      </c>
      <c r="C60" s="10" t="s">
        <v>289</v>
      </c>
      <c r="D60" s="7"/>
      <c r="E60" s="7" t="s">
        <v>290</v>
      </c>
      <c r="F60" s="7" t="s">
        <v>14</v>
      </c>
      <c r="G60" s="7" t="s">
        <v>291</v>
      </c>
    </row>
    <row r="61" spans="1:7" x14ac:dyDescent="0.25" outlineLevel="3" collapsed="1">
      <c r="A61" s="8" t="s">
        <v>14</v>
      </c>
      <c r="B61" s="9" t="s">
        <v>292</v>
      </c>
      <c r="C61" s="8" t="s">
        <v>13</v>
      </c>
      <c r="D61" s="8">
        <f>EXACT(G60,"Only data available is the electricity generation for the specific power unit")</f>
      </c>
      <c r="E61" s="8" t="s">
        <v>293</v>
      </c>
      <c r="F61" s="8" t="s">
        <v>14</v>
      </c>
      <c r="G61" s="8" t="s">
        <v>13</v>
      </c>
    </row>
    <row r="62" spans="1:7" x14ac:dyDescent="0.25" outlineLevel="4" collapsed="1">
      <c r="A62" s="7" t="s">
        <v>14</v>
      </c>
      <c r="B62" s="7" t="s">
        <v>174</v>
      </c>
      <c r="C62" s="7" t="s">
        <v>13</v>
      </c>
      <c r="D62" s="7" t="s">
        <v>14</v>
      </c>
      <c r="E62" s="7" t="s">
        <v>313</v>
      </c>
      <c r="F62" s="7" t="s">
        <v>14</v>
      </c>
      <c r="G62" s="7">
        <v>1</v>
      </c>
    </row>
    <row r="63" spans="1:7" x14ac:dyDescent="0.25" outlineLevel="4" collapsed="1">
      <c r="A63" s="7" t="s">
        <v>11</v>
      </c>
      <c r="B63" s="7" t="s">
        <v>174</v>
      </c>
      <c r="C63" s="7" t="s">
        <v>13</v>
      </c>
      <c r="D63" s="7"/>
      <c r="E63" s="7" t="s">
        <v>314</v>
      </c>
      <c r="F63" s="7" t="s">
        <v>14</v>
      </c>
      <c r="G63" s="7">
        <v>1</v>
      </c>
    </row>
    <row r="64" spans="1:7" x14ac:dyDescent="0.25" outlineLevel="3" collapsed="1">
      <c r="A64" s="8" t="s">
        <v>14</v>
      </c>
      <c r="B64" s="9" t="s">
        <v>294</v>
      </c>
      <c r="C64" s="8" t="s">
        <v>13</v>
      </c>
      <c r="D64" s="8">
        <f>EXACT(G60,"Only data available for the specific power unit are the electricity generation and the fuel types used")</f>
      </c>
      <c r="E64" s="8" t="s">
        <v>295</v>
      </c>
      <c r="F64" s="8" t="s">
        <v>14</v>
      </c>
      <c r="G64" s="8" t="s">
        <v>13</v>
      </c>
    </row>
    <row r="65" spans="1:7" x14ac:dyDescent="0.25" outlineLevel="4" collapsed="1">
      <c r="A65" s="7" t="s">
        <v>14</v>
      </c>
      <c r="B65" s="7" t="s">
        <v>174</v>
      </c>
      <c r="C65" s="7" t="s">
        <v>13</v>
      </c>
      <c r="D65" s="7" t="s">
        <v>14</v>
      </c>
      <c r="E65" s="7" t="s">
        <v>315</v>
      </c>
      <c r="F65" s="7" t="s">
        <v>14</v>
      </c>
      <c r="G65" s="7">
        <v>1</v>
      </c>
    </row>
    <row r="66" spans="1:7" x14ac:dyDescent="0.25" outlineLevel="4" collapsed="1">
      <c r="A66" s="7" t="s">
        <v>11</v>
      </c>
      <c r="B66" s="7" t="s">
        <v>174</v>
      </c>
      <c r="C66" s="7" t="s">
        <v>13</v>
      </c>
      <c r="D66" s="7"/>
      <c r="E66" s="7" t="s">
        <v>314</v>
      </c>
      <c r="F66" s="7" t="s">
        <v>14</v>
      </c>
      <c r="G66" s="7">
        <v>1</v>
      </c>
    </row>
    <row r="67" spans="1:7" x14ac:dyDescent="0.25" outlineLevel="4" collapsed="1">
      <c r="A67" s="7" t="s">
        <v>11</v>
      </c>
      <c r="B67" s="7" t="s">
        <v>174</v>
      </c>
      <c r="C67" s="7" t="s">
        <v>13</v>
      </c>
      <c r="D67" s="7"/>
      <c r="E67" s="7" t="s">
        <v>316</v>
      </c>
      <c r="F67" s="7" t="s">
        <v>14</v>
      </c>
      <c r="G67" s="7">
        <v>1</v>
      </c>
    </row>
    <row r="68" spans="1:7" x14ac:dyDescent="0.25" outlineLevel="4" collapsed="1">
      <c r="A68" s="7" t="s">
        <v>11</v>
      </c>
      <c r="B68" s="7" t="s">
        <v>174</v>
      </c>
      <c r="C68" s="7" t="s">
        <v>13</v>
      </c>
      <c r="D68" s="7"/>
      <c r="E68" s="7" t="s">
        <v>317</v>
      </c>
      <c r="F68" s="7" t="s">
        <v>14</v>
      </c>
      <c r="G68" s="7">
        <v>1</v>
      </c>
    </row>
    <row r="69" spans="1:7" x14ac:dyDescent="0.25" outlineLevel="3" collapsed="1">
      <c r="A69" s="8" t="s">
        <v>14</v>
      </c>
      <c r="B69" s="9" t="s">
        <v>296</v>
      </c>
      <c r="C69" s="8" t="s">
        <v>13</v>
      </c>
      <c r="D69" s="8">
        <f>EXACT(G60,"Data available for fuel consumption and electricity generation")</f>
      </c>
      <c r="E69" s="8" t="s">
        <v>291</v>
      </c>
      <c r="F69" s="8" t="s">
        <v>14</v>
      </c>
      <c r="G69" s="8" t="s">
        <v>13</v>
      </c>
    </row>
    <row r="70" spans="1:7" x14ac:dyDescent="0.25" outlineLevel="4" collapsed="1">
      <c r="A70" s="7" t="s">
        <v>14</v>
      </c>
      <c r="B70" s="7" t="s">
        <v>174</v>
      </c>
      <c r="C70" s="7" t="s">
        <v>13</v>
      </c>
      <c r="D70" s="7" t="s">
        <v>14</v>
      </c>
      <c r="E70" s="7" t="s">
        <v>313</v>
      </c>
      <c r="F70" s="7" t="s">
        <v>14</v>
      </c>
      <c r="G70" s="7">
        <v>1</v>
      </c>
    </row>
    <row r="71" spans="1:7" x14ac:dyDescent="0.25" outlineLevel="4" collapsed="1">
      <c r="A71" s="7" t="s">
        <v>11</v>
      </c>
      <c r="B71" s="7" t="s">
        <v>15</v>
      </c>
      <c r="C71" s="7" t="s">
        <v>13</v>
      </c>
      <c r="D71" s="7"/>
      <c r="E71" s="7" t="s">
        <v>318</v>
      </c>
      <c r="F71" s="7" t="s">
        <v>14</v>
      </c>
      <c r="G71" s="7" t="s">
        <v>27</v>
      </c>
    </row>
    <row r="72" spans="1:7" x14ac:dyDescent="0.25" outlineLevel="4" collapsed="1">
      <c r="A72" s="7" t="s">
        <v>11</v>
      </c>
      <c r="B72" s="7" t="s">
        <v>174</v>
      </c>
      <c r="C72" s="7" t="s">
        <v>13</v>
      </c>
      <c r="D72" s="7"/>
      <c r="E72" s="7" t="s">
        <v>314</v>
      </c>
      <c r="F72" s="7" t="s">
        <v>14</v>
      </c>
      <c r="G72" s="7">
        <v>1</v>
      </c>
    </row>
    <row r="73" spans="1:7" x14ac:dyDescent="0.25" outlineLevel="4" collapsed="1">
      <c r="A73" s="7" t="s">
        <v>11</v>
      </c>
      <c r="B73" s="7" t="s">
        <v>15</v>
      </c>
      <c r="C73" s="7" t="s">
        <v>13</v>
      </c>
      <c r="D73" s="7"/>
      <c r="E73" s="7" t="s">
        <v>319</v>
      </c>
      <c r="F73" s="7" t="s">
        <v>14</v>
      </c>
      <c r="G73" s="7" t="s">
        <v>27</v>
      </c>
    </row>
    <row r="74" spans="1:7" x14ac:dyDescent="0.25" outlineLevel="4" collapsed="1">
      <c r="A74" s="8" t="s">
        <v>11</v>
      </c>
      <c r="B74" s="9" t="s">
        <v>305</v>
      </c>
      <c r="C74" s="8" t="s">
        <v>13</v>
      </c>
      <c r="D74" s="8"/>
      <c r="E74" s="8" t="s">
        <v>231</v>
      </c>
      <c r="F74" s="8" t="s">
        <v>11</v>
      </c>
      <c r="G74" s="8" t="s">
        <v>13</v>
      </c>
    </row>
    <row r="75" spans="1:7" x14ac:dyDescent="0.25" outlineLevel="5" collapsed="1">
      <c r="A75" s="7" t="s">
        <v>11</v>
      </c>
      <c r="B75" s="7" t="s">
        <v>15</v>
      </c>
      <c r="C75" s="7" t="s">
        <v>13</v>
      </c>
      <c r="D75" s="7"/>
      <c r="E75" s="7" t="s">
        <v>306</v>
      </c>
      <c r="F75" s="7" t="s">
        <v>14</v>
      </c>
      <c r="G75" s="7" t="s">
        <v>27</v>
      </c>
    </row>
    <row r="76" spans="1:7" x14ac:dyDescent="0.25" outlineLevel="5" collapsed="1">
      <c r="A76" s="7" t="s">
        <v>11</v>
      </c>
      <c r="B76" s="7" t="s">
        <v>174</v>
      </c>
      <c r="C76" s="7" t="s">
        <v>13</v>
      </c>
      <c r="D76" s="7"/>
      <c r="E76" s="7" t="s">
        <v>307</v>
      </c>
      <c r="F76" s="7" t="s">
        <v>14</v>
      </c>
      <c r="G76" s="7">
        <v>1</v>
      </c>
    </row>
    <row r="77" spans="1:7" x14ac:dyDescent="0.25" outlineLevel="5" collapsed="1">
      <c r="A77" s="7" t="s">
        <v>11</v>
      </c>
      <c r="B77" s="7" t="s">
        <v>174</v>
      </c>
      <c r="C77" s="7" t="s">
        <v>13</v>
      </c>
      <c r="D77" s="7"/>
      <c r="E77" s="7" t="s">
        <v>308</v>
      </c>
      <c r="F77" s="7" t="s">
        <v>14</v>
      </c>
      <c r="G77" s="7">
        <v>1</v>
      </c>
    </row>
    <row r="78" spans="1:7" x14ac:dyDescent="0.25" outlineLevel="5" collapsed="1">
      <c r="A78" s="7" t="s">
        <v>11</v>
      </c>
      <c r="B78" s="7" t="s">
        <v>174</v>
      </c>
      <c r="C78" s="7" t="s">
        <v>13</v>
      </c>
      <c r="D78" s="7"/>
      <c r="E78" s="7" t="s">
        <v>309</v>
      </c>
      <c r="F78" s="7" t="s">
        <v>14</v>
      </c>
      <c r="G78" s="7">
        <v>1</v>
      </c>
    </row>
    <row r="79" spans="1:7" x14ac:dyDescent="0.25">
      <c r="A79" s="5" t="s">
        <v>14</v>
      </c>
      <c r="B79" s="6" t="s">
        <v>268</v>
      </c>
      <c r="C79" s="5" t="s">
        <v>13</v>
      </c>
      <c r="D79" s="5">
        <f>EXACT(G7,"Yes")</f>
      </c>
      <c r="E79" s="5" t="s">
        <v>269</v>
      </c>
      <c r="F79" s="5" t="s">
        <v>14</v>
      </c>
      <c r="G79" s="5" t="s">
        <v>13</v>
      </c>
    </row>
    <row r="80" spans="1:7" x14ac:dyDescent="0.25" outlineLevel="1" collapsed="1">
      <c r="A80" s="7" t="s">
        <v>11</v>
      </c>
      <c r="B80" s="7" t="s">
        <v>76</v>
      </c>
      <c r="C80" s="10" t="s">
        <v>270</v>
      </c>
      <c r="D80" s="7"/>
      <c r="E80" s="7" t="s">
        <v>271</v>
      </c>
      <c r="F80" s="7" t="s">
        <v>14</v>
      </c>
      <c r="G80" s="7" t="s">
        <v>272</v>
      </c>
    </row>
    <row r="81" spans="1:7" x14ac:dyDescent="0.25" outlineLevel="1" collapsed="1">
      <c r="A81" s="8" t="s">
        <v>14</v>
      </c>
      <c r="B81" s="9" t="s">
        <v>273</v>
      </c>
      <c r="C81" s="8" t="s">
        <v>13</v>
      </c>
      <c r="D81" s="8">
        <f>EXACT(G80,"Lambda (λy) should be determined by applying the step wise procedure provided in appendix 3 of methodology")</f>
      </c>
      <c r="E81" s="8" t="s">
        <v>274</v>
      </c>
      <c r="F81" s="8" t="s">
        <v>14</v>
      </c>
      <c r="G81" s="8" t="s">
        <v>13</v>
      </c>
    </row>
    <row r="82" spans="1:7" x14ac:dyDescent="0.25" outlineLevel="2" collapsed="1">
      <c r="A82" s="7" t="s">
        <v>11</v>
      </c>
      <c r="B82" s="7" t="s">
        <v>174</v>
      </c>
      <c r="C82" s="7" t="s">
        <v>13</v>
      </c>
      <c r="D82" s="7"/>
      <c r="E82" s="7" t="s">
        <v>280</v>
      </c>
      <c r="F82" s="7" t="s">
        <v>14</v>
      </c>
      <c r="G82" s="7">
        <v>1</v>
      </c>
    </row>
    <row r="83" spans="1:7" x14ac:dyDescent="0.25" outlineLevel="2" collapsed="1">
      <c r="A83" s="7" t="s">
        <v>11</v>
      </c>
      <c r="B83" s="7" t="s">
        <v>15</v>
      </c>
      <c r="C83" s="7" t="s">
        <v>13</v>
      </c>
      <c r="D83" s="7"/>
      <c r="E83" s="7" t="s">
        <v>281</v>
      </c>
      <c r="F83" s="7" t="s">
        <v>14</v>
      </c>
      <c r="G83" s="7" t="s">
        <v>27</v>
      </c>
    </row>
    <row r="84" spans="1:7" x14ac:dyDescent="0.25" outlineLevel="2" collapsed="1">
      <c r="A84" s="7" t="s">
        <v>11</v>
      </c>
      <c r="B84" s="7" t="s">
        <v>282</v>
      </c>
      <c r="C84" s="7" t="s">
        <v>13</v>
      </c>
      <c r="D84" s="7"/>
      <c r="E84" s="7" t="s">
        <v>283</v>
      </c>
      <c r="F84" s="7" t="s">
        <v>14</v>
      </c>
      <c r="G84" s="7" t="s">
        <v>460</v>
      </c>
    </row>
    <row r="85" spans="1:7" x14ac:dyDescent="0.25" outlineLevel="1" collapsed="1">
      <c r="A85" s="8" t="s">
        <v>14</v>
      </c>
      <c r="B85" s="9" t="s">
        <v>275</v>
      </c>
      <c r="C85" s="8" t="s">
        <v>13</v>
      </c>
      <c r="D85" s="8">
        <f>EXACT(G80,"Use default values of lambda based on the share of electricity generation from low-cost/must-run in total generation")</f>
      </c>
      <c r="E85" s="8" t="s">
        <v>276</v>
      </c>
      <c r="F85" s="8" t="s">
        <v>14</v>
      </c>
      <c r="G85" s="8" t="s">
        <v>13</v>
      </c>
    </row>
    <row r="86" spans="1:7" x14ac:dyDescent="0.25" outlineLevel="2" collapsed="1">
      <c r="A86" s="7" t="s">
        <v>14</v>
      </c>
      <c r="B86" s="7" t="s">
        <v>174</v>
      </c>
      <c r="C86" s="7" t="s">
        <v>13</v>
      </c>
      <c r="D86" s="7" t="s">
        <v>14</v>
      </c>
      <c r="E86" s="7" t="s">
        <v>280</v>
      </c>
      <c r="F86" s="7" t="s">
        <v>14</v>
      </c>
      <c r="G86" s="7">
        <v>1</v>
      </c>
    </row>
    <row r="87" spans="1:7" x14ac:dyDescent="0.25" outlineLevel="2" collapsed="1">
      <c r="A87" s="7" t="s">
        <v>14</v>
      </c>
      <c r="B87" s="7" t="s">
        <v>174</v>
      </c>
      <c r="C87" s="7" t="s">
        <v>13</v>
      </c>
      <c r="D87" s="7" t="s">
        <v>14</v>
      </c>
      <c r="E87" s="7" t="s">
        <v>285</v>
      </c>
      <c r="F87" s="7" t="s">
        <v>14</v>
      </c>
      <c r="G87" s="7">
        <v>1</v>
      </c>
    </row>
    <row r="88" spans="1:7" x14ac:dyDescent="0.25" outlineLevel="2" collapsed="1">
      <c r="A88" s="7" t="s">
        <v>11</v>
      </c>
      <c r="B88" s="7" t="s">
        <v>174</v>
      </c>
      <c r="C88" s="7" t="s">
        <v>13</v>
      </c>
      <c r="D88" s="7"/>
      <c r="E88" s="7" t="s">
        <v>286</v>
      </c>
      <c r="F88" s="7" t="s">
        <v>11</v>
      </c>
      <c r="G88" s="7">
        <v>1</v>
      </c>
    </row>
    <row r="89" spans="1:7" x14ac:dyDescent="0.25" outlineLevel="2" collapsed="1">
      <c r="A89" s="7" t="s">
        <v>11</v>
      </c>
      <c r="B89" s="7" t="s">
        <v>174</v>
      </c>
      <c r="C89" s="7" t="s">
        <v>13</v>
      </c>
      <c r="D89" s="7"/>
      <c r="E89" s="7" t="s">
        <v>287</v>
      </c>
      <c r="F89" s="7" t="s">
        <v>11</v>
      </c>
      <c r="G89" s="7">
        <v>1</v>
      </c>
    </row>
    <row r="90" spans="1:7" x14ac:dyDescent="0.25" outlineLevel="2" collapsed="1">
      <c r="A90" s="7" t="s">
        <v>11</v>
      </c>
      <c r="B90" s="7" t="s">
        <v>174</v>
      </c>
      <c r="C90" s="7" t="s">
        <v>13</v>
      </c>
      <c r="D90" s="7"/>
      <c r="E90" s="7" t="s">
        <v>288</v>
      </c>
      <c r="F90" s="7" t="s">
        <v>14</v>
      </c>
      <c r="G90" s="7">
        <v>1</v>
      </c>
    </row>
    <row r="91" spans="1:7" x14ac:dyDescent="0.25" outlineLevel="1" collapsed="1">
      <c r="A91" s="7" t="s">
        <v>14</v>
      </c>
      <c r="B91" s="7" t="s">
        <v>174</v>
      </c>
      <c r="C91" s="7" t="s">
        <v>13</v>
      </c>
      <c r="D91" s="7" t="s">
        <v>14</v>
      </c>
      <c r="E91" s="7" t="s">
        <v>277</v>
      </c>
      <c r="F91" s="7" t="s">
        <v>14</v>
      </c>
      <c r="G91" s="7">
        <v>1</v>
      </c>
    </row>
    <row r="92" spans="1:7" x14ac:dyDescent="0.25" outlineLevel="1" collapsed="1">
      <c r="A92" s="8" t="s">
        <v>11</v>
      </c>
      <c r="B92" s="9" t="s">
        <v>278</v>
      </c>
      <c r="C92" s="8" t="s">
        <v>13</v>
      </c>
      <c r="D92" s="8"/>
      <c r="E92" s="8" t="s">
        <v>279</v>
      </c>
      <c r="F92" s="8" t="s">
        <v>11</v>
      </c>
      <c r="G92" s="8" t="s">
        <v>13</v>
      </c>
    </row>
    <row r="93" spans="1:7" x14ac:dyDescent="0.25" outlineLevel="2" collapsed="1">
      <c r="A93" s="7" t="s">
        <v>11</v>
      </c>
      <c r="B93" s="7" t="s">
        <v>76</v>
      </c>
      <c r="C93" s="10" t="s">
        <v>289</v>
      </c>
      <c r="D93" s="7"/>
      <c r="E93" s="7" t="s">
        <v>290</v>
      </c>
      <c r="F93" s="7" t="s">
        <v>14</v>
      </c>
      <c r="G93" s="7" t="s">
        <v>291</v>
      </c>
    </row>
    <row r="94" spans="1:7" x14ac:dyDescent="0.25" outlineLevel="2" collapsed="1">
      <c r="A94" s="8" t="s">
        <v>14</v>
      </c>
      <c r="B94" s="9" t="s">
        <v>292</v>
      </c>
      <c r="C94" s="8" t="s">
        <v>13</v>
      </c>
      <c r="D94" s="8">
        <f>EXACT(G93,"Only data available is the electricity generation for the specific power unit")</f>
      </c>
      <c r="E94" s="8" t="s">
        <v>293</v>
      </c>
      <c r="F94" s="8" t="s">
        <v>14</v>
      </c>
      <c r="G94" s="8" t="s">
        <v>13</v>
      </c>
    </row>
    <row r="95" spans="1:7" x14ac:dyDescent="0.25" outlineLevel="3" collapsed="1">
      <c r="A95" s="7" t="s">
        <v>14</v>
      </c>
      <c r="B95" s="7" t="s">
        <v>174</v>
      </c>
      <c r="C95" s="7" t="s">
        <v>13</v>
      </c>
      <c r="D95" s="7" t="s">
        <v>14</v>
      </c>
      <c r="E95" s="7" t="s">
        <v>313</v>
      </c>
      <c r="F95" s="7" t="s">
        <v>14</v>
      </c>
      <c r="G95" s="7">
        <v>1</v>
      </c>
    </row>
    <row r="96" spans="1:7" x14ac:dyDescent="0.25" outlineLevel="3" collapsed="1">
      <c r="A96" s="7" t="s">
        <v>11</v>
      </c>
      <c r="B96" s="7" t="s">
        <v>174</v>
      </c>
      <c r="C96" s="7" t="s">
        <v>13</v>
      </c>
      <c r="D96" s="7"/>
      <c r="E96" s="7" t="s">
        <v>314</v>
      </c>
      <c r="F96" s="7" t="s">
        <v>14</v>
      </c>
      <c r="G96" s="7">
        <v>1</v>
      </c>
    </row>
    <row r="97" spans="1:7" x14ac:dyDescent="0.25" outlineLevel="2" collapsed="1">
      <c r="A97" s="8" t="s">
        <v>14</v>
      </c>
      <c r="B97" s="9" t="s">
        <v>294</v>
      </c>
      <c r="C97" s="8" t="s">
        <v>13</v>
      </c>
      <c r="D97" s="8">
        <f>EXACT(G93,"Only data available for the specific power unit are the electricity generation and the fuel types used")</f>
      </c>
      <c r="E97" s="8" t="s">
        <v>295</v>
      </c>
      <c r="F97" s="8" t="s">
        <v>14</v>
      </c>
      <c r="G97" s="8" t="s">
        <v>13</v>
      </c>
    </row>
    <row r="98" spans="1:7" x14ac:dyDescent="0.25" outlineLevel="3" collapsed="1">
      <c r="A98" s="7" t="s">
        <v>14</v>
      </c>
      <c r="B98" s="7" t="s">
        <v>174</v>
      </c>
      <c r="C98" s="7" t="s">
        <v>13</v>
      </c>
      <c r="D98" s="7" t="s">
        <v>14</v>
      </c>
      <c r="E98" s="7" t="s">
        <v>315</v>
      </c>
      <c r="F98" s="7" t="s">
        <v>14</v>
      </c>
      <c r="G98" s="7">
        <v>1</v>
      </c>
    </row>
    <row r="99" spans="1:7" x14ac:dyDescent="0.25" outlineLevel="3" collapsed="1">
      <c r="A99" s="7" t="s">
        <v>11</v>
      </c>
      <c r="B99" s="7" t="s">
        <v>174</v>
      </c>
      <c r="C99" s="7" t="s">
        <v>13</v>
      </c>
      <c r="D99" s="7"/>
      <c r="E99" s="7" t="s">
        <v>314</v>
      </c>
      <c r="F99" s="7" t="s">
        <v>14</v>
      </c>
      <c r="G99" s="7">
        <v>1</v>
      </c>
    </row>
    <row r="100" spans="1:7" x14ac:dyDescent="0.25" outlineLevel="3" collapsed="1">
      <c r="A100" s="7" t="s">
        <v>11</v>
      </c>
      <c r="B100" s="7" t="s">
        <v>174</v>
      </c>
      <c r="C100" s="7" t="s">
        <v>13</v>
      </c>
      <c r="D100" s="7"/>
      <c r="E100" s="7" t="s">
        <v>316</v>
      </c>
      <c r="F100" s="7" t="s">
        <v>14</v>
      </c>
      <c r="G100" s="7">
        <v>1</v>
      </c>
    </row>
    <row r="101" spans="1:7" x14ac:dyDescent="0.25" outlineLevel="3" collapsed="1">
      <c r="A101" s="7" t="s">
        <v>11</v>
      </c>
      <c r="B101" s="7" t="s">
        <v>174</v>
      </c>
      <c r="C101" s="7" t="s">
        <v>13</v>
      </c>
      <c r="D101" s="7"/>
      <c r="E101" s="7" t="s">
        <v>317</v>
      </c>
      <c r="F101" s="7" t="s">
        <v>14</v>
      </c>
      <c r="G101" s="7">
        <v>1</v>
      </c>
    </row>
    <row r="102" spans="1:7" x14ac:dyDescent="0.25" outlineLevel="2" collapsed="1">
      <c r="A102" s="8" t="s">
        <v>14</v>
      </c>
      <c r="B102" s="9" t="s">
        <v>296</v>
      </c>
      <c r="C102" s="8" t="s">
        <v>13</v>
      </c>
      <c r="D102" s="8">
        <f>EXACT(G93,"Data available for fuel consumption and electricity generation")</f>
      </c>
      <c r="E102" s="8" t="s">
        <v>291</v>
      </c>
      <c r="F102" s="8" t="s">
        <v>14</v>
      </c>
      <c r="G102" s="8" t="s">
        <v>13</v>
      </c>
    </row>
    <row r="103" spans="1:7" x14ac:dyDescent="0.25" outlineLevel="3" collapsed="1">
      <c r="A103" s="7" t="s">
        <v>14</v>
      </c>
      <c r="B103" s="7" t="s">
        <v>174</v>
      </c>
      <c r="C103" s="7" t="s">
        <v>13</v>
      </c>
      <c r="D103" s="7" t="s">
        <v>14</v>
      </c>
      <c r="E103" s="7" t="s">
        <v>313</v>
      </c>
      <c r="F103" s="7" t="s">
        <v>14</v>
      </c>
      <c r="G103" s="7">
        <v>1</v>
      </c>
    </row>
    <row r="104" spans="1:7" x14ac:dyDescent="0.25" outlineLevel="3" collapsed="1">
      <c r="A104" s="7" t="s">
        <v>11</v>
      </c>
      <c r="B104" s="7" t="s">
        <v>15</v>
      </c>
      <c r="C104" s="7" t="s">
        <v>13</v>
      </c>
      <c r="D104" s="7"/>
      <c r="E104" s="7" t="s">
        <v>318</v>
      </c>
      <c r="F104" s="7" t="s">
        <v>14</v>
      </c>
      <c r="G104" s="7" t="s">
        <v>27</v>
      </c>
    </row>
    <row r="105" spans="1:7" x14ac:dyDescent="0.25" outlineLevel="3" collapsed="1">
      <c r="A105" s="7" t="s">
        <v>11</v>
      </c>
      <c r="B105" s="7" t="s">
        <v>174</v>
      </c>
      <c r="C105" s="7" t="s">
        <v>13</v>
      </c>
      <c r="D105" s="7"/>
      <c r="E105" s="7" t="s">
        <v>314</v>
      </c>
      <c r="F105" s="7" t="s">
        <v>14</v>
      </c>
      <c r="G105" s="7">
        <v>1</v>
      </c>
    </row>
    <row r="106" spans="1:7" x14ac:dyDescent="0.25" outlineLevel="3" collapsed="1">
      <c r="A106" s="7" t="s">
        <v>11</v>
      </c>
      <c r="B106" s="7" t="s">
        <v>15</v>
      </c>
      <c r="C106" s="7" t="s">
        <v>13</v>
      </c>
      <c r="D106" s="7"/>
      <c r="E106" s="7" t="s">
        <v>319</v>
      </c>
      <c r="F106" s="7" t="s">
        <v>14</v>
      </c>
      <c r="G106" s="7" t="s">
        <v>27</v>
      </c>
    </row>
    <row r="107" spans="1:7" x14ac:dyDescent="0.25" outlineLevel="3" collapsed="1">
      <c r="A107" s="8" t="s">
        <v>11</v>
      </c>
      <c r="B107" s="9" t="s">
        <v>305</v>
      </c>
      <c r="C107" s="8" t="s">
        <v>13</v>
      </c>
      <c r="D107" s="8"/>
      <c r="E107" s="8" t="s">
        <v>231</v>
      </c>
      <c r="F107" s="8" t="s">
        <v>11</v>
      </c>
      <c r="G107" s="8" t="s">
        <v>13</v>
      </c>
    </row>
    <row r="108" spans="1:7" x14ac:dyDescent="0.25" outlineLevel="4" collapsed="1">
      <c r="A108" s="7" t="s">
        <v>11</v>
      </c>
      <c r="B108" s="7" t="s">
        <v>15</v>
      </c>
      <c r="C108" s="7" t="s">
        <v>13</v>
      </c>
      <c r="D108" s="7"/>
      <c r="E108" s="7" t="s">
        <v>306</v>
      </c>
      <c r="F108" s="7" t="s">
        <v>14</v>
      </c>
      <c r="G108" s="7" t="s">
        <v>27</v>
      </c>
    </row>
    <row r="109" spans="1:7" x14ac:dyDescent="0.25" outlineLevel="4" collapsed="1">
      <c r="A109" s="7" t="s">
        <v>11</v>
      </c>
      <c r="B109" s="7" t="s">
        <v>174</v>
      </c>
      <c r="C109" s="7" t="s">
        <v>13</v>
      </c>
      <c r="D109" s="7"/>
      <c r="E109" s="7" t="s">
        <v>307</v>
      </c>
      <c r="F109" s="7" t="s">
        <v>14</v>
      </c>
      <c r="G109" s="7">
        <v>1</v>
      </c>
    </row>
    <row r="110" spans="1:7" x14ac:dyDescent="0.25" outlineLevel="4" collapsed="1">
      <c r="A110" s="7" t="s">
        <v>11</v>
      </c>
      <c r="B110" s="7" t="s">
        <v>174</v>
      </c>
      <c r="C110" s="7" t="s">
        <v>13</v>
      </c>
      <c r="D110" s="7"/>
      <c r="E110" s="7" t="s">
        <v>308</v>
      </c>
      <c r="F110" s="7" t="s">
        <v>14</v>
      </c>
      <c r="G110" s="7">
        <v>1</v>
      </c>
    </row>
    <row r="111" spans="1:7" x14ac:dyDescent="0.25" outlineLevel="4" collapsed="1">
      <c r="A111" s="7" t="s">
        <v>11</v>
      </c>
      <c r="B111" s="7" t="s">
        <v>174</v>
      </c>
      <c r="C111" s="7" t="s">
        <v>13</v>
      </c>
      <c r="D111" s="7"/>
      <c r="E111" s="7" t="s">
        <v>309</v>
      </c>
      <c r="F111" s="7" t="s">
        <v>14</v>
      </c>
      <c r="G111" s="7">
        <v>1</v>
      </c>
    </row>
  </sheetData>
  <mergeCells count="5">
    <mergeCell ref="A1:G1"/>
    <mergeCell ref="B2:G2"/>
    <mergeCell ref="B3:G3"/>
    <mergeCell ref="B4:G4"/>
    <mergeCell ref="B5:G5"/>
  </mergeCells>
  <dataValidations count="9">
    <dataValidation type="list" allowBlank="1" sqref="G11">
      <formula1>'Do you have annual a 1 (enum)'!A3:A4</formula1>
    </dataValidation>
    <dataValidation type="list" allowBlank="1" sqref="G14">
      <formula1>'Select one of the two o (enum)'!A3:A4</formula1>
    </dataValidation>
    <dataValidation type="list" allowBlank="1" sqref="G26">
      <formula1>'Select the option that  (enum)'!A3:A5</formula1>
    </dataValidation>
    <dataValidation type="list" allowBlank="1" sqref="G47">
      <formula1>'Select the approach you (enum)'!A3:A4</formula1>
    </dataValidation>
    <dataValidation type="list" allowBlank="1" sqref="G60">
      <formula1>'Select the option that  (enum)'!A3:A5</formula1>
    </dataValidation>
    <dataValidation type="list" allowBlank="1" sqref="G7">
      <formula1>'Are hourly loads of  1 (enum)'!A3:A4</formula1>
    </dataValidation>
    <dataValidation type="list" allowBlank="1" sqref="G80">
      <formula1>'Select the approach you (enum)'!A3:A4</formula1>
    </dataValidation>
    <dataValidation type="list" allowBlank="1" sqref="G9">
      <formula1>'Is the LASL more tha 1 (enum)'!A3:A4</formula1>
    </dataValidation>
    <dataValidation type="list" allowBlank="1" sqref="G93">
      <formula1>'Select the option that  (enum)'!A3:A5</formula1>
    </dataValidation>
  </dataValidations>
  <hyperlinks>
    <hyperlink ref="C7" r:id="rId1" location="#'Are hourly loads of  1 (enum)'!A3"/>
    <hyperlink ref="B8" r:id="rId2" location="#'Is the LASL more than o (tool)'!A1"/>
    <hyperlink ref="C9" r:id="rId3" location="#'Is the LASL more tha 1 (enum)'!A3"/>
    <hyperlink ref="B10" r:id="rId4" location="#'Do you have annual aggr (tool)'!A1"/>
    <hyperlink ref="C11" r:id="rId5" location="#'Do you have annual a 1 (enum)'!A3"/>
    <hyperlink ref="B13" r:id="rId6" location="#'Average OM Simple OM (tool)'!A1"/>
    <hyperlink ref="C14" r:id="rId7" location="#'Select one of the two o (enum)'!A3"/>
    <hyperlink ref="B15" r:id="rId8" location="#'Calculation based on to (tool)'!A1"/>
    <hyperlink ref="B18" r:id="rId9" location="#'Fuel Type (tool)'!A1"/>
    <hyperlink ref="B23" r:id="rId10" location="#'Calculation based on av (tool)'!A1"/>
    <hyperlink ref="B25" r:id="rId11" location="#'(Average OM Simple Adj  (tool)'!A1"/>
    <hyperlink ref="C26" r:id="rId12" location="#'Select the option that  (enum)'!A3"/>
    <hyperlink ref="B27" r:id="rId13" location="#'Average OM (Option A3) (tool)'!A1"/>
    <hyperlink ref="B30" r:id="rId14" location="#'Average OM (Option A2) (tool)'!A1"/>
    <hyperlink ref="B35" r:id="rId15" location="#'Average OM (Option A1) (tool)'!A1"/>
    <hyperlink ref="B40" r:id="rId16" location="#'Fuel Type (tool)'!A1"/>
    <hyperlink ref="B46" r:id="rId17" location="#'Simple Adj OM (tool)'!A1"/>
    <hyperlink ref="C47" r:id="rId18" location="#'Select the approach you (enum)'!A3"/>
    <hyperlink ref="B48" r:id="rId19" location="#'Lambda Approach 2 (tool)'!A1"/>
    <hyperlink ref="B52" r:id="rId20" location="#'Lambda Approach 1 (tool)'!A1"/>
    <hyperlink ref="B59" r:id="rId21" location="#'(Average OM Simple Adj  (tool)'!A1"/>
    <hyperlink ref="C60" r:id="rId22" location="#'Select the option that  (enum)'!A3"/>
    <hyperlink ref="B61" r:id="rId23" location="#'Average OM (Option A3) (tool)'!A1"/>
    <hyperlink ref="B64" r:id="rId24" location="#'Average OM (Option A2) (tool)'!A1"/>
    <hyperlink ref="B69" r:id="rId25" location="#'Average OM (Option A1) (tool)'!A1"/>
    <hyperlink ref="B74" r:id="rId26" location="#'Fuel Type (tool)'!A1"/>
    <hyperlink ref="B79" r:id="rId27" location="#'Simple Adj OM (tool)'!A1"/>
    <hyperlink ref="C80" r:id="rId28" location="#'Select the approach you (enum)'!A3"/>
    <hyperlink ref="B81" r:id="rId29" location="#'Lambda Approach 2 (tool)'!A1"/>
    <hyperlink ref="B85" r:id="rId30" location="#'Lambda Approach 1 (tool)'!A1"/>
    <hyperlink ref="B92" r:id="rId31" location="#'(Average OM Simple Adj  (tool)'!A1"/>
    <hyperlink ref="C93" r:id="rId32" location="#'Select the option that  (enum)'!A3"/>
    <hyperlink ref="B94" r:id="rId33" location="#'Average OM (Option A3) (tool)'!A1"/>
    <hyperlink ref="B97" r:id="rId34" location="#'Average OM (Option A2) (tool)'!A1"/>
    <hyperlink ref="B102" r:id="rId35" location="#'Average OM (Option A1) (tool)'!A1"/>
    <hyperlink ref="B107" r:id="rId36" location="#'Fuel Type (tool)'!A1"/>
  </hyperlinks>
  <pageMargins left="0.7" right="0.7" top="0.75" bottom="0.75" header="0.3" footer="0.3"/>
  <pageSetup orientation="portrait" horizontalDpi="4294967295" verticalDpi="4294967295" scale="100" fitToWidth="1" fitToHeight="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2"/>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254</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255</v>
      </c>
      <c r="D7" s="5"/>
      <c r="E7" s="5" t="s">
        <v>254</v>
      </c>
      <c r="F7" s="5" t="s">
        <v>14</v>
      </c>
      <c r="G7" s="5" t="s">
        <v>11</v>
      </c>
    </row>
    <row r="8" spans="1:7" x14ac:dyDescent="0.25">
      <c r="A8" s="5" t="s">
        <v>14</v>
      </c>
      <c r="B8" s="6" t="s">
        <v>256</v>
      </c>
      <c r="C8" s="5" t="s">
        <v>13</v>
      </c>
      <c r="D8" s="5">
        <f>EXACT(G7,"No")</f>
      </c>
      <c r="E8" s="5" t="s">
        <v>257</v>
      </c>
      <c r="F8" s="5" t="s">
        <v>14</v>
      </c>
      <c r="G8" s="5" t="s">
        <v>13</v>
      </c>
    </row>
    <row r="9" spans="1:7" x14ac:dyDescent="0.25" outlineLevel="1" collapsed="1">
      <c r="A9" s="7" t="s">
        <v>11</v>
      </c>
      <c r="B9" s="7" t="s">
        <v>76</v>
      </c>
      <c r="C9" s="10" t="s">
        <v>258</v>
      </c>
      <c r="D9" s="7"/>
      <c r="E9" s="7" t="s">
        <v>257</v>
      </c>
      <c r="F9" s="7" t="s">
        <v>14</v>
      </c>
      <c r="G9" s="7" t="s">
        <v>11</v>
      </c>
    </row>
    <row r="10" spans="1:7" x14ac:dyDescent="0.25" outlineLevel="1" collapsed="1">
      <c r="A10" s="8" t="s">
        <v>14</v>
      </c>
      <c r="B10" s="9" t="s">
        <v>259</v>
      </c>
      <c r="C10" s="8" t="s">
        <v>13</v>
      </c>
      <c r="D10" s="8">
        <f>EXACT(G9,"No")</f>
      </c>
      <c r="E10" s="8" t="s">
        <v>260</v>
      </c>
      <c r="F10" s="8" t="s">
        <v>14</v>
      </c>
      <c r="G10" s="8" t="s">
        <v>13</v>
      </c>
    </row>
    <row r="11" spans="1:7" x14ac:dyDescent="0.25" outlineLevel="2" collapsed="1">
      <c r="A11" s="7" t="s">
        <v>11</v>
      </c>
      <c r="B11" s="7" t="s">
        <v>76</v>
      </c>
      <c r="C11" s="10" t="s">
        <v>261</v>
      </c>
      <c r="D11" s="7"/>
      <c r="E11" s="7" t="s">
        <v>260</v>
      </c>
      <c r="F11" s="7" t="s">
        <v>14</v>
      </c>
      <c r="G11" s="7" t="s">
        <v>11</v>
      </c>
    </row>
    <row r="12" spans="1:7" x14ac:dyDescent="0.25" outlineLevel="2" collapsed="1">
      <c r="A12" s="8" t="s">
        <v>14</v>
      </c>
      <c r="B12" s="9" t="s">
        <v>262</v>
      </c>
      <c r="C12" s="8" t="s">
        <v>13</v>
      </c>
      <c r="D12" s="8">
        <f>EXACT(G11,"No")</f>
      </c>
      <c r="E12" s="8" t="s">
        <v>263</v>
      </c>
      <c r="F12" s="8" t="s">
        <v>14</v>
      </c>
      <c r="G12" s="8" t="s">
        <v>13</v>
      </c>
    </row>
    <row r="13" spans="1:7" x14ac:dyDescent="0.25" outlineLevel="3" collapsed="1">
      <c r="A13" s="7" t="s">
        <v>11</v>
      </c>
      <c r="B13" s="7" t="s">
        <v>76</v>
      </c>
      <c r="C13" s="10" t="s">
        <v>264</v>
      </c>
      <c r="D13" s="7"/>
      <c r="E13" s="7" t="s">
        <v>263</v>
      </c>
      <c r="F13" s="7" t="s">
        <v>14</v>
      </c>
      <c r="G13" s="7" t="s">
        <v>11</v>
      </c>
    </row>
    <row r="14" spans="1:7" x14ac:dyDescent="0.25" outlineLevel="3" collapsed="1">
      <c r="A14" s="7" t="s">
        <v>14</v>
      </c>
      <c r="B14" s="7" t="s">
        <v>120</v>
      </c>
      <c r="C14" s="11" t="s">
        <v>121</v>
      </c>
      <c r="D14" s="7">
        <f>EXACT(G13,"No")</f>
      </c>
      <c r="E14" s="12" t="s">
        <v>265</v>
      </c>
      <c r="F14" s="7" t="s">
        <v>14</v>
      </c>
      <c r="G14" s="7" t="s">
        <v>13</v>
      </c>
    </row>
    <row r="15" spans="1:7" x14ac:dyDescent="0.25" outlineLevel="3" collapsed="1">
      <c r="A15" s="8" t="s">
        <v>14</v>
      </c>
      <c r="B15" s="9" t="s">
        <v>266</v>
      </c>
      <c r="C15" s="8" t="s">
        <v>13</v>
      </c>
      <c r="D15" s="8">
        <f>EXACT(G13,"Yes")</f>
      </c>
      <c r="E15" s="8" t="s">
        <v>267</v>
      </c>
      <c r="F15" s="8" t="s">
        <v>14</v>
      </c>
      <c r="G15" s="8" t="s">
        <v>13</v>
      </c>
    </row>
    <row r="16" spans="1:7" x14ac:dyDescent="0.25" outlineLevel="4" collapsed="1">
      <c r="A16" s="7" t="s">
        <v>11</v>
      </c>
      <c r="B16" s="7" t="s">
        <v>76</v>
      </c>
      <c r="C16" s="10" t="s">
        <v>298</v>
      </c>
      <c r="D16" s="7"/>
      <c r="E16" s="7" t="s">
        <v>299</v>
      </c>
      <c r="F16" s="7" t="s">
        <v>14</v>
      </c>
      <c r="G16" s="7" t="s">
        <v>300</v>
      </c>
    </row>
    <row r="17" spans="1:7" x14ac:dyDescent="0.25" outlineLevel="4" collapsed="1">
      <c r="A17" s="8" t="s">
        <v>14</v>
      </c>
      <c r="B17" s="9" t="s">
        <v>301</v>
      </c>
      <c r="C17" s="8" t="s">
        <v>13</v>
      </c>
      <c r="D17" s="8">
        <f>EXACT(G16,"Based on the total net electricity generation of all power plants serving the system and the fuel types and total fuel consumption of the project electricity system")</f>
      </c>
      <c r="E17" s="8" t="s">
        <v>302</v>
      </c>
      <c r="F17" s="8" t="s">
        <v>14</v>
      </c>
      <c r="G17" s="8" t="s">
        <v>13</v>
      </c>
    </row>
    <row r="18" spans="1:7" x14ac:dyDescent="0.25" outlineLevel="5" collapsed="1">
      <c r="A18" s="7" t="s">
        <v>14</v>
      </c>
      <c r="B18" s="7" t="s">
        <v>174</v>
      </c>
      <c r="C18" s="7" t="s">
        <v>13</v>
      </c>
      <c r="D18" s="7" t="s">
        <v>14</v>
      </c>
      <c r="E18" s="7" t="s">
        <v>303</v>
      </c>
      <c r="F18" s="7" t="s">
        <v>14</v>
      </c>
      <c r="G18" s="7">
        <v>1</v>
      </c>
    </row>
    <row r="19" spans="1:7" x14ac:dyDescent="0.25" outlineLevel="5" collapsed="1">
      <c r="A19" s="7" t="s">
        <v>11</v>
      </c>
      <c r="B19" s="7" t="s">
        <v>174</v>
      </c>
      <c r="C19" s="7" t="s">
        <v>13</v>
      </c>
      <c r="D19" s="7"/>
      <c r="E19" s="7" t="s">
        <v>304</v>
      </c>
      <c r="F19" s="7" t="s">
        <v>14</v>
      </c>
      <c r="G19" s="7">
        <v>1</v>
      </c>
    </row>
    <row r="20" spans="1:7" x14ac:dyDescent="0.25" outlineLevel="5" collapsed="1">
      <c r="A20" s="8" t="s">
        <v>11</v>
      </c>
      <c r="B20" s="9" t="s">
        <v>305</v>
      </c>
      <c r="C20" s="8" t="s">
        <v>13</v>
      </c>
      <c r="D20" s="8"/>
      <c r="E20" s="8" t="s">
        <v>231</v>
      </c>
      <c r="F20" s="8" t="s">
        <v>11</v>
      </c>
      <c r="G20" s="8" t="s">
        <v>13</v>
      </c>
    </row>
    <row r="21" spans="1:7" x14ac:dyDescent="0.25" outlineLevel="6" collapsed="1">
      <c r="A21" s="7" t="s">
        <v>11</v>
      </c>
      <c r="B21" s="7" t="s">
        <v>15</v>
      </c>
      <c r="C21" s="7" t="s">
        <v>13</v>
      </c>
      <c r="D21" s="7"/>
      <c r="E21" s="7" t="s">
        <v>306</v>
      </c>
      <c r="F21" s="7" t="s">
        <v>14</v>
      </c>
      <c r="G21" s="7" t="s">
        <v>27</v>
      </c>
    </row>
    <row r="22" spans="1:7" x14ac:dyDescent="0.25" outlineLevel="6" collapsed="1">
      <c r="A22" s="7" t="s">
        <v>11</v>
      </c>
      <c r="B22" s="7" t="s">
        <v>174</v>
      </c>
      <c r="C22" s="7" t="s">
        <v>13</v>
      </c>
      <c r="D22" s="7"/>
      <c r="E22" s="7" t="s">
        <v>307</v>
      </c>
      <c r="F22" s="7" t="s">
        <v>14</v>
      </c>
      <c r="G22" s="7">
        <v>1</v>
      </c>
    </row>
    <row r="23" spans="1:7" x14ac:dyDescent="0.25" outlineLevel="6" collapsed="1">
      <c r="A23" s="7" t="s">
        <v>11</v>
      </c>
      <c r="B23" s="7" t="s">
        <v>174</v>
      </c>
      <c r="C23" s="7" t="s">
        <v>13</v>
      </c>
      <c r="D23" s="7"/>
      <c r="E23" s="7" t="s">
        <v>308</v>
      </c>
      <c r="F23" s="7" t="s">
        <v>14</v>
      </c>
      <c r="G23" s="7">
        <v>1</v>
      </c>
    </row>
    <row r="24" spans="1:7" x14ac:dyDescent="0.25" outlineLevel="6" collapsed="1">
      <c r="A24" s="7" t="s">
        <v>11</v>
      </c>
      <c r="B24" s="7" t="s">
        <v>174</v>
      </c>
      <c r="C24" s="7" t="s">
        <v>13</v>
      </c>
      <c r="D24" s="7"/>
      <c r="E24" s="7" t="s">
        <v>309</v>
      </c>
      <c r="F24" s="7" t="s">
        <v>14</v>
      </c>
      <c r="G24" s="7">
        <v>1</v>
      </c>
    </row>
    <row r="25" spans="1:7" x14ac:dyDescent="0.25" outlineLevel="4" collapsed="1">
      <c r="A25" s="8" t="s">
        <v>14</v>
      </c>
      <c r="B25" s="9" t="s">
        <v>310</v>
      </c>
      <c r="C25" s="8" t="s">
        <v>13</v>
      </c>
      <c r="D25" s="8">
        <f>EXACT(G16,"Based on the net electricity generation and a CO2 emission factor of each power unit")</f>
      </c>
      <c r="E25" s="8" t="s">
        <v>311</v>
      </c>
      <c r="F25" s="8" t="s">
        <v>14</v>
      </c>
      <c r="G25" s="8" t="s">
        <v>13</v>
      </c>
    </row>
    <row r="26" spans="1:7" x14ac:dyDescent="0.25" outlineLevel="5" collapsed="1">
      <c r="A26" s="7" t="s">
        <v>14</v>
      </c>
      <c r="B26" s="7" t="s">
        <v>174</v>
      </c>
      <c r="C26" s="7" t="s">
        <v>13</v>
      </c>
      <c r="D26" s="7" t="s">
        <v>14</v>
      </c>
      <c r="E26" s="7" t="s">
        <v>303</v>
      </c>
      <c r="F26" s="7" t="s">
        <v>14</v>
      </c>
      <c r="G26" s="7">
        <v>1</v>
      </c>
    </row>
    <row r="27" spans="1:7" x14ac:dyDescent="0.25" outlineLevel="5" collapsed="1">
      <c r="A27" s="8" t="s">
        <v>11</v>
      </c>
      <c r="B27" s="9" t="s">
        <v>278</v>
      </c>
      <c r="C27" s="8" t="s">
        <v>13</v>
      </c>
      <c r="D27" s="8"/>
      <c r="E27" s="8" t="s">
        <v>279</v>
      </c>
      <c r="F27" s="8" t="s">
        <v>11</v>
      </c>
      <c r="G27" s="8" t="s">
        <v>13</v>
      </c>
    </row>
    <row r="28" spans="1:7" x14ac:dyDescent="0.25" outlineLevel="6" collapsed="1">
      <c r="A28" s="7" t="s">
        <v>11</v>
      </c>
      <c r="B28" s="7" t="s">
        <v>76</v>
      </c>
      <c r="C28" s="10" t="s">
        <v>289</v>
      </c>
      <c r="D28" s="7"/>
      <c r="E28" s="7" t="s">
        <v>290</v>
      </c>
      <c r="F28" s="7" t="s">
        <v>14</v>
      </c>
      <c r="G28" s="7" t="s">
        <v>291</v>
      </c>
    </row>
    <row r="29" spans="1:7" x14ac:dyDescent="0.25" outlineLevel="6" collapsed="1">
      <c r="A29" s="8" t="s">
        <v>14</v>
      </c>
      <c r="B29" s="9" t="s">
        <v>292</v>
      </c>
      <c r="C29" s="8" t="s">
        <v>13</v>
      </c>
      <c r="D29" s="8">
        <f>EXACT(G28,"Only data available is the electricity generation for the specific power unit")</f>
      </c>
      <c r="E29" s="8" t="s">
        <v>293</v>
      </c>
      <c r="F29" s="8" t="s">
        <v>14</v>
      </c>
      <c r="G29" s="8" t="s">
        <v>13</v>
      </c>
    </row>
    <row r="30" spans="1:7" x14ac:dyDescent="0.25" outlineLevel="7" collapsed="1">
      <c r="A30" s="7" t="s">
        <v>14</v>
      </c>
      <c r="B30" s="7" t="s">
        <v>174</v>
      </c>
      <c r="C30" s="7" t="s">
        <v>13</v>
      </c>
      <c r="D30" s="7" t="s">
        <v>14</v>
      </c>
      <c r="E30" s="7" t="s">
        <v>313</v>
      </c>
      <c r="F30" s="7" t="s">
        <v>14</v>
      </c>
      <c r="G30" s="7">
        <v>1</v>
      </c>
    </row>
    <row r="31" spans="1:7" x14ac:dyDescent="0.25" outlineLevel="7" collapsed="1">
      <c r="A31" s="7" t="s">
        <v>11</v>
      </c>
      <c r="B31" s="7" t="s">
        <v>174</v>
      </c>
      <c r="C31" s="7" t="s">
        <v>13</v>
      </c>
      <c r="D31" s="7"/>
      <c r="E31" s="7" t="s">
        <v>314</v>
      </c>
      <c r="F31" s="7" t="s">
        <v>14</v>
      </c>
      <c r="G31" s="7">
        <v>1</v>
      </c>
    </row>
    <row r="32" spans="1:7" x14ac:dyDescent="0.25" outlineLevel="6" collapsed="1">
      <c r="A32" s="8" t="s">
        <v>14</v>
      </c>
      <c r="B32" s="9" t="s">
        <v>294</v>
      </c>
      <c r="C32" s="8" t="s">
        <v>13</v>
      </c>
      <c r="D32" s="8">
        <f>EXACT(G28,"Only data available for the specific power unit are the electricity generation and the fuel types used")</f>
      </c>
      <c r="E32" s="8" t="s">
        <v>295</v>
      </c>
      <c r="F32" s="8" t="s">
        <v>14</v>
      </c>
      <c r="G32" s="8" t="s">
        <v>13</v>
      </c>
    </row>
    <row r="33" spans="1:7" x14ac:dyDescent="0.25" outlineLevel="7" collapsed="1">
      <c r="A33" s="7" t="s">
        <v>14</v>
      </c>
      <c r="B33" s="7" t="s">
        <v>174</v>
      </c>
      <c r="C33" s="7" t="s">
        <v>13</v>
      </c>
      <c r="D33" s="7" t="s">
        <v>14</v>
      </c>
      <c r="E33" s="7" t="s">
        <v>315</v>
      </c>
      <c r="F33" s="7" t="s">
        <v>14</v>
      </c>
      <c r="G33" s="7">
        <v>1</v>
      </c>
    </row>
    <row r="34" spans="1:7" x14ac:dyDescent="0.25" outlineLevel="7" collapsed="1">
      <c r="A34" s="7" t="s">
        <v>11</v>
      </c>
      <c r="B34" s="7" t="s">
        <v>174</v>
      </c>
      <c r="C34" s="7" t="s">
        <v>13</v>
      </c>
      <c r="D34" s="7"/>
      <c r="E34" s="7" t="s">
        <v>314</v>
      </c>
      <c r="F34" s="7" t="s">
        <v>14</v>
      </c>
      <c r="G34" s="7">
        <v>1</v>
      </c>
    </row>
    <row r="35" spans="1:7" x14ac:dyDescent="0.25" outlineLevel="7" collapsed="1">
      <c r="A35" s="7" t="s">
        <v>11</v>
      </c>
      <c r="B35" s="7" t="s">
        <v>174</v>
      </c>
      <c r="C35" s="7" t="s">
        <v>13</v>
      </c>
      <c r="D35" s="7"/>
      <c r="E35" s="7" t="s">
        <v>316</v>
      </c>
      <c r="F35" s="7" t="s">
        <v>14</v>
      </c>
      <c r="G35" s="7">
        <v>1</v>
      </c>
    </row>
    <row r="36" spans="1:7" x14ac:dyDescent="0.25" outlineLevel="7" collapsed="1">
      <c r="A36" s="7" t="s">
        <v>11</v>
      </c>
      <c r="B36" s="7" t="s">
        <v>174</v>
      </c>
      <c r="C36" s="7" t="s">
        <v>13</v>
      </c>
      <c r="D36" s="7"/>
      <c r="E36" s="7" t="s">
        <v>317</v>
      </c>
      <c r="F36" s="7" t="s">
        <v>14</v>
      </c>
      <c r="G36" s="7">
        <v>1</v>
      </c>
    </row>
    <row r="37" spans="1:7" x14ac:dyDescent="0.25" outlineLevel="6" collapsed="1">
      <c r="A37" s="8" t="s">
        <v>14</v>
      </c>
      <c r="B37" s="9" t="s">
        <v>296</v>
      </c>
      <c r="C37" s="8" t="s">
        <v>13</v>
      </c>
      <c r="D37" s="8">
        <f>EXACT(G28,"Data available for fuel consumption and electricity generation")</f>
      </c>
      <c r="E37" s="8" t="s">
        <v>291</v>
      </c>
      <c r="F37" s="8" t="s">
        <v>14</v>
      </c>
      <c r="G37" s="8" t="s">
        <v>13</v>
      </c>
    </row>
    <row r="38" spans="1:7" x14ac:dyDescent="0.25" outlineLevel="7" collapsed="1">
      <c r="A38" s="7" t="s">
        <v>14</v>
      </c>
      <c r="B38" s="7" t="s">
        <v>174</v>
      </c>
      <c r="C38" s="7" t="s">
        <v>13</v>
      </c>
      <c r="D38" s="7" t="s">
        <v>14</v>
      </c>
      <c r="E38" s="7" t="s">
        <v>313</v>
      </c>
      <c r="F38" s="7" t="s">
        <v>14</v>
      </c>
      <c r="G38" s="7">
        <v>1</v>
      </c>
    </row>
    <row r="39" spans="1:7" x14ac:dyDescent="0.25" outlineLevel="7" collapsed="1">
      <c r="A39" s="7" t="s">
        <v>11</v>
      </c>
      <c r="B39" s="7" t="s">
        <v>15</v>
      </c>
      <c r="C39" s="7" t="s">
        <v>13</v>
      </c>
      <c r="D39" s="7"/>
      <c r="E39" s="7" t="s">
        <v>318</v>
      </c>
      <c r="F39" s="7" t="s">
        <v>14</v>
      </c>
      <c r="G39" s="7" t="s">
        <v>27</v>
      </c>
    </row>
    <row r="40" spans="1:7" x14ac:dyDescent="0.25" outlineLevel="7" collapsed="1">
      <c r="A40" s="7" t="s">
        <v>11</v>
      </c>
      <c r="B40" s="7" t="s">
        <v>174</v>
      </c>
      <c r="C40" s="7" t="s">
        <v>13</v>
      </c>
      <c r="D40" s="7"/>
      <c r="E40" s="7" t="s">
        <v>314</v>
      </c>
      <c r="F40" s="7" t="s">
        <v>14</v>
      </c>
      <c r="G40" s="7">
        <v>1</v>
      </c>
    </row>
    <row r="41" spans="1:7" x14ac:dyDescent="0.25" outlineLevel="7" collapsed="1">
      <c r="A41" s="7" t="s">
        <v>11</v>
      </c>
      <c r="B41" s="7" t="s">
        <v>15</v>
      </c>
      <c r="C41" s="7" t="s">
        <v>13</v>
      </c>
      <c r="D41" s="7"/>
      <c r="E41" s="7" t="s">
        <v>319</v>
      </c>
      <c r="F41" s="7" t="s">
        <v>14</v>
      </c>
      <c r="G41" s="7" t="s">
        <v>27</v>
      </c>
    </row>
    <row r="42" spans="1:7" x14ac:dyDescent="0.25" outlineLevel="7" collapsed="1">
      <c r="A42" s="7" t="s">
        <v>11</v>
      </c>
      <c r="B42" s="10" t="s">
        <v>305</v>
      </c>
      <c r="C42" s="7" t="s">
        <v>13</v>
      </c>
      <c r="D42" s="7"/>
      <c r="E42" s="7" t="s">
        <v>231</v>
      </c>
      <c r="F42" s="7" t="s">
        <v>11</v>
      </c>
      <c r="G42" s="7" t="s">
        <v>13</v>
      </c>
    </row>
    <row r="43" spans="1:7" x14ac:dyDescent="0.25" outlineLevel="4" collapsed="1">
      <c r="A43" s="7" t="s">
        <v>14</v>
      </c>
      <c r="B43" s="7" t="s">
        <v>174</v>
      </c>
      <c r="C43" s="7" t="s">
        <v>13</v>
      </c>
      <c r="D43" s="7" t="s">
        <v>14</v>
      </c>
      <c r="E43" s="7" t="s">
        <v>312</v>
      </c>
      <c r="F43" s="7" t="s">
        <v>14</v>
      </c>
      <c r="G43" s="7">
        <v>1</v>
      </c>
    </row>
    <row r="44" spans="1:7" x14ac:dyDescent="0.25" outlineLevel="2" collapsed="1">
      <c r="A44" s="8" t="s">
        <v>14</v>
      </c>
      <c r="B44" s="9" t="s">
        <v>268</v>
      </c>
      <c r="C44" s="8" t="s">
        <v>13</v>
      </c>
      <c r="D44" s="8">
        <f>EXACT(G11,"Yes")</f>
      </c>
      <c r="E44" s="8" t="s">
        <v>269</v>
      </c>
      <c r="F44" s="8" t="s">
        <v>14</v>
      </c>
      <c r="G44" s="8" t="s">
        <v>13</v>
      </c>
    </row>
    <row r="45" spans="1:7" x14ac:dyDescent="0.25" outlineLevel="3" collapsed="1">
      <c r="A45" s="7" t="s">
        <v>11</v>
      </c>
      <c r="B45" s="7" t="s">
        <v>76</v>
      </c>
      <c r="C45" s="10" t="s">
        <v>270</v>
      </c>
      <c r="D45" s="7"/>
      <c r="E45" s="7" t="s">
        <v>271</v>
      </c>
      <c r="F45" s="7" t="s">
        <v>14</v>
      </c>
      <c r="G45" s="7" t="s">
        <v>272</v>
      </c>
    </row>
    <row r="46" spans="1:7" x14ac:dyDescent="0.25" outlineLevel="3" collapsed="1">
      <c r="A46" s="8" t="s">
        <v>14</v>
      </c>
      <c r="B46" s="9" t="s">
        <v>273</v>
      </c>
      <c r="C46" s="8" t="s">
        <v>13</v>
      </c>
      <c r="D46" s="8">
        <f>EXACT(G45,"Lambda (λy) should be determined by applying the step wise procedure provided in appendix 3 of methodology")</f>
      </c>
      <c r="E46" s="8" t="s">
        <v>274</v>
      </c>
      <c r="F46" s="8" t="s">
        <v>14</v>
      </c>
      <c r="G46" s="8" t="s">
        <v>13</v>
      </c>
    </row>
    <row r="47" spans="1:7" x14ac:dyDescent="0.25" outlineLevel="4" collapsed="1">
      <c r="A47" s="7" t="s">
        <v>11</v>
      </c>
      <c r="B47" s="7" t="s">
        <v>174</v>
      </c>
      <c r="C47" s="7" t="s">
        <v>13</v>
      </c>
      <c r="D47" s="7"/>
      <c r="E47" s="7" t="s">
        <v>280</v>
      </c>
      <c r="F47" s="7" t="s">
        <v>14</v>
      </c>
      <c r="G47" s="7">
        <v>1</v>
      </c>
    </row>
    <row r="48" spans="1:7" x14ac:dyDescent="0.25" outlineLevel="4" collapsed="1">
      <c r="A48" s="7" t="s">
        <v>11</v>
      </c>
      <c r="B48" s="7" t="s">
        <v>15</v>
      </c>
      <c r="C48" s="7" t="s">
        <v>13</v>
      </c>
      <c r="D48" s="7"/>
      <c r="E48" s="7" t="s">
        <v>281</v>
      </c>
      <c r="F48" s="7" t="s">
        <v>14</v>
      </c>
      <c r="G48" s="7" t="s">
        <v>27</v>
      </c>
    </row>
    <row r="49" spans="1:7" x14ac:dyDescent="0.25" outlineLevel="4" collapsed="1">
      <c r="A49" s="7" t="s">
        <v>11</v>
      </c>
      <c r="B49" s="7" t="s">
        <v>282</v>
      </c>
      <c r="C49" s="7" t="s">
        <v>13</v>
      </c>
      <c r="D49" s="7"/>
      <c r="E49" s="7" t="s">
        <v>283</v>
      </c>
      <c r="F49" s="7" t="s">
        <v>14</v>
      </c>
      <c r="G49" s="7" t="s">
        <v>461</v>
      </c>
    </row>
    <row r="50" spans="1:7" x14ac:dyDescent="0.25" outlineLevel="3" collapsed="1">
      <c r="A50" s="8" t="s">
        <v>14</v>
      </c>
      <c r="B50" s="9" t="s">
        <v>275</v>
      </c>
      <c r="C50" s="8" t="s">
        <v>13</v>
      </c>
      <c r="D50" s="8">
        <f>EXACT(G45,"Use default values of lambda based on the share of electricity generation from low-cost/must-run in total generation")</f>
      </c>
      <c r="E50" s="8" t="s">
        <v>276</v>
      </c>
      <c r="F50" s="8" t="s">
        <v>14</v>
      </c>
      <c r="G50" s="8" t="s">
        <v>13</v>
      </c>
    </row>
    <row r="51" spans="1:7" x14ac:dyDescent="0.25" outlineLevel="4" collapsed="1">
      <c r="A51" s="7" t="s">
        <v>14</v>
      </c>
      <c r="B51" s="7" t="s">
        <v>174</v>
      </c>
      <c r="C51" s="7" t="s">
        <v>13</v>
      </c>
      <c r="D51" s="7" t="s">
        <v>14</v>
      </c>
      <c r="E51" s="7" t="s">
        <v>280</v>
      </c>
      <c r="F51" s="7" t="s">
        <v>14</v>
      </c>
      <c r="G51" s="7">
        <v>1</v>
      </c>
    </row>
    <row r="52" spans="1:7" x14ac:dyDescent="0.25" outlineLevel="4" collapsed="1">
      <c r="A52" s="7" t="s">
        <v>14</v>
      </c>
      <c r="B52" s="7" t="s">
        <v>174</v>
      </c>
      <c r="C52" s="7" t="s">
        <v>13</v>
      </c>
      <c r="D52" s="7" t="s">
        <v>14</v>
      </c>
      <c r="E52" s="7" t="s">
        <v>285</v>
      </c>
      <c r="F52" s="7" t="s">
        <v>14</v>
      </c>
      <c r="G52" s="7">
        <v>1</v>
      </c>
    </row>
    <row r="53" spans="1:7" x14ac:dyDescent="0.25" outlineLevel="4" collapsed="1">
      <c r="A53" s="7" t="s">
        <v>11</v>
      </c>
      <c r="B53" s="7" t="s">
        <v>174</v>
      </c>
      <c r="C53" s="7" t="s">
        <v>13</v>
      </c>
      <c r="D53" s="7"/>
      <c r="E53" s="7" t="s">
        <v>286</v>
      </c>
      <c r="F53" s="7" t="s">
        <v>11</v>
      </c>
      <c r="G53" s="7">
        <v>1</v>
      </c>
    </row>
    <row r="54" spans="1:7" x14ac:dyDescent="0.25" outlineLevel="4" collapsed="1">
      <c r="A54" s="7" t="s">
        <v>11</v>
      </c>
      <c r="B54" s="7" t="s">
        <v>174</v>
      </c>
      <c r="C54" s="7" t="s">
        <v>13</v>
      </c>
      <c r="D54" s="7"/>
      <c r="E54" s="7" t="s">
        <v>287</v>
      </c>
      <c r="F54" s="7" t="s">
        <v>11</v>
      </c>
      <c r="G54" s="7">
        <v>1</v>
      </c>
    </row>
    <row r="55" spans="1:7" x14ac:dyDescent="0.25" outlineLevel="4" collapsed="1">
      <c r="A55" s="7" t="s">
        <v>11</v>
      </c>
      <c r="B55" s="7" t="s">
        <v>174</v>
      </c>
      <c r="C55" s="7" t="s">
        <v>13</v>
      </c>
      <c r="D55" s="7"/>
      <c r="E55" s="7" t="s">
        <v>288</v>
      </c>
      <c r="F55" s="7" t="s">
        <v>14</v>
      </c>
      <c r="G55" s="7">
        <v>1</v>
      </c>
    </row>
    <row r="56" spans="1:7" x14ac:dyDescent="0.25" outlineLevel="3" collapsed="1">
      <c r="A56" s="7" t="s">
        <v>14</v>
      </c>
      <c r="B56" s="7" t="s">
        <v>174</v>
      </c>
      <c r="C56" s="7" t="s">
        <v>13</v>
      </c>
      <c r="D56" s="7" t="s">
        <v>14</v>
      </c>
      <c r="E56" s="7" t="s">
        <v>277</v>
      </c>
      <c r="F56" s="7" t="s">
        <v>14</v>
      </c>
      <c r="G56" s="7">
        <v>1</v>
      </c>
    </row>
    <row r="57" spans="1:7" x14ac:dyDescent="0.25" outlineLevel="3" collapsed="1">
      <c r="A57" s="8" t="s">
        <v>11</v>
      </c>
      <c r="B57" s="9" t="s">
        <v>278</v>
      </c>
      <c r="C57" s="8" t="s">
        <v>13</v>
      </c>
      <c r="D57" s="8"/>
      <c r="E57" s="8" t="s">
        <v>279</v>
      </c>
      <c r="F57" s="8" t="s">
        <v>11</v>
      </c>
      <c r="G57" s="8" t="s">
        <v>13</v>
      </c>
    </row>
    <row r="58" spans="1:7" x14ac:dyDescent="0.25" outlineLevel="4" collapsed="1">
      <c r="A58" s="7" t="s">
        <v>11</v>
      </c>
      <c r="B58" s="7" t="s">
        <v>76</v>
      </c>
      <c r="C58" s="10" t="s">
        <v>289</v>
      </c>
      <c r="D58" s="7"/>
      <c r="E58" s="7" t="s">
        <v>290</v>
      </c>
      <c r="F58" s="7" t="s">
        <v>14</v>
      </c>
      <c r="G58" s="7" t="s">
        <v>291</v>
      </c>
    </row>
    <row r="59" spans="1:7" x14ac:dyDescent="0.25" outlineLevel="4" collapsed="1">
      <c r="A59" s="8" t="s">
        <v>14</v>
      </c>
      <c r="B59" s="9" t="s">
        <v>292</v>
      </c>
      <c r="C59" s="8" t="s">
        <v>13</v>
      </c>
      <c r="D59" s="8">
        <f>EXACT(G58,"Only data available is the electricity generation for the specific power unit")</f>
      </c>
      <c r="E59" s="8" t="s">
        <v>293</v>
      </c>
      <c r="F59" s="8" t="s">
        <v>14</v>
      </c>
      <c r="G59" s="8" t="s">
        <v>13</v>
      </c>
    </row>
    <row r="60" spans="1:7" x14ac:dyDescent="0.25" outlineLevel="5" collapsed="1">
      <c r="A60" s="7" t="s">
        <v>14</v>
      </c>
      <c r="B60" s="7" t="s">
        <v>174</v>
      </c>
      <c r="C60" s="7" t="s">
        <v>13</v>
      </c>
      <c r="D60" s="7" t="s">
        <v>14</v>
      </c>
      <c r="E60" s="7" t="s">
        <v>313</v>
      </c>
      <c r="F60" s="7" t="s">
        <v>14</v>
      </c>
      <c r="G60" s="7">
        <v>1</v>
      </c>
    </row>
    <row r="61" spans="1:7" x14ac:dyDescent="0.25" outlineLevel="5" collapsed="1">
      <c r="A61" s="7" t="s">
        <v>11</v>
      </c>
      <c r="B61" s="7" t="s">
        <v>174</v>
      </c>
      <c r="C61" s="7" t="s">
        <v>13</v>
      </c>
      <c r="D61" s="7"/>
      <c r="E61" s="7" t="s">
        <v>314</v>
      </c>
      <c r="F61" s="7" t="s">
        <v>14</v>
      </c>
      <c r="G61" s="7">
        <v>1</v>
      </c>
    </row>
    <row r="62" spans="1:7" x14ac:dyDescent="0.25" outlineLevel="4" collapsed="1">
      <c r="A62" s="8" t="s">
        <v>14</v>
      </c>
      <c r="B62" s="9" t="s">
        <v>294</v>
      </c>
      <c r="C62" s="8" t="s">
        <v>13</v>
      </c>
      <c r="D62" s="8">
        <f>EXACT(G58,"Only data available for the specific power unit are the electricity generation and the fuel types used")</f>
      </c>
      <c r="E62" s="8" t="s">
        <v>295</v>
      </c>
      <c r="F62" s="8" t="s">
        <v>14</v>
      </c>
      <c r="G62" s="8" t="s">
        <v>13</v>
      </c>
    </row>
    <row r="63" spans="1:7" x14ac:dyDescent="0.25" outlineLevel="5" collapsed="1">
      <c r="A63" s="7" t="s">
        <v>14</v>
      </c>
      <c r="B63" s="7" t="s">
        <v>174</v>
      </c>
      <c r="C63" s="7" t="s">
        <v>13</v>
      </c>
      <c r="D63" s="7" t="s">
        <v>14</v>
      </c>
      <c r="E63" s="7" t="s">
        <v>315</v>
      </c>
      <c r="F63" s="7" t="s">
        <v>14</v>
      </c>
      <c r="G63" s="7">
        <v>1</v>
      </c>
    </row>
    <row r="64" spans="1:7" x14ac:dyDescent="0.25" outlineLevel="5" collapsed="1">
      <c r="A64" s="7" t="s">
        <v>11</v>
      </c>
      <c r="B64" s="7" t="s">
        <v>174</v>
      </c>
      <c r="C64" s="7" t="s">
        <v>13</v>
      </c>
      <c r="D64" s="7"/>
      <c r="E64" s="7" t="s">
        <v>314</v>
      </c>
      <c r="F64" s="7" t="s">
        <v>14</v>
      </c>
      <c r="G64" s="7">
        <v>1</v>
      </c>
    </row>
    <row r="65" spans="1:7" x14ac:dyDescent="0.25" outlineLevel="5" collapsed="1">
      <c r="A65" s="7" t="s">
        <v>11</v>
      </c>
      <c r="B65" s="7" t="s">
        <v>174</v>
      </c>
      <c r="C65" s="7" t="s">
        <v>13</v>
      </c>
      <c r="D65" s="7"/>
      <c r="E65" s="7" t="s">
        <v>316</v>
      </c>
      <c r="F65" s="7" t="s">
        <v>14</v>
      </c>
      <c r="G65" s="7">
        <v>1</v>
      </c>
    </row>
    <row r="66" spans="1:7" x14ac:dyDescent="0.25" outlineLevel="5" collapsed="1">
      <c r="A66" s="7" t="s">
        <v>11</v>
      </c>
      <c r="B66" s="7" t="s">
        <v>174</v>
      </c>
      <c r="C66" s="7" t="s">
        <v>13</v>
      </c>
      <c r="D66" s="7"/>
      <c r="E66" s="7" t="s">
        <v>317</v>
      </c>
      <c r="F66" s="7" t="s">
        <v>14</v>
      </c>
      <c r="G66" s="7">
        <v>1</v>
      </c>
    </row>
    <row r="67" spans="1:7" x14ac:dyDescent="0.25" outlineLevel="4" collapsed="1">
      <c r="A67" s="8" t="s">
        <v>14</v>
      </c>
      <c r="B67" s="9" t="s">
        <v>296</v>
      </c>
      <c r="C67" s="8" t="s">
        <v>13</v>
      </c>
      <c r="D67" s="8">
        <f>EXACT(G58,"Data available for fuel consumption and electricity generation")</f>
      </c>
      <c r="E67" s="8" t="s">
        <v>291</v>
      </c>
      <c r="F67" s="8" t="s">
        <v>14</v>
      </c>
      <c r="G67" s="8" t="s">
        <v>13</v>
      </c>
    </row>
    <row r="68" spans="1:7" x14ac:dyDescent="0.25" outlineLevel="5" collapsed="1">
      <c r="A68" s="7" t="s">
        <v>14</v>
      </c>
      <c r="B68" s="7" t="s">
        <v>174</v>
      </c>
      <c r="C68" s="7" t="s">
        <v>13</v>
      </c>
      <c r="D68" s="7" t="s">
        <v>14</v>
      </c>
      <c r="E68" s="7" t="s">
        <v>313</v>
      </c>
      <c r="F68" s="7" t="s">
        <v>14</v>
      </c>
      <c r="G68" s="7">
        <v>1</v>
      </c>
    </row>
    <row r="69" spans="1:7" x14ac:dyDescent="0.25" outlineLevel="5" collapsed="1">
      <c r="A69" s="7" t="s">
        <v>11</v>
      </c>
      <c r="B69" s="7" t="s">
        <v>15</v>
      </c>
      <c r="C69" s="7" t="s">
        <v>13</v>
      </c>
      <c r="D69" s="7"/>
      <c r="E69" s="7" t="s">
        <v>318</v>
      </c>
      <c r="F69" s="7" t="s">
        <v>14</v>
      </c>
      <c r="G69" s="7" t="s">
        <v>27</v>
      </c>
    </row>
    <row r="70" spans="1:7" x14ac:dyDescent="0.25" outlineLevel="5" collapsed="1">
      <c r="A70" s="7" t="s">
        <v>11</v>
      </c>
      <c r="B70" s="7" t="s">
        <v>174</v>
      </c>
      <c r="C70" s="7" t="s">
        <v>13</v>
      </c>
      <c r="D70" s="7"/>
      <c r="E70" s="7" t="s">
        <v>314</v>
      </c>
      <c r="F70" s="7" t="s">
        <v>14</v>
      </c>
      <c r="G70" s="7">
        <v>1</v>
      </c>
    </row>
    <row r="71" spans="1:7" x14ac:dyDescent="0.25" outlineLevel="5" collapsed="1">
      <c r="A71" s="7" t="s">
        <v>11</v>
      </c>
      <c r="B71" s="7" t="s">
        <v>15</v>
      </c>
      <c r="C71" s="7" t="s">
        <v>13</v>
      </c>
      <c r="D71" s="7"/>
      <c r="E71" s="7" t="s">
        <v>319</v>
      </c>
      <c r="F71" s="7" t="s">
        <v>14</v>
      </c>
      <c r="G71" s="7" t="s">
        <v>27</v>
      </c>
    </row>
    <row r="72" spans="1:7" x14ac:dyDescent="0.25" outlineLevel="5" collapsed="1">
      <c r="A72" s="8" t="s">
        <v>11</v>
      </c>
      <c r="B72" s="9" t="s">
        <v>305</v>
      </c>
      <c r="C72" s="8" t="s">
        <v>13</v>
      </c>
      <c r="D72" s="8"/>
      <c r="E72" s="8" t="s">
        <v>231</v>
      </c>
      <c r="F72" s="8" t="s">
        <v>11</v>
      </c>
      <c r="G72" s="8" t="s">
        <v>13</v>
      </c>
    </row>
    <row r="73" spans="1:7" x14ac:dyDescent="0.25" outlineLevel="6" collapsed="1">
      <c r="A73" s="7" t="s">
        <v>11</v>
      </c>
      <c r="B73" s="7" t="s">
        <v>15</v>
      </c>
      <c r="C73" s="7" t="s">
        <v>13</v>
      </c>
      <c r="D73" s="7"/>
      <c r="E73" s="7" t="s">
        <v>306</v>
      </c>
      <c r="F73" s="7" t="s">
        <v>14</v>
      </c>
      <c r="G73" s="7" t="s">
        <v>27</v>
      </c>
    </row>
    <row r="74" spans="1:7" x14ac:dyDescent="0.25" outlineLevel="6" collapsed="1">
      <c r="A74" s="7" t="s">
        <v>11</v>
      </c>
      <c r="B74" s="7" t="s">
        <v>174</v>
      </c>
      <c r="C74" s="7" t="s">
        <v>13</v>
      </c>
      <c r="D74" s="7"/>
      <c r="E74" s="7" t="s">
        <v>307</v>
      </c>
      <c r="F74" s="7" t="s">
        <v>14</v>
      </c>
      <c r="G74" s="7">
        <v>1</v>
      </c>
    </row>
    <row r="75" spans="1:7" x14ac:dyDescent="0.25" outlineLevel="6" collapsed="1">
      <c r="A75" s="7" t="s">
        <v>11</v>
      </c>
      <c r="B75" s="7" t="s">
        <v>174</v>
      </c>
      <c r="C75" s="7" t="s">
        <v>13</v>
      </c>
      <c r="D75" s="7"/>
      <c r="E75" s="7" t="s">
        <v>308</v>
      </c>
      <c r="F75" s="7" t="s">
        <v>14</v>
      </c>
      <c r="G75" s="7">
        <v>1</v>
      </c>
    </row>
    <row r="76" spans="1:7" x14ac:dyDescent="0.25" outlineLevel="6" collapsed="1">
      <c r="A76" s="7" t="s">
        <v>11</v>
      </c>
      <c r="B76" s="7" t="s">
        <v>174</v>
      </c>
      <c r="C76" s="7" t="s">
        <v>13</v>
      </c>
      <c r="D76" s="7"/>
      <c r="E76" s="7" t="s">
        <v>309</v>
      </c>
      <c r="F76" s="7" t="s">
        <v>14</v>
      </c>
      <c r="G76" s="7">
        <v>1</v>
      </c>
    </row>
    <row r="77" spans="1:7" x14ac:dyDescent="0.25" outlineLevel="1" collapsed="1">
      <c r="A77" s="8" t="s">
        <v>14</v>
      </c>
      <c r="B77" s="9" t="s">
        <v>268</v>
      </c>
      <c r="C77" s="8" t="s">
        <v>13</v>
      </c>
      <c r="D77" s="8">
        <f>EXACT(G9,"Yes")</f>
      </c>
      <c r="E77" s="8" t="s">
        <v>269</v>
      </c>
      <c r="F77" s="8" t="s">
        <v>14</v>
      </c>
      <c r="G77" s="8" t="s">
        <v>13</v>
      </c>
    </row>
    <row r="78" spans="1:7" x14ac:dyDescent="0.25" outlineLevel="2" collapsed="1">
      <c r="A78" s="7" t="s">
        <v>11</v>
      </c>
      <c r="B78" s="7" t="s">
        <v>76</v>
      </c>
      <c r="C78" s="10" t="s">
        <v>270</v>
      </c>
      <c r="D78" s="7"/>
      <c r="E78" s="7" t="s">
        <v>271</v>
      </c>
      <c r="F78" s="7" t="s">
        <v>14</v>
      </c>
      <c r="G78" s="7" t="s">
        <v>272</v>
      </c>
    </row>
    <row r="79" spans="1:7" x14ac:dyDescent="0.25" outlineLevel="2" collapsed="1">
      <c r="A79" s="8" t="s">
        <v>14</v>
      </c>
      <c r="B79" s="9" t="s">
        <v>273</v>
      </c>
      <c r="C79" s="8" t="s">
        <v>13</v>
      </c>
      <c r="D79" s="8">
        <f>EXACT(G78,"Lambda (λy) should be determined by applying the step wise procedure provided in appendix 3 of methodology")</f>
      </c>
      <c r="E79" s="8" t="s">
        <v>274</v>
      </c>
      <c r="F79" s="8" t="s">
        <v>14</v>
      </c>
      <c r="G79" s="8" t="s">
        <v>13</v>
      </c>
    </row>
    <row r="80" spans="1:7" x14ac:dyDescent="0.25" outlineLevel="3" collapsed="1">
      <c r="A80" s="7" t="s">
        <v>11</v>
      </c>
      <c r="B80" s="7" t="s">
        <v>174</v>
      </c>
      <c r="C80" s="7" t="s">
        <v>13</v>
      </c>
      <c r="D80" s="7"/>
      <c r="E80" s="7" t="s">
        <v>280</v>
      </c>
      <c r="F80" s="7" t="s">
        <v>14</v>
      </c>
      <c r="G80" s="7">
        <v>1</v>
      </c>
    </row>
    <row r="81" spans="1:7" x14ac:dyDescent="0.25" outlineLevel="3" collapsed="1">
      <c r="A81" s="7" t="s">
        <v>11</v>
      </c>
      <c r="B81" s="7" t="s">
        <v>15</v>
      </c>
      <c r="C81" s="7" t="s">
        <v>13</v>
      </c>
      <c r="D81" s="7"/>
      <c r="E81" s="7" t="s">
        <v>281</v>
      </c>
      <c r="F81" s="7" t="s">
        <v>14</v>
      </c>
      <c r="G81" s="7" t="s">
        <v>27</v>
      </c>
    </row>
    <row r="82" spans="1:7" x14ac:dyDescent="0.25" outlineLevel="3" collapsed="1">
      <c r="A82" s="7" t="s">
        <v>11</v>
      </c>
      <c r="B82" s="7" t="s">
        <v>282</v>
      </c>
      <c r="C82" s="7" t="s">
        <v>13</v>
      </c>
      <c r="D82" s="7"/>
      <c r="E82" s="7" t="s">
        <v>283</v>
      </c>
      <c r="F82" s="7" t="s">
        <v>14</v>
      </c>
      <c r="G82" s="7" t="s">
        <v>462</v>
      </c>
    </row>
    <row r="83" spans="1:7" x14ac:dyDescent="0.25" outlineLevel="2" collapsed="1">
      <c r="A83" s="8" t="s">
        <v>14</v>
      </c>
      <c r="B83" s="9" t="s">
        <v>275</v>
      </c>
      <c r="C83" s="8" t="s">
        <v>13</v>
      </c>
      <c r="D83" s="8">
        <f>EXACT(G78,"Use default values of lambda based on the share of electricity generation from low-cost/must-run in total generation")</f>
      </c>
      <c r="E83" s="8" t="s">
        <v>276</v>
      </c>
      <c r="F83" s="8" t="s">
        <v>14</v>
      </c>
      <c r="G83" s="8" t="s">
        <v>13</v>
      </c>
    </row>
    <row r="84" spans="1:7" x14ac:dyDescent="0.25" outlineLevel="3" collapsed="1">
      <c r="A84" s="7" t="s">
        <v>14</v>
      </c>
      <c r="B84" s="7" t="s">
        <v>174</v>
      </c>
      <c r="C84" s="7" t="s">
        <v>13</v>
      </c>
      <c r="D84" s="7" t="s">
        <v>14</v>
      </c>
      <c r="E84" s="7" t="s">
        <v>280</v>
      </c>
      <c r="F84" s="7" t="s">
        <v>14</v>
      </c>
      <c r="G84" s="7">
        <v>1</v>
      </c>
    </row>
    <row r="85" spans="1:7" x14ac:dyDescent="0.25" outlineLevel="3" collapsed="1">
      <c r="A85" s="7" t="s">
        <v>14</v>
      </c>
      <c r="B85" s="7" t="s">
        <v>174</v>
      </c>
      <c r="C85" s="7" t="s">
        <v>13</v>
      </c>
      <c r="D85" s="7" t="s">
        <v>14</v>
      </c>
      <c r="E85" s="7" t="s">
        <v>285</v>
      </c>
      <c r="F85" s="7" t="s">
        <v>14</v>
      </c>
      <c r="G85" s="7">
        <v>1</v>
      </c>
    </row>
    <row r="86" spans="1:7" x14ac:dyDescent="0.25" outlineLevel="3" collapsed="1">
      <c r="A86" s="7" t="s">
        <v>11</v>
      </c>
      <c r="B86" s="7" t="s">
        <v>174</v>
      </c>
      <c r="C86" s="7" t="s">
        <v>13</v>
      </c>
      <c r="D86" s="7"/>
      <c r="E86" s="7" t="s">
        <v>286</v>
      </c>
      <c r="F86" s="7" t="s">
        <v>11</v>
      </c>
      <c r="G86" s="7">
        <v>1</v>
      </c>
    </row>
    <row r="87" spans="1:7" x14ac:dyDescent="0.25" outlineLevel="3" collapsed="1">
      <c r="A87" s="7" t="s">
        <v>11</v>
      </c>
      <c r="B87" s="7" t="s">
        <v>174</v>
      </c>
      <c r="C87" s="7" t="s">
        <v>13</v>
      </c>
      <c r="D87" s="7"/>
      <c r="E87" s="7" t="s">
        <v>287</v>
      </c>
      <c r="F87" s="7" t="s">
        <v>11</v>
      </c>
      <c r="G87" s="7">
        <v>1</v>
      </c>
    </row>
    <row r="88" spans="1:7" x14ac:dyDescent="0.25" outlineLevel="3" collapsed="1">
      <c r="A88" s="7" t="s">
        <v>11</v>
      </c>
      <c r="B88" s="7" t="s">
        <v>174</v>
      </c>
      <c r="C88" s="7" t="s">
        <v>13</v>
      </c>
      <c r="D88" s="7"/>
      <c r="E88" s="7" t="s">
        <v>288</v>
      </c>
      <c r="F88" s="7" t="s">
        <v>14</v>
      </c>
      <c r="G88" s="7">
        <v>1</v>
      </c>
    </row>
    <row r="89" spans="1:7" x14ac:dyDescent="0.25" outlineLevel="2" collapsed="1">
      <c r="A89" s="7" t="s">
        <v>14</v>
      </c>
      <c r="B89" s="7" t="s">
        <v>174</v>
      </c>
      <c r="C89" s="7" t="s">
        <v>13</v>
      </c>
      <c r="D89" s="7" t="s">
        <v>14</v>
      </c>
      <c r="E89" s="7" t="s">
        <v>277</v>
      </c>
      <c r="F89" s="7" t="s">
        <v>14</v>
      </c>
      <c r="G89" s="7">
        <v>1</v>
      </c>
    </row>
    <row r="90" spans="1:7" x14ac:dyDescent="0.25" outlineLevel="2" collapsed="1">
      <c r="A90" s="8" t="s">
        <v>11</v>
      </c>
      <c r="B90" s="9" t="s">
        <v>278</v>
      </c>
      <c r="C90" s="8" t="s">
        <v>13</v>
      </c>
      <c r="D90" s="8"/>
      <c r="E90" s="8" t="s">
        <v>279</v>
      </c>
      <c r="F90" s="8" t="s">
        <v>11</v>
      </c>
      <c r="G90" s="8" t="s">
        <v>13</v>
      </c>
    </row>
    <row r="91" spans="1:7" x14ac:dyDescent="0.25" outlineLevel="3" collapsed="1">
      <c r="A91" s="7" t="s">
        <v>11</v>
      </c>
      <c r="B91" s="7" t="s">
        <v>76</v>
      </c>
      <c r="C91" s="10" t="s">
        <v>289</v>
      </c>
      <c r="D91" s="7"/>
      <c r="E91" s="7" t="s">
        <v>290</v>
      </c>
      <c r="F91" s="7" t="s">
        <v>14</v>
      </c>
      <c r="G91" s="7" t="s">
        <v>291</v>
      </c>
    </row>
    <row r="92" spans="1:7" x14ac:dyDescent="0.25" outlineLevel="3" collapsed="1">
      <c r="A92" s="8" t="s">
        <v>14</v>
      </c>
      <c r="B92" s="9" t="s">
        <v>292</v>
      </c>
      <c r="C92" s="8" t="s">
        <v>13</v>
      </c>
      <c r="D92" s="8">
        <f>EXACT(G91,"Only data available is the electricity generation for the specific power unit")</f>
      </c>
      <c r="E92" s="8" t="s">
        <v>293</v>
      </c>
      <c r="F92" s="8" t="s">
        <v>14</v>
      </c>
      <c r="G92" s="8" t="s">
        <v>13</v>
      </c>
    </row>
    <row r="93" spans="1:7" x14ac:dyDescent="0.25" outlineLevel="4" collapsed="1">
      <c r="A93" s="7" t="s">
        <v>14</v>
      </c>
      <c r="B93" s="7" t="s">
        <v>174</v>
      </c>
      <c r="C93" s="7" t="s">
        <v>13</v>
      </c>
      <c r="D93" s="7" t="s">
        <v>14</v>
      </c>
      <c r="E93" s="7" t="s">
        <v>313</v>
      </c>
      <c r="F93" s="7" t="s">
        <v>14</v>
      </c>
      <c r="G93" s="7">
        <v>1</v>
      </c>
    </row>
    <row r="94" spans="1:7" x14ac:dyDescent="0.25" outlineLevel="4" collapsed="1">
      <c r="A94" s="7" t="s">
        <v>11</v>
      </c>
      <c r="B94" s="7" t="s">
        <v>174</v>
      </c>
      <c r="C94" s="7" t="s">
        <v>13</v>
      </c>
      <c r="D94" s="7"/>
      <c r="E94" s="7" t="s">
        <v>314</v>
      </c>
      <c r="F94" s="7" t="s">
        <v>14</v>
      </c>
      <c r="G94" s="7">
        <v>1</v>
      </c>
    </row>
    <row r="95" spans="1:7" x14ac:dyDescent="0.25" outlineLevel="3" collapsed="1">
      <c r="A95" s="8" t="s">
        <v>14</v>
      </c>
      <c r="B95" s="9" t="s">
        <v>294</v>
      </c>
      <c r="C95" s="8" t="s">
        <v>13</v>
      </c>
      <c r="D95" s="8">
        <f>EXACT(G91,"Only data available for the specific power unit are the electricity generation and the fuel types used")</f>
      </c>
      <c r="E95" s="8" t="s">
        <v>295</v>
      </c>
      <c r="F95" s="8" t="s">
        <v>14</v>
      </c>
      <c r="G95" s="8" t="s">
        <v>13</v>
      </c>
    </row>
    <row r="96" spans="1:7" x14ac:dyDescent="0.25" outlineLevel="4" collapsed="1">
      <c r="A96" s="7" t="s">
        <v>14</v>
      </c>
      <c r="B96" s="7" t="s">
        <v>174</v>
      </c>
      <c r="C96" s="7" t="s">
        <v>13</v>
      </c>
      <c r="D96" s="7" t="s">
        <v>14</v>
      </c>
      <c r="E96" s="7" t="s">
        <v>315</v>
      </c>
      <c r="F96" s="7" t="s">
        <v>14</v>
      </c>
      <c r="G96" s="7">
        <v>1</v>
      </c>
    </row>
    <row r="97" spans="1:7" x14ac:dyDescent="0.25" outlineLevel="4" collapsed="1">
      <c r="A97" s="7" t="s">
        <v>11</v>
      </c>
      <c r="B97" s="7" t="s">
        <v>174</v>
      </c>
      <c r="C97" s="7" t="s">
        <v>13</v>
      </c>
      <c r="D97" s="7"/>
      <c r="E97" s="7" t="s">
        <v>314</v>
      </c>
      <c r="F97" s="7" t="s">
        <v>14</v>
      </c>
      <c r="G97" s="7">
        <v>1</v>
      </c>
    </row>
    <row r="98" spans="1:7" x14ac:dyDescent="0.25" outlineLevel="4" collapsed="1">
      <c r="A98" s="7" t="s">
        <v>11</v>
      </c>
      <c r="B98" s="7" t="s">
        <v>174</v>
      </c>
      <c r="C98" s="7" t="s">
        <v>13</v>
      </c>
      <c r="D98" s="7"/>
      <c r="E98" s="7" t="s">
        <v>316</v>
      </c>
      <c r="F98" s="7" t="s">
        <v>14</v>
      </c>
      <c r="G98" s="7">
        <v>1</v>
      </c>
    </row>
    <row r="99" spans="1:7" x14ac:dyDescent="0.25" outlineLevel="4" collapsed="1">
      <c r="A99" s="7" t="s">
        <v>11</v>
      </c>
      <c r="B99" s="7" t="s">
        <v>174</v>
      </c>
      <c r="C99" s="7" t="s">
        <v>13</v>
      </c>
      <c r="D99" s="7"/>
      <c r="E99" s="7" t="s">
        <v>317</v>
      </c>
      <c r="F99" s="7" t="s">
        <v>14</v>
      </c>
      <c r="G99" s="7">
        <v>1</v>
      </c>
    </row>
    <row r="100" spans="1:7" x14ac:dyDescent="0.25" outlineLevel="3" collapsed="1">
      <c r="A100" s="8" t="s">
        <v>14</v>
      </c>
      <c r="B100" s="9" t="s">
        <v>296</v>
      </c>
      <c r="C100" s="8" t="s">
        <v>13</v>
      </c>
      <c r="D100" s="8">
        <f>EXACT(G91,"Data available for fuel consumption and electricity generation")</f>
      </c>
      <c r="E100" s="8" t="s">
        <v>291</v>
      </c>
      <c r="F100" s="8" t="s">
        <v>14</v>
      </c>
      <c r="G100" s="8" t="s">
        <v>13</v>
      </c>
    </row>
    <row r="101" spans="1:7" x14ac:dyDescent="0.25" outlineLevel="4" collapsed="1">
      <c r="A101" s="7" t="s">
        <v>14</v>
      </c>
      <c r="B101" s="7" t="s">
        <v>174</v>
      </c>
      <c r="C101" s="7" t="s">
        <v>13</v>
      </c>
      <c r="D101" s="7" t="s">
        <v>14</v>
      </c>
      <c r="E101" s="7" t="s">
        <v>313</v>
      </c>
      <c r="F101" s="7" t="s">
        <v>14</v>
      </c>
      <c r="G101" s="7">
        <v>1</v>
      </c>
    </row>
    <row r="102" spans="1:7" x14ac:dyDescent="0.25" outlineLevel="4" collapsed="1">
      <c r="A102" s="7" t="s">
        <v>11</v>
      </c>
      <c r="B102" s="7" t="s">
        <v>15</v>
      </c>
      <c r="C102" s="7" t="s">
        <v>13</v>
      </c>
      <c r="D102" s="7"/>
      <c r="E102" s="7" t="s">
        <v>318</v>
      </c>
      <c r="F102" s="7" t="s">
        <v>14</v>
      </c>
      <c r="G102" s="7" t="s">
        <v>27</v>
      </c>
    </row>
    <row r="103" spans="1:7" x14ac:dyDescent="0.25" outlineLevel="4" collapsed="1">
      <c r="A103" s="7" t="s">
        <v>11</v>
      </c>
      <c r="B103" s="7" t="s">
        <v>174</v>
      </c>
      <c r="C103" s="7" t="s">
        <v>13</v>
      </c>
      <c r="D103" s="7"/>
      <c r="E103" s="7" t="s">
        <v>314</v>
      </c>
      <c r="F103" s="7" t="s">
        <v>14</v>
      </c>
      <c r="G103" s="7">
        <v>1</v>
      </c>
    </row>
    <row r="104" spans="1:7" x14ac:dyDescent="0.25" outlineLevel="4" collapsed="1">
      <c r="A104" s="7" t="s">
        <v>11</v>
      </c>
      <c r="B104" s="7" t="s">
        <v>15</v>
      </c>
      <c r="C104" s="7" t="s">
        <v>13</v>
      </c>
      <c r="D104" s="7"/>
      <c r="E104" s="7" t="s">
        <v>319</v>
      </c>
      <c r="F104" s="7" t="s">
        <v>14</v>
      </c>
      <c r="G104" s="7" t="s">
        <v>27</v>
      </c>
    </row>
    <row r="105" spans="1:7" x14ac:dyDescent="0.25" outlineLevel="4" collapsed="1">
      <c r="A105" s="8" t="s">
        <v>11</v>
      </c>
      <c r="B105" s="9" t="s">
        <v>305</v>
      </c>
      <c r="C105" s="8" t="s">
        <v>13</v>
      </c>
      <c r="D105" s="8"/>
      <c r="E105" s="8" t="s">
        <v>231</v>
      </c>
      <c r="F105" s="8" t="s">
        <v>11</v>
      </c>
      <c r="G105" s="8" t="s">
        <v>13</v>
      </c>
    </row>
    <row r="106" spans="1:7" x14ac:dyDescent="0.25" outlineLevel="5" collapsed="1">
      <c r="A106" s="7" t="s">
        <v>11</v>
      </c>
      <c r="B106" s="7" t="s">
        <v>15</v>
      </c>
      <c r="C106" s="7" t="s">
        <v>13</v>
      </c>
      <c r="D106" s="7"/>
      <c r="E106" s="7" t="s">
        <v>306</v>
      </c>
      <c r="F106" s="7" t="s">
        <v>14</v>
      </c>
      <c r="G106" s="7" t="s">
        <v>27</v>
      </c>
    </row>
    <row r="107" spans="1:7" x14ac:dyDescent="0.25" outlineLevel="5" collapsed="1">
      <c r="A107" s="7" t="s">
        <v>11</v>
      </c>
      <c r="B107" s="7" t="s">
        <v>174</v>
      </c>
      <c r="C107" s="7" t="s">
        <v>13</v>
      </c>
      <c r="D107" s="7"/>
      <c r="E107" s="7" t="s">
        <v>307</v>
      </c>
      <c r="F107" s="7" t="s">
        <v>14</v>
      </c>
      <c r="G107" s="7">
        <v>1</v>
      </c>
    </row>
    <row r="108" spans="1:7" x14ac:dyDescent="0.25" outlineLevel="5" collapsed="1">
      <c r="A108" s="7" t="s">
        <v>11</v>
      </c>
      <c r="B108" s="7" t="s">
        <v>174</v>
      </c>
      <c r="C108" s="7" t="s">
        <v>13</v>
      </c>
      <c r="D108" s="7"/>
      <c r="E108" s="7" t="s">
        <v>308</v>
      </c>
      <c r="F108" s="7" t="s">
        <v>14</v>
      </c>
      <c r="G108" s="7">
        <v>1</v>
      </c>
    </row>
    <row r="109" spans="1:7" x14ac:dyDescent="0.25" outlineLevel="5" collapsed="1">
      <c r="A109" s="7" t="s">
        <v>11</v>
      </c>
      <c r="B109" s="7" t="s">
        <v>174</v>
      </c>
      <c r="C109" s="7" t="s">
        <v>13</v>
      </c>
      <c r="D109" s="7"/>
      <c r="E109" s="7" t="s">
        <v>309</v>
      </c>
      <c r="F109" s="7" t="s">
        <v>14</v>
      </c>
      <c r="G109" s="7">
        <v>1</v>
      </c>
    </row>
    <row r="110" spans="1:7" x14ac:dyDescent="0.25">
      <c r="A110" s="5" t="s">
        <v>14</v>
      </c>
      <c r="B110" s="6" t="s">
        <v>266</v>
      </c>
      <c r="C110" s="5" t="s">
        <v>13</v>
      </c>
      <c r="D110" s="5">
        <f>EXACT(G7,"Yes")</f>
      </c>
      <c r="E110" s="5" t="s">
        <v>297</v>
      </c>
      <c r="F110" s="5" t="s">
        <v>14</v>
      </c>
      <c r="G110" s="5" t="s">
        <v>13</v>
      </c>
    </row>
    <row r="111" spans="1:7" x14ac:dyDescent="0.25" outlineLevel="1" collapsed="1">
      <c r="A111" s="7" t="s">
        <v>11</v>
      </c>
      <c r="B111" s="7" t="s">
        <v>76</v>
      </c>
      <c r="C111" s="10" t="s">
        <v>298</v>
      </c>
      <c r="D111" s="7"/>
      <c r="E111" s="7" t="s">
        <v>299</v>
      </c>
      <c r="F111" s="7" t="s">
        <v>14</v>
      </c>
      <c r="G111" s="7" t="s">
        <v>300</v>
      </c>
    </row>
    <row r="112" spans="1:7" x14ac:dyDescent="0.25" outlineLevel="1" collapsed="1">
      <c r="A112" s="8" t="s">
        <v>14</v>
      </c>
      <c r="B112" s="9" t="s">
        <v>301</v>
      </c>
      <c r="C112" s="8" t="s">
        <v>13</v>
      </c>
      <c r="D112" s="8">
        <f>EXACT(G111,"Based on the total net electricity generation of all power plants serving the system and the fuel types and total fuel consumption of the project electricity system")</f>
      </c>
      <c r="E112" s="8" t="s">
        <v>302</v>
      </c>
      <c r="F112" s="8" t="s">
        <v>14</v>
      </c>
      <c r="G112" s="8" t="s">
        <v>13</v>
      </c>
    </row>
    <row r="113" spans="1:7" x14ac:dyDescent="0.25" outlineLevel="2" collapsed="1">
      <c r="A113" s="7" t="s">
        <v>14</v>
      </c>
      <c r="B113" s="7" t="s">
        <v>174</v>
      </c>
      <c r="C113" s="7" t="s">
        <v>13</v>
      </c>
      <c r="D113" s="7" t="s">
        <v>14</v>
      </c>
      <c r="E113" s="7" t="s">
        <v>303</v>
      </c>
      <c r="F113" s="7" t="s">
        <v>14</v>
      </c>
      <c r="G113" s="7">
        <v>1</v>
      </c>
    </row>
    <row r="114" spans="1:7" x14ac:dyDescent="0.25" outlineLevel="2" collapsed="1">
      <c r="A114" s="7" t="s">
        <v>11</v>
      </c>
      <c r="B114" s="7" t="s">
        <v>174</v>
      </c>
      <c r="C114" s="7" t="s">
        <v>13</v>
      </c>
      <c r="D114" s="7"/>
      <c r="E114" s="7" t="s">
        <v>304</v>
      </c>
      <c r="F114" s="7" t="s">
        <v>14</v>
      </c>
      <c r="G114" s="7">
        <v>1</v>
      </c>
    </row>
    <row r="115" spans="1:7" x14ac:dyDescent="0.25" outlineLevel="2" collapsed="1">
      <c r="A115" s="8" t="s">
        <v>11</v>
      </c>
      <c r="B115" s="9" t="s">
        <v>305</v>
      </c>
      <c r="C115" s="8" t="s">
        <v>13</v>
      </c>
      <c r="D115" s="8"/>
      <c r="E115" s="8" t="s">
        <v>231</v>
      </c>
      <c r="F115" s="8" t="s">
        <v>11</v>
      </c>
      <c r="G115" s="8" t="s">
        <v>13</v>
      </c>
    </row>
    <row r="116" spans="1:7" x14ac:dyDescent="0.25" outlineLevel="3" collapsed="1">
      <c r="A116" s="7" t="s">
        <v>11</v>
      </c>
      <c r="B116" s="7" t="s">
        <v>15</v>
      </c>
      <c r="C116" s="7" t="s">
        <v>13</v>
      </c>
      <c r="D116" s="7"/>
      <c r="E116" s="7" t="s">
        <v>306</v>
      </c>
      <c r="F116" s="7" t="s">
        <v>14</v>
      </c>
      <c r="G116" s="7" t="s">
        <v>27</v>
      </c>
    </row>
    <row r="117" spans="1:7" x14ac:dyDescent="0.25" outlineLevel="3" collapsed="1">
      <c r="A117" s="7" t="s">
        <v>11</v>
      </c>
      <c r="B117" s="7" t="s">
        <v>174</v>
      </c>
      <c r="C117" s="7" t="s">
        <v>13</v>
      </c>
      <c r="D117" s="7"/>
      <c r="E117" s="7" t="s">
        <v>307</v>
      </c>
      <c r="F117" s="7" t="s">
        <v>14</v>
      </c>
      <c r="G117" s="7">
        <v>1</v>
      </c>
    </row>
    <row r="118" spans="1:7" x14ac:dyDescent="0.25" outlineLevel="3" collapsed="1">
      <c r="A118" s="7" t="s">
        <v>11</v>
      </c>
      <c r="B118" s="7" t="s">
        <v>174</v>
      </c>
      <c r="C118" s="7" t="s">
        <v>13</v>
      </c>
      <c r="D118" s="7"/>
      <c r="E118" s="7" t="s">
        <v>308</v>
      </c>
      <c r="F118" s="7" t="s">
        <v>14</v>
      </c>
      <c r="G118" s="7">
        <v>1</v>
      </c>
    </row>
    <row r="119" spans="1:7" x14ac:dyDescent="0.25" outlineLevel="3" collapsed="1">
      <c r="A119" s="7" t="s">
        <v>11</v>
      </c>
      <c r="B119" s="7" t="s">
        <v>174</v>
      </c>
      <c r="C119" s="7" t="s">
        <v>13</v>
      </c>
      <c r="D119" s="7"/>
      <c r="E119" s="7" t="s">
        <v>309</v>
      </c>
      <c r="F119" s="7" t="s">
        <v>14</v>
      </c>
      <c r="G119" s="7">
        <v>1</v>
      </c>
    </row>
    <row r="120" spans="1:7" x14ac:dyDescent="0.25" outlineLevel="1" collapsed="1">
      <c r="A120" s="8" t="s">
        <v>14</v>
      </c>
      <c r="B120" s="9" t="s">
        <v>310</v>
      </c>
      <c r="C120" s="8" t="s">
        <v>13</v>
      </c>
      <c r="D120" s="8">
        <f>EXACT(G111,"Based on the net electricity generation and a CO2 emission factor of each power unit")</f>
      </c>
      <c r="E120" s="8" t="s">
        <v>311</v>
      </c>
      <c r="F120" s="8" t="s">
        <v>14</v>
      </c>
      <c r="G120" s="8" t="s">
        <v>13</v>
      </c>
    </row>
    <row r="121" spans="1:7" x14ac:dyDescent="0.25" outlineLevel="2" collapsed="1">
      <c r="A121" s="7" t="s">
        <v>14</v>
      </c>
      <c r="B121" s="7" t="s">
        <v>174</v>
      </c>
      <c r="C121" s="7" t="s">
        <v>13</v>
      </c>
      <c r="D121" s="7" t="s">
        <v>14</v>
      </c>
      <c r="E121" s="7" t="s">
        <v>303</v>
      </c>
      <c r="F121" s="7" t="s">
        <v>14</v>
      </c>
      <c r="G121" s="7">
        <v>1</v>
      </c>
    </row>
    <row r="122" spans="1:7" x14ac:dyDescent="0.25" outlineLevel="2" collapsed="1">
      <c r="A122" s="8" t="s">
        <v>11</v>
      </c>
      <c r="B122" s="9" t="s">
        <v>278</v>
      </c>
      <c r="C122" s="8" t="s">
        <v>13</v>
      </c>
      <c r="D122" s="8"/>
      <c r="E122" s="8" t="s">
        <v>279</v>
      </c>
      <c r="F122" s="8" t="s">
        <v>11</v>
      </c>
      <c r="G122" s="8" t="s">
        <v>13</v>
      </c>
    </row>
    <row r="123" spans="1:7" x14ac:dyDescent="0.25" outlineLevel="3" collapsed="1">
      <c r="A123" s="7" t="s">
        <v>11</v>
      </c>
      <c r="B123" s="7" t="s">
        <v>76</v>
      </c>
      <c r="C123" s="10" t="s">
        <v>289</v>
      </c>
      <c r="D123" s="7"/>
      <c r="E123" s="7" t="s">
        <v>290</v>
      </c>
      <c r="F123" s="7" t="s">
        <v>14</v>
      </c>
      <c r="G123" s="7" t="s">
        <v>291</v>
      </c>
    </row>
    <row r="124" spans="1:7" x14ac:dyDescent="0.25" outlineLevel="3" collapsed="1">
      <c r="A124" s="8" t="s">
        <v>14</v>
      </c>
      <c r="B124" s="9" t="s">
        <v>292</v>
      </c>
      <c r="C124" s="8" t="s">
        <v>13</v>
      </c>
      <c r="D124" s="8">
        <f>EXACT(G123,"Only data available is the electricity generation for the specific power unit")</f>
      </c>
      <c r="E124" s="8" t="s">
        <v>293</v>
      </c>
      <c r="F124" s="8" t="s">
        <v>14</v>
      </c>
      <c r="G124" s="8" t="s">
        <v>13</v>
      </c>
    </row>
    <row r="125" spans="1:7" x14ac:dyDescent="0.25" outlineLevel="4" collapsed="1">
      <c r="A125" s="7" t="s">
        <v>14</v>
      </c>
      <c r="B125" s="7" t="s">
        <v>174</v>
      </c>
      <c r="C125" s="7" t="s">
        <v>13</v>
      </c>
      <c r="D125" s="7" t="s">
        <v>14</v>
      </c>
      <c r="E125" s="7" t="s">
        <v>313</v>
      </c>
      <c r="F125" s="7" t="s">
        <v>14</v>
      </c>
      <c r="G125" s="7">
        <v>1</v>
      </c>
    </row>
    <row r="126" spans="1:7" x14ac:dyDescent="0.25" outlineLevel="4" collapsed="1">
      <c r="A126" s="7" t="s">
        <v>11</v>
      </c>
      <c r="B126" s="7" t="s">
        <v>174</v>
      </c>
      <c r="C126" s="7" t="s">
        <v>13</v>
      </c>
      <c r="D126" s="7"/>
      <c r="E126" s="7" t="s">
        <v>314</v>
      </c>
      <c r="F126" s="7" t="s">
        <v>14</v>
      </c>
      <c r="G126" s="7">
        <v>1</v>
      </c>
    </row>
    <row r="127" spans="1:7" x14ac:dyDescent="0.25" outlineLevel="3" collapsed="1">
      <c r="A127" s="8" t="s">
        <v>14</v>
      </c>
      <c r="B127" s="9" t="s">
        <v>294</v>
      </c>
      <c r="C127" s="8" t="s">
        <v>13</v>
      </c>
      <c r="D127" s="8">
        <f>EXACT(G123,"Only data available for the specific power unit are the electricity generation and the fuel types used")</f>
      </c>
      <c r="E127" s="8" t="s">
        <v>295</v>
      </c>
      <c r="F127" s="8" t="s">
        <v>14</v>
      </c>
      <c r="G127" s="8" t="s">
        <v>13</v>
      </c>
    </row>
    <row r="128" spans="1:7" x14ac:dyDescent="0.25" outlineLevel="4" collapsed="1">
      <c r="A128" s="7" t="s">
        <v>14</v>
      </c>
      <c r="B128" s="7" t="s">
        <v>174</v>
      </c>
      <c r="C128" s="7" t="s">
        <v>13</v>
      </c>
      <c r="D128" s="7" t="s">
        <v>14</v>
      </c>
      <c r="E128" s="7" t="s">
        <v>315</v>
      </c>
      <c r="F128" s="7" t="s">
        <v>14</v>
      </c>
      <c r="G128" s="7">
        <v>1</v>
      </c>
    </row>
    <row r="129" spans="1:7" x14ac:dyDescent="0.25" outlineLevel="4" collapsed="1">
      <c r="A129" s="7" t="s">
        <v>11</v>
      </c>
      <c r="B129" s="7" t="s">
        <v>174</v>
      </c>
      <c r="C129" s="7" t="s">
        <v>13</v>
      </c>
      <c r="D129" s="7"/>
      <c r="E129" s="7" t="s">
        <v>314</v>
      </c>
      <c r="F129" s="7" t="s">
        <v>14</v>
      </c>
      <c r="G129" s="7">
        <v>1</v>
      </c>
    </row>
    <row r="130" spans="1:7" x14ac:dyDescent="0.25" outlineLevel="4" collapsed="1">
      <c r="A130" s="7" t="s">
        <v>11</v>
      </c>
      <c r="B130" s="7" t="s">
        <v>174</v>
      </c>
      <c r="C130" s="7" t="s">
        <v>13</v>
      </c>
      <c r="D130" s="7"/>
      <c r="E130" s="7" t="s">
        <v>316</v>
      </c>
      <c r="F130" s="7" t="s">
        <v>14</v>
      </c>
      <c r="G130" s="7">
        <v>1</v>
      </c>
    </row>
    <row r="131" spans="1:7" x14ac:dyDescent="0.25" outlineLevel="4" collapsed="1">
      <c r="A131" s="7" t="s">
        <v>11</v>
      </c>
      <c r="B131" s="7" t="s">
        <v>174</v>
      </c>
      <c r="C131" s="7" t="s">
        <v>13</v>
      </c>
      <c r="D131" s="7"/>
      <c r="E131" s="7" t="s">
        <v>317</v>
      </c>
      <c r="F131" s="7" t="s">
        <v>14</v>
      </c>
      <c r="G131" s="7">
        <v>1</v>
      </c>
    </row>
    <row r="132" spans="1:7" x14ac:dyDescent="0.25" outlineLevel="3" collapsed="1">
      <c r="A132" s="8" t="s">
        <v>14</v>
      </c>
      <c r="B132" s="9" t="s">
        <v>296</v>
      </c>
      <c r="C132" s="8" t="s">
        <v>13</v>
      </c>
      <c r="D132" s="8">
        <f>EXACT(G123,"Data available for fuel consumption and electricity generation")</f>
      </c>
      <c r="E132" s="8" t="s">
        <v>291</v>
      </c>
      <c r="F132" s="8" t="s">
        <v>14</v>
      </c>
      <c r="G132" s="8" t="s">
        <v>13</v>
      </c>
    </row>
    <row r="133" spans="1:7" x14ac:dyDescent="0.25" outlineLevel="4" collapsed="1">
      <c r="A133" s="7" t="s">
        <v>14</v>
      </c>
      <c r="B133" s="7" t="s">
        <v>174</v>
      </c>
      <c r="C133" s="7" t="s">
        <v>13</v>
      </c>
      <c r="D133" s="7" t="s">
        <v>14</v>
      </c>
      <c r="E133" s="7" t="s">
        <v>313</v>
      </c>
      <c r="F133" s="7" t="s">
        <v>14</v>
      </c>
      <c r="G133" s="7">
        <v>1</v>
      </c>
    </row>
    <row r="134" spans="1:7" x14ac:dyDescent="0.25" outlineLevel="4" collapsed="1">
      <c r="A134" s="7" t="s">
        <v>11</v>
      </c>
      <c r="B134" s="7" t="s">
        <v>15</v>
      </c>
      <c r="C134" s="7" t="s">
        <v>13</v>
      </c>
      <c r="D134" s="7"/>
      <c r="E134" s="7" t="s">
        <v>318</v>
      </c>
      <c r="F134" s="7" t="s">
        <v>14</v>
      </c>
      <c r="G134" s="7" t="s">
        <v>27</v>
      </c>
    </row>
    <row r="135" spans="1:7" x14ac:dyDescent="0.25" outlineLevel="4" collapsed="1">
      <c r="A135" s="7" t="s">
        <v>11</v>
      </c>
      <c r="B135" s="7" t="s">
        <v>174</v>
      </c>
      <c r="C135" s="7" t="s">
        <v>13</v>
      </c>
      <c r="D135" s="7"/>
      <c r="E135" s="7" t="s">
        <v>314</v>
      </c>
      <c r="F135" s="7" t="s">
        <v>14</v>
      </c>
      <c r="G135" s="7">
        <v>1</v>
      </c>
    </row>
    <row r="136" spans="1:7" x14ac:dyDescent="0.25" outlineLevel="4" collapsed="1">
      <c r="A136" s="7" t="s">
        <v>11</v>
      </c>
      <c r="B136" s="7" t="s">
        <v>15</v>
      </c>
      <c r="C136" s="7" t="s">
        <v>13</v>
      </c>
      <c r="D136" s="7"/>
      <c r="E136" s="7" t="s">
        <v>319</v>
      </c>
      <c r="F136" s="7" t="s">
        <v>14</v>
      </c>
      <c r="G136" s="7" t="s">
        <v>27</v>
      </c>
    </row>
    <row r="137" spans="1:7" x14ac:dyDescent="0.25" outlineLevel="4" collapsed="1">
      <c r="A137" s="8" t="s">
        <v>11</v>
      </c>
      <c r="B137" s="9" t="s">
        <v>305</v>
      </c>
      <c r="C137" s="8" t="s">
        <v>13</v>
      </c>
      <c r="D137" s="8"/>
      <c r="E137" s="8" t="s">
        <v>231</v>
      </c>
      <c r="F137" s="8" t="s">
        <v>11</v>
      </c>
      <c r="G137" s="8" t="s">
        <v>13</v>
      </c>
    </row>
    <row r="138" spans="1:7" x14ac:dyDescent="0.25" outlineLevel="5" collapsed="1">
      <c r="A138" s="7" t="s">
        <v>11</v>
      </c>
      <c r="B138" s="7" t="s">
        <v>15</v>
      </c>
      <c r="C138" s="7" t="s">
        <v>13</v>
      </c>
      <c r="D138" s="7"/>
      <c r="E138" s="7" t="s">
        <v>306</v>
      </c>
      <c r="F138" s="7" t="s">
        <v>14</v>
      </c>
      <c r="G138" s="7" t="s">
        <v>27</v>
      </c>
    </row>
    <row r="139" spans="1:7" x14ac:dyDescent="0.25" outlineLevel="5" collapsed="1">
      <c r="A139" s="7" t="s">
        <v>11</v>
      </c>
      <c r="B139" s="7" t="s">
        <v>174</v>
      </c>
      <c r="C139" s="7" t="s">
        <v>13</v>
      </c>
      <c r="D139" s="7"/>
      <c r="E139" s="7" t="s">
        <v>307</v>
      </c>
      <c r="F139" s="7" t="s">
        <v>14</v>
      </c>
      <c r="G139" s="7">
        <v>1</v>
      </c>
    </row>
    <row r="140" spans="1:7" x14ac:dyDescent="0.25" outlineLevel="5" collapsed="1">
      <c r="A140" s="7" t="s">
        <v>11</v>
      </c>
      <c r="B140" s="7" t="s">
        <v>174</v>
      </c>
      <c r="C140" s="7" t="s">
        <v>13</v>
      </c>
      <c r="D140" s="7"/>
      <c r="E140" s="7" t="s">
        <v>308</v>
      </c>
      <c r="F140" s="7" t="s">
        <v>14</v>
      </c>
      <c r="G140" s="7">
        <v>1</v>
      </c>
    </row>
    <row r="141" spans="1:7" x14ac:dyDescent="0.25" outlineLevel="5" collapsed="1">
      <c r="A141" s="7" t="s">
        <v>11</v>
      </c>
      <c r="B141" s="7" t="s">
        <v>174</v>
      </c>
      <c r="C141" s="7" t="s">
        <v>13</v>
      </c>
      <c r="D141" s="7"/>
      <c r="E141" s="7" t="s">
        <v>309</v>
      </c>
      <c r="F141" s="7" t="s">
        <v>14</v>
      </c>
      <c r="G141" s="7">
        <v>1</v>
      </c>
    </row>
    <row r="142" spans="1:7" x14ac:dyDescent="0.25" outlineLevel="1" collapsed="1">
      <c r="A142" s="7" t="s">
        <v>14</v>
      </c>
      <c r="B142" s="7" t="s">
        <v>174</v>
      </c>
      <c r="C142" s="7" t="s">
        <v>13</v>
      </c>
      <c r="D142" s="7" t="s">
        <v>14</v>
      </c>
      <c r="E142" s="7" t="s">
        <v>312</v>
      </c>
      <c r="F142" s="7" t="s">
        <v>14</v>
      </c>
      <c r="G142" s="7">
        <v>1</v>
      </c>
    </row>
  </sheetData>
  <mergeCells count="5">
    <mergeCell ref="A1:G1"/>
    <mergeCell ref="B2:G2"/>
    <mergeCell ref="B3:G3"/>
    <mergeCell ref="B4:G4"/>
    <mergeCell ref="B5:G5"/>
  </mergeCells>
  <dataValidations count="12">
    <dataValidation type="list" allowBlank="1" sqref="G11">
      <formula1>'Is the LASL more tha 1 (enum)'!A3:A4</formula1>
    </dataValidation>
    <dataValidation type="list" allowBlank="1" sqref="G111">
      <formula1>'Select one of the two o (enum)'!A3:A4</formula1>
    </dataValidation>
    <dataValidation type="list" allowBlank="1" sqref="G123">
      <formula1>'Select the option that  (enum)'!A3:A5</formula1>
    </dataValidation>
    <dataValidation type="list" allowBlank="1" sqref="G13">
      <formula1>'Do you have annual a 1 (enum)'!A3:A4</formula1>
    </dataValidation>
    <dataValidation type="list" allowBlank="1" sqref="G16">
      <formula1>'Select one of the two o (enum)'!A3:A4</formula1>
    </dataValidation>
    <dataValidation type="list" allowBlank="1" sqref="G28">
      <formula1>'Select the option that  (enum)'!A3:A5</formula1>
    </dataValidation>
    <dataValidation type="list" allowBlank="1" sqref="G45">
      <formula1>'Select the approach you (enum)'!A3:A4</formula1>
    </dataValidation>
    <dataValidation type="list" allowBlank="1" sqref="G58">
      <formula1>'Select the option that  (enum)'!A3:A5</formula1>
    </dataValidation>
    <dataValidation type="list" allowBlank="1" sqref="G7">
      <formula1>'Is the average load  1 (enum)'!A3:A4</formula1>
    </dataValidation>
    <dataValidation type="list" allowBlank="1" sqref="G78">
      <formula1>'Select the approach you (enum)'!A3:A4</formula1>
    </dataValidation>
    <dataValidation type="list" allowBlank="1" sqref="G9">
      <formula1>'Are hourly loads of  1 (enum)'!A3:A4</formula1>
    </dataValidation>
    <dataValidation type="list" allowBlank="1" sqref="G91">
      <formula1>'Select the option that  (enum)'!A3:A5</formula1>
    </dataValidation>
  </dataValidations>
  <hyperlinks>
    <hyperlink ref="C7" r:id="rId1" location="#'Is the average load  1 (enum)'!A3"/>
    <hyperlink ref="B8" r:id="rId2" location="#'Are hourly loads of the (tool)'!A1"/>
    <hyperlink ref="C9" r:id="rId3" location="#'Are hourly loads of  1 (enum)'!A3"/>
    <hyperlink ref="B10" r:id="rId4" location="#'Is the LASL more than o (tool)'!A1"/>
    <hyperlink ref="C11" r:id="rId5" location="#'Is the LASL more tha 1 (enum)'!A3"/>
    <hyperlink ref="B12" r:id="rId6" location="#'Do you have annual aggr (tool)'!A1"/>
    <hyperlink ref="C13" r:id="rId7" location="#'Do you have annual a 1 (enum)'!A3"/>
    <hyperlink ref="B15" r:id="rId8" location="#'Average OM Simple OM (tool)'!A1"/>
    <hyperlink ref="C16" r:id="rId9" location="#'Select one of the two o (enum)'!A3"/>
    <hyperlink ref="B17" r:id="rId10" location="#'Calculation based on to (tool)'!A1"/>
    <hyperlink ref="B20" r:id="rId11" location="#'Fuel Type (tool)'!A1"/>
    <hyperlink ref="B25" r:id="rId12" location="#'Calculation based on av (tool)'!A1"/>
    <hyperlink ref="B27" r:id="rId13" location="#'(Average OM Simple Adj  (tool)'!A1"/>
    <hyperlink ref="C28" r:id="rId14" location="#'Select the option that  (enum)'!A3"/>
    <hyperlink ref="B29" r:id="rId15" location="#'Average OM (Option A3) (tool)'!A1"/>
    <hyperlink ref="B32" r:id="rId16" location="#'Average OM (Option A2) (tool)'!A1"/>
    <hyperlink ref="B37" r:id="rId17" location="#'Average OM (Option A1) (tool)'!A1"/>
    <hyperlink ref="B42" r:id="rId18" location="#'Fuel Type (tool)'!A1"/>
    <hyperlink ref="B44" r:id="rId19" location="#'Simple Adj OM (tool)'!A1"/>
    <hyperlink ref="C45" r:id="rId20" location="#'Select the approach you (enum)'!A3"/>
    <hyperlink ref="B46" r:id="rId21" location="#'Lambda Approach 2 (tool)'!A1"/>
    <hyperlink ref="B50" r:id="rId22" location="#'Lambda Approach 1 (tool)'!A1"/>
    <hyperlink ref="B57" r:id="rId23" location="#'(Average OM Simple Adj  (tool)'!A1"/>
    <hyperlink ref="C58" r:id="rId24" location="#'Select the option that  (enum)'!A3"/>
    <hyperlink ref="B59" r:id="rId25" location="#'Average OM (Option A3) (tool)'!A1"/>
    <hyperlink ref="B62" r:id="rId26" location="#'Average OM (Option A2) (tool)'!A1"/>
    <hyperlink ref="B67" r:id="rId27" location="#'Average OM (Option A1) (tool)'!A1"/>
    <hyperlink ref="B72" r:id="rId28" location="#'Fuel Type (tool)'!A1"/>
    <hyperlink ref="B77" r:id="rId29" location="#'Simple Adj OM (tool)'!A1"/>
    <hyperlink ref="C78" r:id="rId30" location="#'Select the approach you (enum)'!A3"/>
    <hyperlink ref="B79" r:id="rId31" location="#'Lambda Approach 2 (tool)'!A1"/>
    <hyperlink ref="B83" r:id="rId32" location="#'Lambda Approach 1 (tool)'!A1"/>
    <hyperlink ref="B90" r:id="rId33" location="#'(Average OM Simple Adj  (tool)'!A1"/>
    <hyperlink ref="C91" r:id="rId34" location="#'Select the option that  (enum)'!A3"/>
    <hyperlink ref="B92" r:id="rId35" location="#'Average OM (Option A3) (tool)'!A1"/>
    <hyperlink ref="B95" r:id="rId36" location="#'Average OM (Option A2) (tool)'!A1"/>
    <hyperlink ref="B100" r:id="rId37" location="#'Average OM (Option A1) (tool)'!A1"/>
    <hyperlink ref="B105" r:id="rId38" location="#'Fuel Type (tool)'!A1"/>
    <hyperlink ref="B110" r:id="rId39" location="#'Average OM Simple OM (tool)'!A1"/>
    <hyperlink ref="C111" r:id="rId40" location="#'Select one of the two o (enum)'!A3"/>
    <hyperlink ref="B112" r:id="rId41" location="#'Calculation based on to (tool)'!A1"/>
    <hyperlink ref="B115" r:id="rId42" location="#'Fuel Type (tool)'!A1"/>
    <hyperlink ref="B120" r:id="rId43" location="#'Calculation based on av (tool)'!A1"/>
    <hyperlink ref="B122" r:id="rId44" location="#'(Average OM Simple Adj  (tool)'!A1"/>
    <hyperlink ref="C123" r:id="rId45" location="#'Select the option that  (enum)'!A3"/>
    <hyperlink ref="B124" r:id="rId46" location="#'Average OM (Option A3) (tool)'!A1"/>
    <hyperlink ref="B127" r:id="rId47" location="#'Average OM (Option A2) (tool)'!A1"/>
    <hyperlink ref="B132" r:id="rId48" location="#'Average OM (Option A1) (tool)'!A1"/>
    <hyperlink ref="B137" r:id="rId49" location="#'Fuel Type (tool)'!A1"/>
  </hyperlinks>
  <pageMargins left="0.7" right="0.7" top="0.75" bottom="0.75" header="0.3" footer="0.3"/>
  <pageSetup orientation="portrait" horizontalDpi="4294967295" verticalDpi="4294967295" scale="100" fitToWidth="1" fitToHeight="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251</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252</v>
      </c>
      <c r="D7" s="5"/>
      <c r="E7" s="5" t="s">
        <v>251</v>
      </c>
      <c r="F7" s="5" t="s">
        <v>14</v>
      </c>
      <c r="G7" s="5" t="s">
        <v>11</v>
      </c>
    </row>
    <row r="8" spans="1:7" x14ac:dyDescent="0.25">
      <c r="A8" s="5" t="s">
        <v>14</v>
      </c>
      <c r="B8" s="6" t="s">
        <v>253</v>
      </c>
      <c r="C8" s="5" t="s">
        <v>13</v>
      </c>
      <c r="D8" s="5">
        <f>EXACT(G7,"No")</f>
      </c>
      <c r="E8" s="5" t="s">
        <v>254</v>
      </c>
      <c r="F8" s="5" t="s">
        <v>14</v>
      </c>
      <c r="G8" s="5" t="s">
        <v>13</v>
      </c>
    </row>
    <row r="9" spans="1:7" x14ac:dyDescent="0.25" outlineLevel="1" collapsed="1">
      <c r="A9" s="7" t="s">
        <v>11</v>
      </c>
      <c r="B9" s="7" t="s">
        <v>76</v>
      </c>
      <c r="C9" s="10" t="s">
        <v>255</v>
      </c>
      <c r="D9" s="7"/>
      <c r="E9" s="7" t="s">
        <v>254</v>
      </c>
      <c r="F9" s="7" t="s">
        <v>14</v>
      </c>
      <c r="G9" s="7" t="s">
        <v>11</v>
      </c>
    </row>
    <row r="10" spans="1:7" x14ac:dyDescent="0.25" outlineLevel="1" collapsed="1">
      <c r="A10" s="8" t="s">
        <v>14</v>
      </c>
      <c r="B10" s="9" t="s">
        <v>256</v>
      </c>
      <c r="C10" s="8" t="s">
        <v>13</v>
      </c>
      <c r="D10" s="8">
        <f>EXACT(G9,"No")</f>
      </c>
      <c r="E10" s="8" t="s">
        <v>257</v>
      </c>
      <c r="F10" s="8" t="s">
        <v>14</v>
      </c>
      <c r="G10" s="8" t="s">
        <v>13</v>
      </c>
    </row>
    <row r="11" spans="1:7" x14ac:dyDescent="0.25" outlineLevel="2" collapsed="1">
      <c r="A11" s="7" t="s">
        <v>11</v>
      </c>
      <c r="B11" s="7" t="s">
        <v>76</v>
      </c>
      <c r="C11" s="10" t="s">
        <v>258</v>
      </c>
      <c r="D11" s="7"/>
      <c r="E11" s="7" t="s">
        <v>257</v>
      </c>
      <c r="F11" s="7" t="s">
        <v>14</v>
      </c>
      <c r="G11" s="7" t="s">
        <v>11</v>
      </c>
    </row>
    <row r="12" spans="1:7" x14ac:dyDescent="0.25" outlineLevel="2" collapsed="1">
      <c r="A12" s="8" t="s">
        <v>14</v>
      </c>
      <c r="B12" s="9" t="s">
        <v>259</v>
      </c>
      <c r="C12" s="8" t="s">
        <v>13</v>
      </c>
      <c r="D12" s="8">
        <f>EXACT(G11,"No")</f>
      </c>
      <c r="E12" s="8" t="s">
        <v>260</v>
      </c>
      <c r="F12" s="8" t="s">
        <v>14</v>
      </c>
      <c r="G12" s="8" t="s">
        <v>13</v>
      </c>
    </row>
    <row r="13" spans="1:7" x14ac:dyDescent="0.25" outlineLevel="3" collapsed="1">
      <c r="A13" s="7" t="s">
        <v>11</v>
      </c>
      <c r="B13" s="7" t="s">
        <v>76</v>
      </c>
      <c r="C13" s="10" t="s">
        <v>261</v>
      </c>
      <c r="D13" s="7"/>
      <c r="E13" s="7" t="s">
        <v>260</v>
      </c>
      <c r="F13" s="7" t="s">
        <v>14</v>
      </c>
      <c r="G13" s="7" t="s">
        <v>11</v>
      </c>
    </row>
    <row r="14" spans="1:7" x14ac:dyDescent="0.25" outlineLevel="3" collapsed="1">
      <c r="A14" s="8" t="s">
        <v>14</v>
      </c>
      <c r="B14" s="9" t="s">
        <v>262</v>
      </c>
      <c r="C14" s="8" t="s">
        <v>13</v>
      </c>
      <c r="D14" s="8">
        <f>EXACT(G13,"No")</f>
      </c>
      <c r="E14" s="8" t="s">
        <v>263</v>
      </c>
      <c r="F14" s="8" t="s">
        <v>14</v>
      </c>
      <c r="G14" s="8" t="s">
        <v>13</v>
      </c>
    </row>
    <row r="15" spans="1:7" x14ac:dyDescent="0.25" outlineLevel="4" collapsed="1">
      <c r="A15" s="7" t="s">
        <v>11</v>
      </c>
      <c r="B15" s="7" t="s">
        <v>76</v>
      </c>
      <c r="C15" s="10" t="s">
        <v>264</v>
      </c>
      <c r="D15" s="7"/>
      <c r="E15" s="7" t="s">
        <v>263</v>
      </c>
      <c r="F15" s="7" t="s">
        <v>14</v>
      </c>
      <c r="G15" s="7" t="s">
        <v>11</v>
      </c>
    </row>
    <row r="16" spans="1:7" x14ac:dyDescent="0.25" outlineLevel="4" collapsed="1">
      <c r="A16" s="7" t="s">
        <v>14</v>
      </c>
      <c r="B16" s="7" t="s">
        <v>120</v>
      </c>
      <c r="C16" s="11" t="s">
        <v>121</v>
      </c>
      <c r="D16" s="7">
        <f>EXACT(G15,"No")</f>
      </c>
      <c r="E16" s="12" t="s">
        <v>265</v>
      </c>
      <c r="F16" s="7" t="s">
        <v>14</v>
      </c>
      <c r="G16" s="7" t="s">
        <v>13</v>
      </c>
    </row>
    <row r="17" spans="1:7" x14ac:dyDescent="0.25" outlineLevel="4" collapsed="1">
      <c r="A17" s="8" t="s">
        <v>14</v>
      </c>
      <c r="B17" s="9" t="s">
        <v>266</v>
      </c>
      <c r="C17" s="8" t="s">
        <v>13</v>
      </c>
      <c r="D17" s="8">
        <f>EXACT(G15,"Yes")</f>
      </c>
      <c r="E17" s="8" t="s">
        <v>267</v>
      </c>
      <c r="F17" s="8" t="s">
        <v>14</v>
      </c>
      <c r="G17" s="8" t="s">
        <v>13</v>
      </c>
    </row>
    <row r="18" spans="1:7" x14ac:dyDescent="0.25" outlineLevel="5" collapsed="1">
      <c r="A18" s="7" t="s">
        <v>11</v>
      </c>
      <c r="B18" s="7" t="s">
        <v>76</v>
      </c>
      <c r="C18" s="10" t="s">
        <v>298</v>
      </c>
      <c r="D18" s="7"/>
      <c r="E18" s="7" t="s">
        <v>299</v>
      </c>
      <c r="F18" s="7" t="s">
        <v>14</v>
      </c>
      <c r="G18" s="7" t="s">
        <v>300</v>
      </c>
    </row>
    <row r="19" spans="1:7" x14ac:dyDescent="0.25" outlineLevel="5" collapsed="1">
      <c r="A19" s="8" t="s">
        <v>14</v>
      </c>
      <c r="B19" s="9" t="s">
        <v>301</v>
      </c>
      <c r="C19" s="8" t="s">
        <v>13</v>
      </c>
      <c r="D19" s="8">
        <f>EXACT(G18,"Based on the total net electricity generation of all power plants serving the system and the fuel types and total fuel consumption of the project electricity system")</f>
      </c>
      <c r="E19" s="8" t="s">
        <v>302</v>
      </c>
      <c r="F19" s="8" t="s">
        <v>14</v>
      </c>
      <c r="G19" s="8" t="s">
        <v>13</v>
      </c>
    </row>
    <row r="20" spans="1:7" x14ac:dyDescent="0.25" outlineLevel="6" collapsed="1">
      <c r="A20" s="7" t="s">
        <v>14</v>
      </c>
      <c r="B20" s="7" t="s">
        <v>174</v>
      </c>
      <c r="C20" s="7" t="s">
        <v>13</v>
      </c>
      <c r="D20" s="7" t="s">
        <v>14</v>
      </c>
      <c r="E20" s="7" t="s">
        <v>303</v>
      </c>
      <c r="F20" s="7" t="s">
        <v>14</v>
      </c>
      <c r="G20" s="7">
        <v>1</v>
      </c>
    </row>
    <row r="21" spans="1:7" x14ac:dyDescent="0.25" outlineLevel="6" collapsed="1">
      <c r="A21" s="7" t="s">
        <v>11</v>
      </c>
      <c r="B21" s="7" t="s">
        <v>174</v>
      </c>
      <c r="C21" s="7" t="s">
        <v>13</v>
      </c>
      <c r="D21" s="7"/>
      <c r="E21" s="7" t="s">
        <v>304</v>
      </c>
      <c r="F21" s="7" t="s">
        <v>14</v>
      </c>
      <c r="G21" s="7">
        <v>1</v>
      </c>
    </row>
    <row r="22" spans="1:7" x14ac:dyDescent="0.25" outlineLevel="6" collapsed="1">
      <c r="A22" s="8" t="s">
        <v>11</v>
      </c>
      <c r="B22" s="9" t="s">
        <v>305</v>
      </c>
      <c r="C22" s="8" t="s">
        <v>13</v>
      </c>
      <c r="D22" s="8"/>
      <c r="E22" s="8" t="s">
        <v>231</v>
      </c>
      <c r="F22" s="8" t="s">
        <v>11</v>
      </c>
      <c r="G22" s="8" t="s">
        <v>13</v>
      </c>
    </row>
    <row r="23" spans="1:7" x14ac:dyDescent="0.25" outlineLevel="7" collapsed="1">
      <c r="A23" s="7" t="s">
        <v>11</v>
      </c>
      <c r="B23" s="7" t="s">
        <v>15</v>
      </c>
      <c r="C23" s="7" t="s">
        <v>13</v>
      </c>
      <c r="D23" s="7"/>
      <c r="E23" s="7" t="s">
        <v>306</v>
      </c>
      <c r="F23" s="7" t="s">
        <v>14</v>
      </c>
      <c r="G23" s="7" t="s">
        <v>27</v>
      </c>
    </row>
    <row r="24" spans="1:7" x14ac:dyDescent="0.25" outlineLevel="7" collapsed="1">
      <c r="A24" s="7" t="s">
        <v>11</v>
      </c>
      <c r="B24" s="7" t="s">
        <v>174</v>
      </c>
      <c r="C24" s="7" t="s">
        <v>13</v>
      </c>
      <c r="D24" s="7"/>
      <c r="E24" s="7" t="s">
        <v>307</v>
      </c>
      <c r="F24" s="7" t="s">
        <v>14</v>
      </c>
      <c r="G24" s="7">
        <v>1</v>
      </c>
    </row>
    <row r="25" spans="1:7" x14ac:dyDescent="0.25" outlineLevel="7" collapsed="1">
      <c r="A25" s="7" t="s">
        <v>11</v>
      </c>
      <c r="B25" s="7" t="s">
        <v>174</v>
      </c>
      <c r="C25" s="7" t="s">
        <v>13</v>
      </c>
      <c r="D25" s="7"/>
      <c r="E25" s="7" t="s">
        <v>308</v>
      </c>
      <c r="F25" s="7" t="s">
        <v>14</v>
      </c>
      <c r="G25" s="7">
        <v>1</v>
      </c>
    </row>
    <row r="26" spans="1:7" x14ac:dyDescent="0.25" outlineLevel="7" collapsed="1">
      <c r="A26" s="7" t="s">
        <v>11</v>
      </c>
      <c r="B26" s="7" t="s">
        <v>174</v>
      </c>
      <c r="C26" s="7" t="s">
        <v>13</v>
      </c>
      <c r="D26" s="7"/>
      <c r="E26" s="7" t="s">
        <v>309</v>
      </c>
      <c r="F26" s="7" t="s">
        <v>14</v>
      </c>
      <c r="G26" s="7">
        <v>1</v>
      </c>
    </row>
    <row r="27" spans="1:7" x14ac:dyDescent="0.25" outlineLevel="5" collapsed="1">
      <c r="A27" s="8" t="s">
        <v>14</v>
      </c>
      <c r="B27" s="9" t="s">
        <v>310</v>
      </c>
      <c r="C27" s="8" t="s">
        <v>13</v>
      </c>
      <c r="D27" s="8">
        <f>EXACT(G18,"Based on the net electricity generation and a CO2 emission factor of each power unit")</f>
      </c>
      <c r="E27" s="8" t="s">
        <v>311</v>
      </c>
      <c r="F27" s="8" t="s">
        <v>14</v>
      </c>
      <c r="G27" s="8" t="s">
        <v>13</v>
      </c>
    </row>
    <row r="28" spans="1:7" x14ac:dyDescent="0.25" outlineLevel="6" collapsed="1">
      <c r="A28" s="7" t="s">
        <v>14</v>
      </c>
      <c r="B28" s="7" t="s">
        <v>174</v>
      </c>
      <c r="C28" s="7" t="s">
        <v>13</v>
      </c>
      <c r="D28" s="7" t="s">
        <v>14</v>
      </c>
      <c r="E28" s="7" t="s">
        <v>303</v>
      </c>
      <c r="F28" s="7" t="s">
        <v>14</v>
      </c>
      <c r="G28" s="7">
        <v>1</v>
      </c>
    </row>
    <row r="29" spans="1:7" x14ac:dyDescent="0.25" outlineLevel="6" collapsed="1">
      <c r="A29" s="8" t="s">
        <v>11</v>
      </c>
      <c r="B29" s="9" t="s">
        <v>278</v>
      </c>
      <c r="C29" s="8" t="s">
        <v>13</v>
      </c>
      <c r="D29" s="8"/>
      <c r="E29" s="8" t="s">
        <v>279</v>
      </c>
      <c r="F29" s="8" t="s">
        <v>11</v>
      </c>
      <c r="G29" s="8" t="s">
        <v>13</v>
      </c>
    </row>
    <row r="30" spans="1:7" x14ac:dyDescent="0.25" outlineLevel="7" collapsed="1">
      <c r="A30" s="7" t="s">
        <v>11</v>
      </c>
      <c r="B30" s="7" t="s">
        <v>76</v>
      </c>
      <c r="C30" s="10" t="s">
        <v>289</v>
      </c>
      <c r="D30" s="7"/>
      <c r="E30" s="7" t="s">
        <v>290</v>
      </c>
      <c r="F30" s="7" t="s">
        <v>14</v>
      </c>
      <c r="G30" s="7" t="s">
        <v>291</v>
      </c>
    </row>
    <row r="31" spans="1:7" x14ac:dyDescent="0.25" outlineLevel="7" collapsed="1">
      <c r="A31" s="7" t="s">
        <v>14</v>
      </c>
      <c r="B31" s="10" t="s">
        <v>292</v>
      </c>
      <c r="C31" s="7" t="s">
        <v>13</v>
      </c>
      <c r="D31" s="7">
        <f>EXACT(G30,"Only data available is the electricity generation for the specific power unit")</f>
      </c>
      <c r="E31" s="7" t="s">
        <v>293</v>
      </c>
      <c r="F31" s="7" t="s">
        <v>14</v>
      </c>
      <c r="G31" s="7" t="s">
        <v>13</v>
      </c>
    </row>
    <row r="32" spans="1:7" x14ac:dyDescent="0.25" outlineLevel="7" collapsed="1">
      <c r="A32" s="7" t="s">
        <v>14</v>
      </c>
      <c r="B32" s="10" t="s">
        <v>294</v>
      </c>
      <c r="C32" s="7" t="s">
        <v>13</v>
      </c>
      <c r="D32" s="7">
        <f>EXACT(G30,"Only data available for the specific power unit are the electricity generation and the fuel types used")</f>
      </c>
      <c r="E32" s="7" t="s">
        <v>295</v>
      </c>
      <c r="F32" s="7" t="s">
        <v>14</v>
      </c>
      <c r="G32" s="7" t="s">
        <v>13</v>
      </c>
    </row>
    <row r="33" spans="1:7" x14ac:dyDescent="0.25" outlineLevel="7" collapsed="1">
      <c r="A33" s="7" t="s">
        <v>14</v>
      </c>
      <c r="B33" s="10" t="s">
        <v>296</v>
      </c>
      <c r="C33" s="7" t="s">
        <v>13</v>
      </c>
      <c r="D33" s="7">
        <f>EXACT(G30,"Data available for fuel consumption and electricity generation")</f>
      </c>
      <c r="E33" s="7" t="s">
        <v>291</v>
      </c>
      <c r="F33" s="7" t="s">
        <v>14</v>
      </c>
      <c r="G33" s="7" t="s">
        <v>13</v>
      </c>
    </row>
    <row r="34" spans="1:7" x14ac:dyDescent="0.25" outlineLevel="5" collapsed="1">
      <c r="A34" s="7" t="s">
        <v>14</v>
      </c>
      <c r="B34" s="7" t="s">
        <v>174</v>
      </c>
      <c r="C34" s="7" t="s">
        <v>13</v>
      </c>
      <c r="D34" s="7" t="s">
        <v>14</v>
      </c>
      <c r="E34" s="7" t="s">
        <v>312</v>
      </c>
      <c r="F34" s="7" t="s">
        <v>14</v>
      </c>
      <c r="G34" s="7">
        <v>1</v>
      </c>
    </row>
    <row r="35" spans="1:7" x14ac:dyDescent="0.25" outlineLevel="3" collapsed="1">
      <c r="A35" s="8" t="s">
        <v>14</v>
      </c>
      <c r="B35" s="9" t="s">
        <v>268</v>
      </c>
      <c r="C35" s="8" t="s">
        <v>13</v>
      </c>
      <c r="D35" s="8">
        <f>EXACT(G13,"Yes")</f>
      </c>
      <c r="E35" s="8" t="s">
        <v>269</v>
      </c>
      <c r="F35" s="8" t="s">
        <v>14</v>
      </c>
      <c r="G35" s="8" t="s">
        <v>13</v>
      </c>
    </row>
    <row r="36" spans="1:7" x14ac:dyDescent="0.25" outlineLevel="4" collapsed="1">
      <c r="A36" s="7" t="s">
        <v>11</v>
      </c>
      <c r="B36" s="7" t="s">
        <v>76</v>
      </c>
      <c r="C36" s="10" t="s">
        <v>270</v>
      </c>
      <c r="D36" s="7"/>
      <c r="E36" s="7" t="s">
        <v>271</v>
      </c>
      <c r="F36" s="7" t="s">
        <v>14</v>
      </c>
      <c r="G36" s="7" t="s">
        <v>272</v>
      </c>
    </row>
    <row r="37" spans="1:7" x14ac:dyDescent="0.25" outlineLevel="4" collapsed="1">
      <c r="A37" s="8" t="s">
        <v>14</v>
      </c>
      <c r="B37" s="9" t="s">
        <v>273</v>
      </c>
      <c r="C37" s="8" t="s">
        <v>13</v>
      </c>
      <c r="D37" s="8">
        <f>EXACT(G36,"Lambda (λy) should be determined by applying the step wise procedure provided in appendix 3 of methodology")</f>
      </c>
      <c r="E37" s="8" t="s">
        <v>274</v>
      </c>
      <c r="F37" s="8" t="s">
        <v>14</v>
      </c>
      <c r="G37" s="8" t="s">
        <v>13</v>
      </c>
    </row>
    <row r="38" spans="1:7" x14ac:dyDescent="0.25" outlineLevel="5" collapsed="1">
      <c r="A38" s="7" t="s">
        <v>11</v>
      </c>
      <c r="B38" s="7" t="s">
        <v>174</v>
      </c>
      <c r="C38" s="7" t="s">
        <v>13</v>
      </c>
      <c r="D38" s="7"/>
      <c r="E38" s="7" t="s">
        <v>280</v>
      </c>
      <c r="F38" s="7" t="s">
        <v>14</v>
      </c>
      <c r="G38" s="7">
        <v>1</v>
      </c>
    </row>
    <row r="39" spans="1:7" x14ac:dyDescent="0.25" outlineLevel="5" collapsed="1">
      <c r="A39" s="7" t="s">
        <v>11</v>
      </c>
      <c r="B39" s="7" t="s">
        <v>15</v>
      </c>
      <c r="C39" s="7" t="s">
        <v>13</v>
      </c>
      <c r="D39" s="7"/>
      <c r="E39" s="7" t="s">
        <v>281</v>
      </c>
      <c r="F39" s="7" t="s">
        <v>14</v>
      </c>
      <c r="G39" s="7" t="s">
        <v>27</v>
      </c>
    </row>
    <row r="40" spans="1:7" x14ac:dyDescent="0.25" outlineLevel="5" collapsed="1">
      <c r="A40" s="7" t="s">
        <v>11</v>
      </c>
      <c r="B40" s="7" t="s">
        <v>282</v>
      </c>
      <c r="C40" s="7" t="s">
        <v>13</v>
      </c>
      <c r="D40" s="7"/>
      <c r="E40" s="7" t="s">
        <v>283</v>
      </c>
      <c r="F40" s="7" t="s">
        <v>14</v>
      </c>
      <c r="G40" s="7" t="s">
        <v>463</v>
      </c>
    </row>
    <row r="41" spans="1:7" x14ac:dyDescent="0.25" outlineLevel="4" collapsed="1">
      <c r="A41" s="8" t="s">
        <v>14</v>
      </c>
      <c r="B41" s="9" t="s">
        <v>275</v>
      </c>
      <c r="C41" s="8" t="s">
        <v>13</v>
      </c>
      <c r="D41" s="8">
        <f>EXACT(G36,"Use default values of lambda based on the share of electricity generation from low-cost/must-run in total generation")</f>
      </c>
      <c r="E41" s="8" t="s">
        <v>276</v>
      </c>
      <c r="F41" s="8" t="s">
        <v>14</v>
      </c>
      <c r="G41" s="8" t="s">
        <v>13</v>
      </c>
    </row>
    <row r="42" spans="1:7" x14ac:dyDescent="0.25" outlineLevel="5" collapsed="1">
      <c r="A42" s="7" t="s">
        <v>14</v>
      </c>
      <c r="B42" s="7" t="s">
        <v>174</v>
      </c>
      <c r="C42" s="7" t="s">
        <v>13</v>
      </c>
      <c r="D42" s="7" t="s">
        <v>14</v>
      </c>
      <c r="E42" s="7" t="s">
        <v>280</v>
      </c>
      <c r="F42" s="7" t="s">
        <v>14</v>
      </c>
      <c r="G42" s="7">
        <v>1</v>
      </c>
    </row>
    <row r="43" spans="1:7" x14ac:dyDescent="0.25" outlineLevel="5" collapsed="1">
      <c r="A43" s="7" t="s">
        <v>14</v>
      </c>
      <c r="B43" s="7" t="s">
        <v>174</v>
      </c>
      <c r="C43" s="7" t="s">
        <v>13</v>
      </c>
      <c r="D43" s="7" t="s">
        <v>14</v>
      </c>
      <c r="E43" s="7" t="s">
        <v>285</v>
      </c>
      <c r="F43" s="7" t="s">
        <v>14</v>
      </c>
      <c r="G43" s="7">
        <v>1</v>
      </c>
    </row>
    <row r="44" spans="1:7" x14ac:dyDescent="0.25" outlineLevel="5" collapsed="1">
      <c r="A44" s="7" t="s">
        <v>11</v>
      </c>
      <c r="B44" s="7" t="s">
        <v>174</v>
      </c>
      <c r="C44" s="7" t="s">
        <v>13</v>
      </c>
      <c r="D44" s="7"/>
      <c r="E44" s="7" t="s">
        <v>286</v>
      </c>
      <c r="F44" s="7" t="s">
        <v>11</v>
      </c>
      <c r="G44" s="7">
        <v>1</v>
      </c>
    </row>
    <row r="45" spans="1:7" x14ac:dyDescent="0.25" outlineLevel="5" collapsed="1">
      <c r="A45" s="7" t="s">
        <v>11</v>
      </c>
      <c r="B45" s="7" t="s">
        <v>174</v>
      </c>
      <c r="C45" s="7" t="s">
        <v>13</v>
      </c>
      <c r="D45" s="7"/>
      <c r="E45" s="7" t="s">
        <v>287</v>
      </c>
      <c r="F45" s="7" t="s">
        <v>11</v>
      </c>
      <c r="G45" s="7">
        <v>1</v>
      </c>
    </row>
    <row r="46" spans="1:7" x14ac:dyDescent="0.25" outlineLevel="5" collapsed="1">
      <c r="A46" s="7" t="s">
        <v>11</v>
      </c>
      <c r="B46" s="7" t="s">
        <v>174</v>
      </c>
      <c r="C46" s="7" t="s">
        <v>13</v>
      </c>
      <c r="D46" s="7"/>
      <c r="E46" s="7" t="s">
        <v>288</v>
      </c>
      <c r="F46" s="7" t="s">
        <v>14</v>
      </c>
      <c r="G46" s="7">
        <v>1</v>
      </c>
    </row>
    <row r="47" spans="1:7" x14ac:dyDescent="0.25" outlineLevel="4" collapsed="1">
      <c r="A47" s="7" t="s">
        <v>14</v>
      </c>
      <c r="B47" s="7" t="s">
        <v>174</v>
      </c>
      <c r="C47" s="7" t="s">
        <v>13</v>
      </c>
      <c r="D47" s="7" t="s">
        <v>14</v>
      </c>
      <c r="E47" s="7" t="s">
        <v>277</v>
      </c>
      <c r="F47" s="7" t="s">
        <v>14</v>
      </c>
      <c r="G47" s="7">
        <v>1</v>
      </c>
    </row>
    <row r="48" spans="1:7" x14ac:dyDescent="0.25" outlineLevel="4" collapsed="1">
      <c r="A48" s="8" t="s">
        <v>11</v>
      </c>
      <c r="B48" s="9" t="s">
        <v>278</v>
      </c>
      <c r="C48" s="8" t="s">
        <v>13</v>
      </c>
      <c r="D48" s="8"/>
      <c r="E48" s="8" t="s">
        <v>279</v>
      </c>
      <c r="F48" s="8" t="s">
        <v>11</v>
      </c>
      <c r="G48" s="8" t="s">
        <v>13</v>
      </c>
    </row>
    <row r="49" spans="1:7" x14ac:dyDescent="0.25" outlineLevel="5" collapsed="1">
      <c r="A49" s="7" t="s">
        <v>11</v>
      </c>
      <c r="B49" s="7" t="s">
        <v>76</v>
      </c>
      <c r="C49" s="10" t="s">
        <v>289</v>
      </c>
      <c r="D49" s="7"/>
      <c r="E49" s="7" t="s">
        <v>290</v>
      </c>
      <c r="F49" s="7" t="s">
        <v>14</v>
      </c>
      <c r="G49" s="7" t="s">
        <v>291</v>
      </c>
    </row>
    <row r="50" spans="1:7" x14ac:dyDescent="0.25" outlineLevel="5" collapsed="1">
      <c r="A50" s="8" t="s">
        <v>14</v>
      </c>
      <c r="B50" s="9" t="s">
        <v>292</v>
      </c>
      <c r="C50" s="8" t="s">
        <v>13</v>
      </c>
      <c r="D50" s="8">
        <f>EXACT(G49,"Only data available is the electricity generation for the specific power unit")</f>
      </c>
      <c r="E50" s="8" t="s">
        <v>293</v>
      </c>
      <c r="F50" s="8" t="s">
        <v>14</v>
      </c>
      <c r="G50" s="8" t="s">
        <v>13</v>
      </c>
    </row>
    <row r="51" spans="1:7" x14ac:dyDescent="0.25" outlineLevel="6" collapsed="1">
      <c r="A51" s="7" t="s">
        <v>14</v>
      </c>
      <c r="B51" s="7" t="s">
        <v>174</v>
      </c>
      <c r="C51" s="7" t="s">
        <v>13</v>
      </c>
      <c r="D51" s="7" t="s">
        <v>14</v>
      </c>
      <c r="E51" s="7" t="s">
        <v>313</v>
      </c>
      <c r="F51" s="7" t="s">
        <v>14</v>
      </c>
      <c r="G51" s="7">
        <v>1</v>
      </c>
    </row>
    <row r="52" spans="1:7" x14ac:dyDescent="0.25" outlineLevel="6" collapsed="1">
      <c r="A52" s="7" t="s">
        <v>11</v>
      </c>
      <c r="B52" s="7" t="s">
        <v>174</v>
      </c>
      <c r="C52" s="7" t="s">
        <v>13</v>
      </c>
      <c r="D52" s="7"/>
      <c r="E52" s="7" t="s">
        <v>314</v>
      </c>
      <c r="F52" s="7" t="s">
        <v>14</v>
      </c>
      <c r="G52" s="7">
        <v>1</v>
      </c>
    </row>
    <row r="53" spans="1:7" x14ac:dyDescent="0.25" outlineLevel="5" collapsed="1">
      <c r="A53" s="8" t="s">
        <v>14</v>
      </c>
      <c r="B53" s="9" t="s">
        <v>294</v>
      </c>
      <c r="C53" s="8" t="s">
        <v>13</v>
      </c>
      <c r="D53" s="8">
        <f>EXACT(G49,"Only data available for the specific power unit are the electricity generation and the fuel types used")</f>
      </c>
      <c r="E53" s="8" t="s">
        <v>295</v>
      </c>
      <c r="F53" s="8" t="s">
        <v>14</v>
      </c>
      <c r="G53" s="8" t="s">
        <v>13</v>
      </c>
    </row>
    <row r="54" spans="1:7" x14ac:dyDescent="0.25" outlineLevel="6" collapsed="1">
      <c r="A54" s="7" t="s">
        <v>14</v>
      </c>
      <c r="B54" s="7" t="s">
        <v>174</v>
      </c>
      <c r="C54" s="7" t="s">
        <v>13</v>
      </c>
      <c r="D54" s="7" t="s">
        <v>14</v>
      </c>
      <c r="E54" s="7" t="s">
        <v>315</v>
      </c>
      <c r="F54" s="7" t="s">
        <v>14</v>
      </c>
      <c r="G54" s="7">
        <v>1</v>
      </c>
    </row>
    <row r="55" spans="1:7" x14ac:dyDescent="0.25" outlineLevel="6" collapsed="1">
      <c r="A55" s="7" t="s">
        <v>11</v>
      </c>
      <c r="B55" s="7" t="s">
        <v>174</v>
      </c>
      <c r="C55" s="7" t="s">
        <v>13</v>
      </c>
      <c r="D55" s="7"/>
      <c r="E55" s="7" t="s">
        <v>314</v>
      </c>
      <c r="F55" s="7" t="s">
        <v>14</v>
      </c>
      <c r="G55" s="7">
        <v>1</v>
      </c>
    </row>
    <row r="56" spans="1:7" x14ac:dyDescent="0.25" outlineLevel="6" collapsed="1">
      <c r="A56" s="7" t="s">
        <v>11</v>
      </c>
      <c r="B56" s="7" t="s">
        <v>174</v>
      </c>
      <c r="C56" s="7" t="s">
        <v>13</v>
      </c>
      <c r="D56" s="7"/>
      <c r="E56" s="7" t="s">
        <v>316</v>
      </c>
      <c r="F56" s="7" t="s">
        <v>14</v>
      </c>
      <c r="G56" s="7">
        <v>1</v>
      </c>
    </row>
    <row r="57" spans="1:7" x14ac:dyDescent="0.25" outlineLevel="6" collapsed="1">
      <c r="A57" s="7" t="s">
        <v>11</v>
      </c>
      <c r="B57" s="7" t="s">
        <v>174</v>
      </c>
      <c r="C57" s="7" t="s">
        <v>13</v>
      </c>
      <c r="D57" s="7"/>
      <c r="E57" s="7" t="s">
        <v>317</v>
      </c>
      <c r="F57" s="7" t="s">
        <v>14</v>
      </c>
      <c r="G57" s="7">
        <v>1</v>
      </c>
    </row>
    <row r="58" spans="1:7" x14ac:dyDescent="0.25" outlineLevel="5" collapsed="1">
      <c r="A58" s="8" t="s">
        <v>14</v>
      </c>
      <c r="B58" s="9" t="s">
        <v>296</v>
      </c>
      <c r="C58" s="8" t="s">
        <v>13</v>
      </c>
      <c r="D58" s="8">
        <f>EXACT(G49,"Data available for fuel consumption and electricity generation")</f>
      </c>
      <c r="E58" s="8" t="s">
        <v>291</v>
      </c>
      <c r="F58" s="8" t="s">
        <v>14</v>
      </c>
      <c r="G58" s="8" t="s">
        <v>13</v>
      </c>
    </row>
    <row r="59" spans="1:7" x14ac:dyDescent="0.25" outlineLevel="6" collapsed="1">
      <c r="A59" s="7" t="s">
        <v>14</v>
      </c>
      <c r="B59" s="7" t="s">
        <v>174</v>
      </c>
      <c r="C59" s="7" t="s">
        <v>13</v>
      </c>
      <c r="D59" s="7" t="s">
        <v>14</v>
      </c>
      <c r="E59" s="7" t="s">
        <v>313</v>
      </c>
      <c r="F59" s="7" t="s">
        <v>14</v>
      </c>
      <c r="G59" s="7">
        <v>1</v>
      </c>
    </row>
    <row r="60" spans="1:7" x14ac:dyDescent="0.25" outlineLevel="6" collapsed="1">
      <c r="A60" s="7" t="s">
        <v>11</v>
      </c>
      <c r="B60" s="7" t="s">
        <v>15</v>
      </c>
      <c r="C60" s="7" t="s">
        <v>13</v>
      </c>
      <c r="D60" s="7"/>
      <c r="E60" s="7" t="s">
        <v>318</v>
      </c>
      <c r="F60" s="7" t="s">
        <v>14</v>
      </c>
      <c r="G60" s="7" t="s">
        <v>27</v>
      </c>
    </row>
    <row r="61" spans="1:7" x14ac:dyDescent="0.25" outlineLevel="6" collapsed="1">
      <c r="A61" s="7" t="s">
        <v>11</v>
      </c>
      <c r="B61" s="7" t="s">
        <v>174</v>
      </c>
      <c r="C61" s="7" t="s">
        <v>13</v>
      </c>
      <c r="D61" s="7"/>
      <c r="E61" s="7" t="s">
        <v>314</v>
      </c>
      <c r="F61" s="7" t="s">
        <v>14</v>
      </c>
      <c r="G61" s="7">
        <v>1</v>
      </c>
    </row>
    <row r="62" spans="1:7" x14ac:dyDescent="0.25" outlineLevel="6" collapsed="1">
      <c r="A62" s="7" t="s">
        <v>11</v>
      </c>
      <c r="B62" s="7" t="s">
        <v>15</v>
      </c>
      <c r="C62" s="7" t="s">
        <v>13</v>
      </c>
      <c r="D62" s="7"/>
      <c r="E62" s="7" t="s">
        <v>319</v>
      </c>
      <c r="F62" s="7" t="s">
        <v>14</v>
      </c>
      <c r="G62" s="7" t="s">
        <v>27</v>
      </c>
    </row>
    <row r="63" spans="1:7" x14ac:dyDescent="0.25" outlineLevel="6" collapsed="1">
      <c r="A63" s="8" t="s">
        <v>11</v>
      </c>
      <c r="B63" s="9" t="s">
        <v>305</v>
      </c>
      <c r="C63" s="8" t="s">
        <v>13</v>
      </c>
      <c r="D63" s="8"/>
      <c r="E63" s="8" t="s">
        <v>231</v>
      </c>
      <c r="F63" s="8" t="s">
        <v>11</v>
      </c>
      <c r="G63" s="8" t="s">
        <v>13</v>
      </c>
    </row>
    <row r="64" spans="1:7" x14ac:dyDescent="0.25" outlineLevel="7" collapsed="1">
      <c r="A64" s="7" t="s">
        <v>11</v>
      </c>
      <c r="B64" s="7" t="s">
        <v>15</v>
      </c>
      <c r="C64" s="7" t="s">
        <v>13</v>
      </c>
      <c r="D64" s="7"/>
      <c r="E64" s="7" t="s">
        <v>306</v>
      </c>
      <c r="F64" s="7" t="s">
        <v>14</v>
      </c>
      <c r="G64" s="7" t="s">
        <v>27</v>
      </c>
    </row>
    <row r="65" spans="1:7" x14ac:dyDescent="0.25" outlineLevel="7" collapsed="1">
      <c r="A65" s="7" t="s">
        <v>11</v>
      </c>
      <c r="B65" s="7" t="s">
        <v>174</v>
      </c>
      <c r="C65" s="7" t="s">
        <v>13</v>
      </c>
      <c r="D65" s="7"/>
      <c r="E65" s="7" t="s">
        <v>307</v>
      </c>
      <c r="F65" s="7" t="s">
        <v>14</v>
      </c>
      <c r="G65" s="7">
        <v>1</v>
      </c>
    </row>
    <row r="66" spans="1:7" x14ac:dyDescent="0.25" outlineLevel="7" collapsed="1">
      <c r="A66" s="7" t="s">
        <v>11</v>
      </c>
      <c r="B66" s="7" t="s">
        <v>174</v>
      </c>
      <c r="C66" s="7" t="s">
        <v>13</v>
      </c>
      <c r="D66" s="7"/>
      <c r="E66" s="7" t="s">
        <v>308</v>
      </c>
      <c r="F66" s="7" t="s">
        <v>14</v>
      </c>
      <c r="G66" s="7">
        <v>1</v>
      </c>
    </row>
    <row r="67" spans="1:7" x14ac:dyDescent="0.25" outlineLevel="7" collapsed="1">
      <c r="A67" s="7" t="s">
        <v>11</v>
      </c>
      <c r="B67" s="7" t="s">
        <v>174</v>
      </c>
      <c r="C67" s="7" t="s">
        <v>13</v>
      </c>
      <c r="D67" s="7"/>
      <c r="E67" s="7" t="s">
        <v>309</v>
      </c>
      <c r="F67" s="7" t="s">
        <v>14</v>
      </c>
      <c r="G67" s="7">
        <v>1</v>
      </c>
    </row>
    <row r="68" spans="1:7" x14ac:dyDescent="0.25" outlineLevel="2" collapsed="1">
      <c r="A68" s="8" t="s">
        <v>14</v>
      </c>
      <c r="B68" s="9" t="s">
        <v>268</v>
      </c>
      <c r="C68" s="8" t="s">
        <v>13</v>
      </c>
      <c r="D68" s="8">
        <f>EXACT(G11,"Yes")</f>
      </c>
      <c r="E68" s="8" t="s">
        <v>269</v>
      </c>
      <c r="F68" s="8" t="s">
        <v>14</v>
      </c>
      <c r="G68" s="8" t="s">
        <v>13</v>
      </c>
    </row>
    <row r="69" spans="1:7" x14ac:dyDescent="0.25" outlineLevel="3" collapsed="1">
      <c r="A69" s="7" t="s">
        <v>11</v>
      </c>
      <c r="B69" s="7" t="s">
        <v>76</v>
      </c>
      <c r="C69" s="10" t="s">
        <v>270</v>
      </c>
      <c r="D69" s="7"/>
      <c r="E69" s="7" t="s">
        <v>271</v>
      </c>
      <c r="F69" s="7" t="s">
        <v>14</v>
      </c>
      <c r="G69" s="7" t="s">
        <v>272</v>
      </c>
    </row>
    <row r="70" spans="1:7" x14ac:dyDescent="0.25" outlineLevel="3" collapsed="1">
      <c r="A70" s="8" t="s">
        <v>14</v>
      </c>
      <c r="B70" s="9" t="s">
        <v>273</v>
      </c>
      <c r="C70" s="8" t="s">
        <v>13</v>
      </c>
      <c r="D70" s="8">
        <f>EXACT(G69,"Lambda (λy) should be determined by applying the step wise procedure provided in appendix 3 of methodology")</f>
      </c>
      <c r="E70" s="8" t="s">
        <v>274</v>
      </c>
      <c r="F70" s="8" t="s">
        <v>14</v>
      </c>
      <c r="G70" s="8" t="s">
        <v>13</v>
      </c>
    </row>
    <row r="71" spans="1:7" x14ac:dyDescent="0.25" outlineLevel="4" collapsed="1">
      <c r="A71" s="7" t="s">
        <v>11</v>
      </c>
      <c r="B71" s="7" t="s">
        <v>174</v>
      </c>
      <c r="C71" s="7" t="s">
        <v>13</v>
      </c>
      <c r="D71" s="7"/>
      <c r="E71" s="7" t="s">
        <v>280</v>
      </c>
      <c r="F71" s="7" t="s">
        <v>14</v>
      </c>
      <c r="G71" s="7">
        <v>1</v>
      </c>
    </row>
    <row r="72" spans="1:7" x14ac:dyDescent="0.25" outlineLevel="4" collapsed="1">
      <c r="A72" s="7" t="s">
        <v>11</v>
      </c>
      <c r="B72" s="7" t="s">
        <v>15</v>
      </c>
      <c r="C72" s="7" t="s">
        <v>13</v>
      </c>
      <c r="D72" s="7"/>
      <c r="E72" s="7" t="s">
        <v>281</v>
      </c>
      <c r="F72" s="7" t="s">
        <v>14</v>
      </c>
      <c r="G72" s="7" t="s">
        <v>27</v>
      </c>
    </row>
    <row r="73" spans="1:7" x14ac:dyDescent="0.25" outlineLevel="4" collapsed="1">
      <c r="A73" s="7" t="s">
        <v>11</v>
      </c>
      <c r="B73" s="7" t="s">
        <v>282</v>
      </c>
      <c r="C73" s="7" t="s">
        <v>13</v>
      </c>
      <c r="D73" s="7"/>
      <c r="E73" s="7" t="s">
        <v>283</v>
      </c>
      <c r="F73" s="7" t="s">
        <v>14</v>
      </c>
      <c r="G73" s="7" t="s">
        <v>464</v>
      </c>
    </row>
    <row r="74" spans="1:7" x14ac:dyDescent="0.25" outlineLevel="3" collapsed="1">
      <c r="A74" s="8" t="s">
        <v>14</v>
      </c>
      <c r="B74" s="9" t="s">
        <v>275</v>
      </c>
      <c r="C74" s="8" t="s">
        <v>13</v>
      </c>
      <c r="D74" s="8">
        <f>EXACT(G69,"Use default values of lambda based on the share of electricity generation from low-cost/must-run in total generation")</f>
      </c>
      <c r="E74" s="8" t="s">
        <v>276</v>
      </c>
      <c r="F74" s="8" t="s">
        <v>14</v>
      </c>
      <c r="G74" s="8" t="s">
        <v>13</v>
      </c>
    </row>
    <row r="75" spans="1:7" x14ac:dyDescent="0.25" outlineLevel="4" collapsed="1">
      <c r="A75" s="7" t="s">
        <v>14</v>
      </c>
      <c r="B75" s="7" t="s">
        <v>174</v>
      </c>
      <c r="C75" s="7" t="s">
        <v>13</v>
      </c>
      <c r="D75" s="7" t="s">
        <v>14</v>
      </c>
      <c r="E75" s="7" t="s">
        <v>280</v>
      </c>
      <c r="F75" s="7" t="s">
        <v>14</v>
      </c>
      <c r="G75" s="7">
        <v>1</v>
      </c>
    </row>
    <row r="76" spans="1:7" x14ac:dyDescent="0.25" outlineLevel="4" collapsed="1">
      <c r="A76" s="7" t="s">
        <v>14</v>
      </c>
      <c r="B76" s="7" t="s">
        <v>174</v>
      </c>
      <c r="C76" s="7" t="s">
        <v>13</v>
      </c>
      <c r="D76" s="7" t="s">
        <v>14</v>
      </c>
      <c r="E76" s="7" t="s">
        <v>285</v>
      </c>
      <c r="F76" s="7" t="s">
        <v>14</v>
      </c>
      <c r="G76" s="7">
        <v>1</v>
      </c>
    </row>
    <row r="77" spans="1:7" x14ac:dyDescent="0.25" outlineLevel="4" collapsed="1">
      <c r="A77" s="7" t="s">
        <v>11</v>
      </c>
      <c r="B77" s="7" t="s">
        <v>174</v>
      </c>
      <c r="C77" s="7" t="s">
        <v>13</v>
      </c>
      <c r="D77" s="7"/>
      <c r="E77" s="7" t="s">
        <v>286</v>
      </c>
      <c r="F77" s="7" t="s">
        <v>11</v>
      </c>
      <c r="G77" s="7">
        <v>1</v>
      </c>
    </row>
    <row r="78" spans="1:7" x14ac:dyDescent="0.25" outlineLevel="4" collapsed="1">
      <c r="A78" s="7" t="s">
        <v>11</v>
      </c>
      <c r="B78" s="7" t="s">
        <v>174</v>
      </c>
      <c r="C78" s="7" t="s">
        <v>13</v>
      </c>
      <c r="D78" s="7"/>
      <c r="E78" s="7" t="s">
        <v>287</v>
      </c>
      <c r="F78" s="7" t="s">
        <v>11</v>
      </c>
      <c r="G78" s="7">
        <v>1</v>
      </c>
    </row>
    <row r="79" spans="1:7" x14ac:dyDescent="0.25" outlineLevel="4" collapsed="1">
      <c r="A79" s="7" t="s">
        <v>11</v>
      </c>
      <c r="B79" s="7" t="s">
        <v>174</v>
      </c>
      <c r="C79" s="7" t="s">
        <v>13</v>
      </c>
      <c r="D79" s="7"/>
      <c r="E79" s="7" t="s">
        <v>288</v>
      </c>
      <c r="F79" s="7" t="s">
        <v>14</v>
      </c>
      <c r="G79" s="7">
        <v>1</v>
      </c>
    </row>
    <row r="80" spans="1:7" x14ac:dyDescent="0.25" outlineLevel="3" collapsed="1">
      <c r="A80" s="7" t="s">
        <v>14</v>
      </c>
      <c r="B80" s="7" t="s">
        <v>174</v>
      </c>
      <c r="C80" s="7" t="s">
        <v>13</v>
      </c>
      <c r="D80" s="7" t="s">
        <v>14</v>
      </c>
      <c r="E80" s="7" t="s">
        <v>277</v>
      </c>
      <c r="F80" s="7" t="s">
        <v>14</v>
      </c>
      <c r="G80" s="7">
        <v>1</v>
      </c>
    </row>
    <row r="81" spans="1:7" x14ac:dyDescent="0.25" outlineLevel="3" collapsed="1">
      <c r="A81" s="8" t="s">
        <v>11</v>
      </c>
      <c r="B81" s="9" t="s">
        <v>278</v>
      </c>
      <c r="C81" s="8" t="s">
        <v>13</v>
      </c>
      <c r="D81" s="8"/>
      <c r="E81" s="8" t="s">
        <v>279</v>
      </c>
      <c r="F81" s="8" t="s">
        <v>11</v>
      </c>
      <c r="G81" s="8" t="s">
        <v>13</v>
      </c>
    </row>
    <row r="82" spans="1:7" x14ac:dyDescent="0.25" outlineLevel="4" collapsed="1">
      <c r="A82" s="7" t="s">
        <v>11</v>
      </c>
      <c r="B82" s="7" t="s">
        <v>76</v>
      </c>
      <c r="C82" s="10" t="s">
        <v>289</v>
      </c>
      <c r="D82" s="7"/>
      <c r="E82" s="7" t="s">
        <v>290</v>
      </c>
      <c r="F82" s="7" t="s">
        <v>14</v>
      </c>
      <c r="G82" s="7" t="s">
        <v>291</v>
      </c>
    </row>
    <row r="83" spans="1:7" x14ac:dyDescent="0.25" outlineLevel="4" collapsed="1">
      <c r="A83" s="8" t="s">
        <v>14</v>
      </c>
      <c r="B83" s="9" t="s">
        <v>292</v>
      </c>
      <c r="C83" s="8" t="s">
        <v>13</v>
      </c>
      <c r="D83" s="8">
        <f>EXACT(G82,"Only data available is the electricity generation for the specific power unit")</f>
      </c>
      <c r="E83" s="8" t="s">
        <v>293</v>
      </c>
      <c r="F83" s="8" t="s">
        <v>14</v>
      </c>
      <c r="G83" s="8" t="s">
        <v>13</v>
      </c>
    </row>
    <row r="84" spans="1:7" x14ac:dyDescent="0.25" outlineLevel="5" collapsed="1">
      <c r="A84" s="7" t="s">
        <v>14</v>
      </c>
      <c r="B84" s="7" t="s">
        <v>174</v>
      </c>
      <c r="C84" s="7" t="s">
        <v>13</v>
      </c>
      <c r="D84" s="7" t="s">
        <v>14</v>
      </c>
      <c r="E84" s="7" t="s">
        <v>313</v>
      </c>
      <c r="F84" s="7" t="s">
        <v>14</v>
      </c>
      <c r="G84" s="7">
        <v>1</v>
      </c>
    </row>
    <row r="85" spans="1:7" x14ac:dyDescent="0.25" outlineLevel="5" collapsed="1">
      <c r="A85" s="7" t="s">
        <v>11</v>
      </c>
      <c r="B85" s="7" t="s">
        <v>174</v>
      </c>
      <c r="C85" s="7" t="s">
        <v>13</v>
      </c>
      <c r="D85" s="7"/>
      <c r="E85" s="7" t="s">
        <v>314</v>
      </c>
      <c r="F85" s="7" t="s">
        <v>14</v>
      </c>
      <c r="G85" s="7">
        <v>1</v>
      </c>
    </row>
    <row r="86" spans="1:7" x14ac:dyDescent="0.25" outlineLevel="4" collapsed="1">
      <c r="A86" s="8" t="s">
        <v>14</v>
      </c>
      <c r="B86" s="9" t="s">
        <v>294</v>
      </c>
      <c r="C86" s="8" t="s">
        <v>13</v>
      </c>
      <c r="D86" s="8">
        <f>EXACT(G82,"Only data available for the specific power unit are the electricity generation and the fuel types used")</f>
      </c>
      <c r="E86" s="8" t="s">
        <v>295</v>
      </c>
      <c r="F86" s="8" t="s">
        <v>14</v>
      </c>
      <c r="G86" s="8" t="s">
        <v>13</v>
      </c>
    </row>
    <row r="87" spans="1:7" x14ac:dyDescent="0.25" outlineLevel="5" collapsed="1">
      <c r="A87" s="7" t="s">
        <v>14</v>
      </c>
      <c r="B87" s="7" t="s">
        <v>174</v>
      </c>
      <c r="C87" s="7" t="s">
        <v>13</v>
      </c>
      <c r="D87" s="7" t="s">
        <v>14</v>
      </c>
      <c r="E87" s="7" t="s">
        <v>315</v>
      </c>
      <c r="F87" s="7" t="s">
        <v>14</v>
      </c>
      <c r="G87" s="7">
        <v>1</v>
      </c>
    </row>
    <row r="88" spans="1:7" x14ac:dyDescent="0.25" outlineLevel="5" collapsed="1">
      <c r="A88" s="7" t="s">
        <v>11</v>
      </c>
      <c r="B88" s="7" t="s">
        <v>174</v>
      </c>
      <c r="C88" s="7" t="s">
        <v>13</v>
      </c>
      <c r="D88" s="7"/>
      <c r="E88" s="7" t="s">
        <v>314</v>
      </c>
      <c r="F88" s="7" t="s">
        <v>14</v>
      </c>
      <c r="G88" s="7">
        <v>1</v>
      </c>
    </row>
    <row r="89" spans="1:7" x14ac:dyDescent="0.25" outlineLevel="5" collapsed="1">
      <c r="A89" s="7" t="s">
        <v>11</v>
      </c>
      <c r="B89" s="7" t="s">
        <v>174</v>
      </c>
      <c r="C89" s="7" t="s">
        <v>13</v>
      </c>
      <c r="D89" s="7"/>
      <c r="E89" s="7" t="s">
        <v>316</v>
      </c>
      <c r="F89" s="7" t="s">
        <v>14</v>
      </c>
      <c r="G89" s="7">
        <v>1</v>
      </c>
    </row>
    <row r="90" spans="1:7" x14ac:dyDescent="0.25" outlineLevel="5" collapsed="1">
      <c r="A90" s="7" t="s">
        <v>11</v>
      </c>
      <c r="B90" s="7" t="s">
        <v>174</v>
      </c>
      <c r="C90" s="7" t="s">
        <v>13</v>
      </c>
      <c r="D90" s="7"/>
      <c r="E90" s="7" t="s">
        <v>317</v>
      </c>
      <c r="F90" s="7" t="s">
        <v>14</v>
      </c>
      <c r="G90" s="7">
        <v>1</v>
      </c>
    </row>
    <row r="91" spans="1:7" x14ac:dyDescent="0.25" outlineLevel="4" collapsed="1">
      <c r="A91" s="8" t="s">
        <v>14</v>
      </c>
      <c r="B91" s="9" t="s">
        <v>296</v>
      </c>
      <c r="C91" s="8" t="s">
        <v>13</v>
      </c>
      <c r="D91" s="8">
        <f>EXACT(G82,"Data available for fuel consumption and electricity generation")</f>
      </c>
      <c r="E91" s="8" t="s">
        <v>291</v>
      </c>
      <c r="F91" s="8" t="s">
        <v>14</v>
      </c>
      <c r="G91" s="8" t="s">
        <v>13</v>
      </c>
    </row>
    <row r="92" spans="1:7" x14ac:dyDescent="0.25" outlineLevel="5" collapsed="1">
      <c r="A92" s="7" t="s">
        <v>14</v>
      </c>
      <c r="B92" s="7" t="s">
        <v>174</v>
      </c>
      <c r="C92" s="7" t="s">
        <v>13</v>
      </c>
      <c r="D92" s="7" t="s">
        <v>14</v>
      </c>
      <c r="E92" s="7" t="s">
        <v>313</v>
      </c>
      <c r="F92" s="7" t="s">
        <v>14</v>
      </c>
      <c r="G92" s="7">
        <v>1</v>
      </c>
    </row>
    <row r="93" spans="1:7" x14ac:dyDescent="0.25" outlineLevel="5" collapsed="1">
      <c r="A93" s="7" t="s">
        <v>11</v>
      </c>
      <c r="B93" s="7" t="s">
        <v>15</v>
      </c>
      <c r="C93" s="7" t="s">
        <v>13</v>
      </c>
      <c r="D93" s="7"/>
      <c r="E93" s="7" t="s">
        <v>318</v>
      </c>
      <c r="F93" s="7" t="s">
        <v>14</v>
      </c>
      <c r="G93" s="7" t="s">
        <v>27</v>
      </c>
    </row>
    <row r="94" spans="1:7" x14ac:dyDescent="0.25" outlineLevel="5" collapsed="1">
      <c r="A94" s="7" t="s">
        <v>11</v>
      </c>
      <c r="B94" s="7" t="s">
        <v>174</v>
      </c>
      <c r="C94" s="7" t="s">
        <v>13</v>
      </c>
      <c r="D94" s="7"/>
      <c r="E94" s="7" t="s">
        <v>314</v>
      </c>
      <c r="F94" s="7" t="s">
        <v>14</v>
      </c>
      <c r="G94" s="7">
        <v>1</v>
      </c>
    </row>
    <row r="95" spans="1:7" x14ac:dyDescent="0.25" outlineLevel="5" collapsed="1">
      <c r="A95" s="7" t="s">
        <v>11</v>
      </c>
      <c r="B95" s="7" t="s">
        <v>15</v>
      </c>
      <c r="C95" s="7" t="s">
        <v>13</v>
      </c>
      <c r="D95" s="7"/>
      <c r="E95" s="7" t="s">
        <v>319</v>
      </c>
      <c r="F95" s="7" t="s">
        <v>14</v>
      </c>
      <c r="G95" s="7" t="s">
        <v>27</v>
      </c>
    </row>
    <row r="96" spans="1:7" x14ac:dyDescent="0.25" outlineLevel="5" collapsed="1">
      <c r="A96" s="8" t="s">
        <v>11</v>
      </c>
      <c r="B96" s="9" t="s">
        <v>305</v>
      </c>
      <c r="C96" s="8" t="s">
        <v>13</v>
      </c>
      <c r="D96" s="8"/>
      <c r="E96" s="8" t="s">
        <v>231</v>
      </c>
      <c r="F96" s="8" t="s">
        <v>11</v>
      </c>
      <c r="G96" s="8" t="s">
        <v>13</v>
      </c>
    </row>
    <row r="97" spans="1:7" x14ac:dyDescent="0.25" outlineLevel="6" collapsed="1">
      <c r="A97" s="7" t="s">
        <v>11</v>
      </c>
      <c r="B97" s="7" t="s">
        <v>15</v>
      </c>
      <c r="C97" s="7" t="s">
        <v>13</v>
      </c>
      <c r="D97" s="7"/>
      <c r="E97" s="7" t="s">
        <v>306</v>
      </c>
      <c r="F97" s="7" t="s">
        <v>14</v>
      </c>
      <c r="G97" s="7" t="s">
        <v>27</v>
      </c>
    </row>
    <row r="98" spans="1:7" x14ac:dyDescent="0.25" outlineLevel="6" collapsed="1">
      <c r="A98" s="7" t="s">
        <v>11</v>
      </c>
      <c r="B98" s="7" t="s">
        <v>174</v>
      </c>
      <c r="C98" s="7" t="s">
        <v>13</v>
      </c>
      <c r="D98" s="7"/>
      <c r="E98" s="7" t="s">
        <v>307</v>
      </c>
      <c r="F98" s="7" t="s">
        <v>14</v>
      </c>
      <c r="G98" s="7">
        <v>1</v>
      </c>
    </row>
    <row r="99" spans="1:7" x14ac:dyDescent="0.25" outlineLevel="6" collapsed="1">
      <c r="A99" s="7" t="s">
        <v>11</v>
      </c>
      <c r="B99" s="7" t="s">
        <v>174</v>
      </c>
      <c r="C99" s="7" t="s">
        <v>13</v>
      </c>
      <c r="D99" s="7"/>
      <c r="E99" s="7" t="s">
        <v>308</v>
      </c>
      <c r="F99" s="7" t="s">
        <v>14</v>
      </c>
      <c r="G99" s="7">
        <v>1</v>
      </c>
    </row>
    <row r="100" spans="1:7" x14ac:dyDescent="0.25" outlineLevel="6" collapsed="1">
      <c r="A100" s="7" t="s">
        <v>11</v>
      </c>
      <c r="B100" s="7" t="s">
        <v>174</v>
      </c>
      <c r="C100" s="7" t="s">
        <v>13</v>
      </c>
      <c r="D100" s="7"/>
      <c r="E100" s="7" t="s">
        <v>309</v>
      </c>
      <c r="F100" s="7" t="s">
        <v>14</v>
      </c>
      <c r="G100" s="7">
        <v>1</v>
      </c>
    </row>
    <row r="101" spans="1:7" x14ac:dyDescent="0.25" outlineLevel="1" collapsed="1">
      <c r="A101" s="8" t="s">
        <v>14</v>
      </c>
      <c r="B101" s="9" t="s">
        <v>266</v>
      </c>
      <c r="C101" s="8" t="s">
        <v>13</v>
      </c>
      <c r="D101" s="8">
        <f>EXACT(G9,"Yes")</f>
      </c>
      <c r="E101" s="8" t="s">
        <v>297</v>
      </c>
      <c r="F101" s="8" t="s">
        <v>14</v>
      </c>
      <c r="G101" s="8" t="s">
        <v>13</v>
      </c>
    </row>
    <row r="102" spans="1:7" x14ac:dyDescent="0.25" outlineLevel="2" collapsed="1">
      <c r="A102" s="7" t="s">
        <v>11</v>
      </c>
      <c r="B102" s="7" t="s">
        <v>76</v>
      </c>
      <c r="C102" s="10" t="s">
        <v>298</v>
      </c>
      <c r="D102" s="7"/>
      <c r="E102" s="7" t="s">
        <v>299</v>
      </c>
      <c r="F102" s="7" t="s">
        <v>14</v>
      </c>
      <c r="G102" s="7" t="s">
        <v>300</v>
      </c>
    </row>
    <row r="103" spans="1:7" x14ac:dyDescent="0.25" outlineLevel="2" collapsed="1">
      <c r="A103" s="8" t="s">
        <v>14</v>
      </c>
      <c r="B103" s="9" t="s">
        <v>301</v>
      </c>
      <c r="C103" s="8" t="s">
        <v>13</v>
      </c>
      <c r="D103" s="8">
        <f>EXACT(G102,"Based on the total net electricity generation of all power plants serving the system and the fuel types and total fuel consumption of the project electricity system")</f>
      </c>
      <c r="E103" s="8" t="s">
        <v>302</v>
      </c>
      <c r="F103" s="8" t="s">
        <v>14</v>
      </c>
      <c r="G103" s="8" t="s">
        <v>13</v>
      </c>
    </row>
    <row r="104" spans="1:7" x14ac:dyDescent="0.25" outlineLevel="3" collapsed="1">
      <c r="A104" s="7" t="s">
        <v>14</v>
      </c>
      <c r="B104" s="7" t="s">
        <v>174</v>
      </c>
      <c r="C104" s="7" t="s">
        <v>13</v>
      </c>
      <c r="D104" s="7" t="s">
        <v>14</v>
      </c>
      <c r="E104" s="7" t="s">
        <v>303</v>
      </c>
      <c r="F104" s="7" t="s">
        <v>14</v>
      </c>
      <c r="G104" s="7">
        <v>1</v>
      </c>
    </row>
    <row r="105" spans="1:7" x14ac:dyDescent="0.25" outlineLevel="3" collapsed="1">
      <c r="A105" s="7" t="s">
        <v>11</v>
      </c>
      <c r="B105" s="7" t="s">
        <v>174</v>
      </c>
      <c r="C105" s="7" t="s">
        <v>13</v>
      </c>
      <c r="D105" s="7"/>
      <c r="E105" s="7" t="s">
        <v>304</v>
      </c>
      <c r="F105" s="7" t="s">
        <v>14</v>
      </c>
      <c r="G105" s="7">
        <v>1</v>
      </c>
    </row>
    <row r="106" spans="1:7" x14ac:dyDescent="0.25" outlineLevel="3" collapsed="1">
      <c r="A106" s="8" t="s">
        <v>11</v>
      </c>
      <c r="B106" s="9" t="s">
        <v>305</v>
      </c>
      <c r="C106" s="8" t="s">
        <v>13</v>
      </c>
      <c r="D106" s="8"/>
      <c r="E106" s="8" t="s">
        <v>231</v>
      </c>
      <c r="F106" s="8" t="s">
        <v>11</v>
      </c>
      <c r="G106" s="8" t="s">
        <v>13</v>
      </c>
    </row>
    <row r="107" spans="1:7" x14ac:dyDescent="0.25" outlineLevel="4" collapsed="1">
      <c r="A107" s="7" t="s">
        <v>11</v>
      </c>
      <c r="B107" s="7" t="s">
        <v>15</v>
      </c>
      <c r="C107" s="7" t="s">
        <v>13</v>
      </c>
      <c r="D107" s="7"/>
      <c r="E107" s="7" t="s">
        <v>306</v>
      </c>
      <c r="F107" s="7" t="s">
        <v>14</v>
      </c>
      <c r="G107" s="7" t="s">
        <v>27</v>
      </c>
    </row>
    <row r="108" spans="1:7" x14ac:dyDescent="0.25" outlineLevel="4" collapsed="1">
      <c r="A108" s="7" t="s">
        <v>11</v>
      </c>
      <c r="B108" s="7" t="s">
        <v>174</v>
      </c>
      <c r="C108" s="7" t="s">
        <v>13</v>
      </c>
      <c r="D108" s="7"/>
      <c r="E108" s="7" t="s">
        <v>307</v>
      </c>
      <c r="F108" s="7" t="s">
        <v>14</v>
      </c>
      <c r="G108" s="7">
        <v>1</v>
      </c>
    </row>
    <row r="109" spans="1:7" x14ac:dyDescent="0.25" outlineLevel="4" collapsed="1">
      <c r="A109" s="7" t="s">
        <v>11</v>
      </c>
      <c r="B109" s="7" t="s">
        <v>174</v>
      </c>
      <c r="C109" s="7" t="s">
        <v>13</v>
      </c>
      <c r="D109" s="7"/>
      <c r="E109" s="7" t="s">
        <v>308</v>
      </c>
      <c r="F109" s="7" t="s">
        <v>14</v>
      </c>
      <c r="G109" s="7">
        <v>1</v>
      </c>
    </row>
    <row r="110" spans="1:7" x14ac:dyDescent="0.25" outlineLevel="4" collapsed="1">
      <c r="A110" s="7" t="s">
        <v>11</v>
      </c>
      <c r="B110" s="7" t="s">
        <v>174</v>
      </c>
      <c r="C110" s="7" t="s">
        <v>13</v>
      </c>
      <c r="D110" s="7"/>
      <c r="E110" s="7" t="s">
        <v>309</v>
      </c>
      <c r="F110" s="7" t="s">
        <v>14</v>
      </c>
      <c r="G110" s="7">
        <v>1</v>
      </c>
    </row>
    <row r="111" spans="1:7" x14ac:dyDescent="0.25" outlineLevel="2" collapsed="1">
      <c r="A111" s="8" t="s">
        <v>14</v>
      </c>
      <c r="B111" s="9" t="s">
        <v>310</v>
      </c>
      <c r="C111" s="8" t="s">
        <v>13</v>
      </c>
      <c r="D111" s="8">
        <f>EXACT(G102,"Based on the net electricity generation and a CO2 emission factor of each power unit")</f>
      </c>
      <c r="E111" s="8" t="s">
        <v>311</v>
      </c>
      <c r="F111" s="8" t="s">
        <v>14</v>
      </c>
      <c r="G111" s="8" t="s">
        <v>13</v>
      </c>
    </row>
    <row r="112" spans="1:7" x14ac:dyDescent="0.25" outlineLevel="3" collapsed="1">
      <c r="A112" s="7" t="s">
        <v>14</v>
      </c>
      <c r="B112" s="7" t="s">
        <v>174</v>
      </c>
      <c r="C112" s="7" t="s">
        <v>13</v>
      </c>
      <c r="D112" s="7" t="s">
        <v>14</v>
      </c>
      <c r="E112" s="7" t="s">
        <v>303</v>
      </c>
      <c r="F112" s="7" t="s">
        <v>14</v>
      </c>
      <c r="G112" s="7">
        <v>1</v>
      </c>
    </row>
    <row r="113" spans="1:7" x14ac:dyDescent="0.25" outlineLevel="3" collapsed="1">
      <c r="A113" s="8" t="s">
        <v>11</v>
      </c>
      <c r="B113" s="9" t="s">
        <v>278</v>
      </c>
      <c r="C113" s="8" t="s">
        <v>13</v>
      </c>
      <c r="D113" s="8"/>
      <c r="E113" s="8" t="s">
        <v>279</v>
      </c>
      <c r="F113" s="8" t="s">
        <v>11</v>
      </c>
      <c r="G113" s="8" t="s">
        <v>13</v>
      </c>
    </row>
    <row r="114" spans="1:7" x14ac:dyDescent="0.25" outlineLevel="4" collapsed="1">
      <c r="A114" s="7" t="s">
        <v>11</v>
      </c>
      <c r="B114" s="7" t="s">
        <v>76</v>
      </c>
      <c r="C114" s="10" t="s">
        <v>289</v>
      </c>
      <c r="D114" s="7"/>
      <c r="E114" s="7" t="s">
        <v>290</v>
      </c>
      <c r="F114" s="7" t="s">
        <v>14</v>
      </c>
      <c r="G114" s="7" t="s">
        <v>291</v>
      </c>
    </row>
    <row r="115" spans="1:7" x14ac:dyDescent="0.25" outlineLevel="4" collapsed="1">
      <c r="A115" s="8" t="s">
        <v>14</v>
      </c>
      <c r="B115" s="9" t="s">
        <v>292</v>
      </c>
      <c r="C115" s="8" t="s">
        <v>13</v>
      </c>
      <c r="D115" s="8">
        <f>EXACT(G114,"Only data available is the electricity generation for the specific power unit")</f>
      </c>
      <c r="E115" s="8" t="s">
        <v>293</v>
      </c>
      <c r="F115" s="8" t="s">
        <v>14</v>
      </c>
      <c r="G115" s="8" t="s">
        <v>13</v>
      </c>
    </row>
    <row r="116" spans="1:7" x14ac:dyDescent="0.25" outlineLevel="5" collapsed="1">
      <c r="A116" s="7" t="s">
        <v>14</v>
      </c>
      <c r="B116" s="7" t="s">
        <v>174</v>
      </c>
      <c r="C116" s="7" t="s">
        <v>13</v>
      </c>
      <c r="D116" s="7" t="s">
        <v>14</v>
      </c>
      <c r="E116" s="7" t="s">
        <v>313</v>
      </c>
      <c r="F116" s="7" t="s">
        <v>14</v>
      </c>
      <c r="G116" s="7">
        <v>1</v>
      </c>
    </row>
    <row r="117" spans="1:7" x14ac:dyDescent="0.25" outlineLevel="5" collapsed="1">
      <c r="A117" s="7" t="s">
        <v>11</v>
      </c>
      <c r="B117" s="7" t="s">
        <v>174</v>
      </c>
      <c r="C117" s="7" t="s">
        <v>13</v>
      </c>
      <c r="D117" s="7"/>
      <c r="E117" s="7" t="s">
        <v>314</v>
      </c>
      <c r="F117" s="7" t="s">
        <v>14</v>
      </c>
      <c r="G117" s="7">
        <v>1</v>
      </c>
    </row>
    <row r="118" spans="1:7" x14ac:dyDescent="0.25" outlineLevel="4" collapsed="1">
      <c r="A118" s="8" t="s">
        <v>14</v>
      </c>
      <c r="B118" s="9" t="s">
        <v>294</v>
      </c>
      <c r="C118" s="8" t="s">
        <v>13</v>
      </c>
      <c r="D118" s="8">
        <f>EXACT(G114,"Only data available for the specific power unit are the electricity generation and the fuel types used")</f>
      </c>
      <c r="E118" s="8" t="s">
        <v>295</v>
      </c>
      <c r="F118" s="8" t="s">
        <v>14</v>
      </c>
      <c r="G118" s="8" t="s">
        <v>13</v>
      </c>
    </row>
    <row r="119" spans="1:7" x14ac:dyDescent="0.25" outlineLevel="5" collapsed="1">
      <c r="A119" s="7" t="s">
        <v>14</v>
      </c>
      <c r="B119" s="7" t="s">
        <v>174</v>
      </c>
      <c r="C119" s="7" t="s">
        <v>13</v>
      </c>
      <c r="D119" s="7" t="s">
        <v>14</v>
      </c>
      <c r="E119" s="7" t="s">
        <v>315</v>
      </c>
      <c r="F119" s="7" t="s">
        <v>14</v>
      </c>
      <c r="G119" s="7">
        <v>1</v>
      </c>
    </row>
    <row r="120" spans="1:7" x14ac:dyDescent="0.25" outlineLevel="5" collapsed="1">
      <c r="A120" s="7" t="s">
        <v>11</v>
      </c>
      <c r="B120" s="7" t="s">
        <v>174</v>
      </c>
      <c r="C120" s="7" t="s">
        <v>13</v>
      </c>
      <c r="D120" s="7"/>
      <c r="E120" s="7" t="s">
        <v>314</v>
      </c>
      <c r="F120" s="7" t="s">
        <v>14</v>
      </c>
      <c r="G120" s="7">
        <v>1</v>
      </c>
    </row>
    <row r="121" spans="1:7" x14ac:dyDescent="0.25" outlineLevel="5" collapsed="1">
      <c r="A121" s="7" t="s">
        <v>11</v>
      </c>
      <c r="B121" s="7" t="s">
        <v>174</v>
      </c>
      <c r="C121" s="7" t="s">
        <v>13</v>
      </c>
      <c r="D121" s="7"/>
      <c r="E121" s="7" t="s">
        <v>316</v>
      </c>
      <c r="F121" s="7" t="s">
        <v>14</v>
      </c>
      <c r="G121" s="7">
        <v>1</v>
      </c>
    </row>
    <row r="122" spans="1:7" x14ac:dyDescent="0.25" outlineLevel="5" collapsed="1">
      <c r="A122" s="7" t="s">
        <v>11</v>
      </c>
      <c r="B122" s="7" t="s">
        <v>174</v>
      </c>
      <c r="C122" s="7" t="s">
        <v>13</v>
      </c>
      <c r="D122" s="7"/>
      <c r="E122" s="7" t="s">
        <v>317</v>
      </c>
      <c r="F122" s="7" t="s">
        <v>14</v>
      </c>
      <c r="G122" s="7">
        <v>1</v>
      </c>
    </row>
    <row r="123" spans="1:7" x14ac:dyDescent="0.25" outlineLevel="4" collapsed="1">
      <c r="A123" s="8" t="s">
        <v>14</v>
      </c>
      <c r="B123" s="9" t="s">
        <v>296</v>
      </c>
      <c r="C123" s="8" t="s">
        <v>13</v>
      </c>
      <c r="D123" s="8">
        <f>EXACT(G114,"Data available for fuel consumption and electricity generation")</f>
      </c>
      <c r="E123" s="8" t="s">
        <v>291</v>
      </c>
      <c r="F123" s="8" t="s">
        <v>14</v>
      </c>
      <c r="G123" s="8" t="s">
        <v>13</v>
      </c>
    </row>
    <row r="124" spans="1:7" x14ac:dyDescent="0.25" outlineLevel="5" collapsed="1">
      <c r="A124" s="7" t="s">
        <v>14</v>
      </c>
      <c r="B124" s="7" t="s">
        <v>174</v>
      </c>
      <c r="C124" s="7" t="s">
        <v>13</v>
      </c>
      <c r="D124" s="7" t="s">
        <v>14</v>
      </c>
      <c r="E124" s="7" t="s">
        <v>313</v>
      </c>
      <c r="F124" s="7" t="s">
        <v>14</v>
      </c>
      <c r="G124" s="7">
        <v>1</v>
      </c>
    </row>
    <row r="125" spans="1:7" x14ac:dyDescent="0.25" outlineLevel="5" collapsed="1">
      <c r="A125" s="7" t="s">
        <v>11</v>
      </c>
      <c r="B125" s="7" t="s">
        <v>15</v>
      </c>
      <c r="C125" s="7" t="s">
        <v>13</v>
      </c>
      <c r="D125" s="7"/>
      <c r="E125" s="7" t="s">
        <v>318</v>
      </c>
      <c r="F125" s="7" t="s">
        <v>14</v>
      </c>
      <c r="G125" s="7" t="s">
        <v>27</v>
      </c>
    </row>
    <row r="126" spans="1:7" x14ac:dyDescent="0.25" outlineLevel="5" collapsed="1">
      <c r="A126" s="7" t="s">
        <v>11</v>
      </c>
      <c r="B126" s="7" t="s">
        <v>174</v>
      </c>
      <c r="C126" s="7" t="s">
        <v>13</v>
      </c>
      <c r="D126" s="7"/>
      <c r="E126" s="7" t="s">
        <v>314</v>
      </c>
      <c r="F126" s="7" t="s">
        <v>14</v>
      </c>
      <c r="G126" s="7">
        <v>1</v>
      </c>
    </row>
    <row r="127" spans="1:7" x14ac:dyDescent="0.25" outlineLevel="5" collapsed="1">
      <c r="A127" s="7" t="s">
        <v>11</v>
      </c>
      <c r="B127" s="7" t="s">
        <v>15</v>
      </c>
      <c r="C127" s="7" t="s">
        <v>13</v>
      </c>
      <c r="D127" s="7"/>
      <c r="E127" s="7" t="s">
        <v>319</v>
      </c>
      <c r="F127" s="7" t="s">
        <v>14</v>
      </c>
      <c r="G127" s="7" t="s">
        <v>27</v>
      </c>
    </row>
    <row r="128" spans="1:7" x14ac:dyDescent="0.25" outlineLevel="5" collapsed="1">
      <c r="A128" s="8" t="s">
        <v>11</v>
      </c>
      <c r="B128" s="9" t="s">
        <v>305</v>
      </c>
      <c r="C128" s="8" t="s">
        <v>13</v>
      </c>
      <c r="D128" s="8"/>
      <c r="E128" s="8" t="s">
        <v>231</v>
      </c>
      <c r="F128" s="8" t="s">
        <v>11</v>
      </c>
      <c r="G128" s="8" t="s">
        <v>13</v>
      </c>
    </row>
    <row r="129" spans="1:7" x14ac:dyDescent="0.25" outlineLevel="6" collapsed="1">
      <c r="A129" s="7" t="s">
        <v>11</v>
      </c>
      <c r="B129" s="7" t="s">
        <v>15</v>
      </c>
      <c r="C129" s="7" t="s">
        <v>13</v>
      </c>
      <c r="D129" s="7"/>
      <c r="E129" s="7" t="s">
        <v>306</v>
      </c>
      <c r="F129" s="7" t="s">
        <v>14</v>
      </c>
      <c r="G129" s="7" t="s">
        <v>27</v>
      </c>
    </row>
    <row r="130" spans="1:7" x14ac:dyDescent="0.25" outlineLevel="6" collapsed="1">
      <c r="A130" s="7" t="s">
        <v>11</v>
      </c>
      <c r="B130" s="7" t="s">
        <v>174</v>
      </c>
      <c r="C130" s="7" t="s">
        <v>13</v>
      </c>
      <c r="D130" s="7"/>
      <c r="E130" s="7" t="s">
        <v>307</v>
      </c>
      <c r="F130" s="7" t="s">
        <v>14</v>
      </c>
      <c r="G130" s="7">
        <v>1</v>
      </c>
    </row>
    <row r="131" spans="1:7" x14ac:dyDescent="0.25" outlineLevel="6" collapsed="1">
      <c r="A131" s="7" t="s">
        <v>11</v>
      </c>
      <c r="B131" s="7" t="s">
        <v>174</v>
      </c>
      <c r="C131" s="7" t="s">
        <v>13</v>
      </c>
      <c r="D131" s="7"/>
      <c r="E131" s="7" t="s">
        <v>308</v>
      </c>
      <c r="F131" s="7" t="s">
        <v>14</v>
      </c>
      <c r="G131" s="7">
        <v>1</v>
      </c>
    </row>
    <row r="132" spans="1:7" x14ac:dyDescent="0.25" outlineLevel="6" collapsed="1">
      <c r="A132" s="7" t="s">
        <v>11</v>
      </c>
      <c r="B132" s="7" t="s">
        <v>174</v>
      </c>
      <c r="C132" s="7" t="s">
        <v>13</v>
      </c>
      <c r="D132" s="7"/>
      <c r="E132" s="7" t="s">
        <v>309</v>
      </c>
      <c r="F132" s="7" t="s">
        <v>14</v>
      </c>
      <c r="G132" s="7">
        <v>1</v>
      </c>
    </row>
    <row r="133" spans="1:7" x14ac:dyDescent="0.25" outlineLevel="2" collapsed="1">
      <c r="A133" s="7" t="s">
        <v>14</v>
      </c>
      <c r="B133" s="7" t="s">
        <v>174</v>
      </c>
      <c r="C133" s="7" t="s">
        <v>13</v>
      </c>
      <c r="D133" s="7" t="s">
        <v>14</v>
      </c>
      <c r="E133" s="7" t="s">
        <v>312</v>
      </c>
      <c r="F133" s="7" t="s">
        <v>14</v>
      </c>
      <c r="G133" s="7">
        <v>1</v>
      </c>
    </row>
    <row r="134" spans="1:7" x14ac:dyDescent="0.25">
      <c r="A134" s="5" t="s">
        <v>14</v>
      </c>
      <c r="B134" s="6" t="s">
        <v>266</v>
      </c>
      <c r="C134" s="5" t="s">
        <v>13</v>
      </c>
      <c r="D134" s="5">
        <f>EXACT(G7,"Yes")</f>
      </c>
      <c r="E134" s="5" t="s">
        <v>297</v>
      </c>
      <c r="F134" s="5" t="s">
        <v>14</v>
      </c>
      <c r="G134" s="5" t="s">
        <v>13</v>
      </c>
    </row>
    <row r="135" spans="1:7" x14ac:dyDescent="0.25" outlineLevel="1" collapsed="1">
      <c r="A135" s="7" t="s">
        <v>11</v>
      </c>
      <c r="B135" s="7" t="s">
        <v>76</v>
      </c>
      <c r="C135" s="10" t="s">
        <v>298</v>
      </c>
      <c r="D135" s="7"/>
      <c r="E135" s="7" t="s">
        <v>299</v>
      </c>
      <c r="F135" s="7" t="s">
        <v>14</v>
      </c>
      <c r="G135" s="7" t="s">
        <v>300</v>
      </c>
    </row>
    <row r="136" spans="1:7" x14ac:dyDescent="0.25" outlineLevel="1" collapsed="1">
      <c r="A136" s="8" t="s">
        <v>14</v>
      </c>
      <c r="B136" s="9" t="s">
        <v>301</v>
      </c>
      <c r="C136" s="8" t="s">
        <v>13</v>
      </c>
      <c r="D136" s="8">
        <f>EXACT(G135,"Based on the total net electricity generation of all power plants serving the system and the fuel types and total fuel consumption of the project electricity system")</f>
      </c>
      <c r="E136" s="8" t="s">
        <v>302</v>
      </c>
      <c r="F136" s="8" t="s">
        <v>14</v>
      </c>
      <c r="G136" s="8" t="s">
        <v>13</v>
      </c>
    </row>
    <row r="137" spans="1:7" x14ac:dyDescent="0.25" outlineLevel="2" collapsed="1">
      <c r="A137" s="7" t="s">
        <v>14</v>
      </c>
      <c r="B137" s="7" t="s">
        <v>174</v>
      </c>
      <c r="C137" s="7" t="s">
        <v>13</v>
      </c>
      <c r="D137" s="7" t="s">
        <v>14</v>
      </c>
      <c r="E137" s="7" t="s">
        <v>303</v>
      </c>
      <c r="F137" s="7" t="s">
        <v>14</v>
      </c>
      <c r="G137" s="7">
        <v>1</v>
      </c>
    </row>
    <row r="138" spans="1:7" x14ac:dyDescent="0.25" outlineLevel="2" collapsed="1">
      <c r="A138" s="7" t="s">
        <v>11</v>
      </c>
      <c r="B138" s="7" t="s">
        <v>174</v>
      </c>
      <c r="C138" s="7" t="s">
        <v>13</v>
      </c>
      <c r="D138" s="7"/>
      <c r="E138" s="7" t="s">
        <v>304</v>
      </c>
      <c r="F138" s="7" t="s">
        <v>14</v>
      </c>
      <c r="G138" s="7">
        <v>1</v>
      </c>
    </row>
    <row r="139" spans="1:7" x14ac:dyDescent="0.25" outlineLevel="2" collapsed="1">
      <c r="A139" s="8" t="s">
        <v>11</v>
      </c>
      <c r="B139" s="9" t="s">
        <v>305</v>
      </c>
      <c r="C139" s="8" t="s">
        <v>13</v>
      </c>
      <c r="D139" s="8"/>
      <c r="E139" s="8" t="s">
        <v>231</v>
      </c>
      <c r="F139" s="8" t="s">
        <v>11</v>
      </c>
      <c r="G139" s="8" t="s">
        <v>13</v>
      </c>
    </row>
    <row r="140" spans="1:7" x14ac:dyDescent="0.25" outlineLevel="3" collapsed="1">
      <c r="A140" s="7" t="s">
        <v>11</v>
      </c>
      <c r="B140" s="7" t="s">
        <v>15</v>
      </c>
      <c r="C140" s="7" t="s">
        <v>13</v>
      </c>
      <c r="D140" s="7"/>
      <c r="E140" s="7" t="s">
        <v>306</v>
      </c>
      <c r="F140" s="7" t="s">
        <v>14</v>
      </c>
      <c r="G140" s="7" t="s">
        <v>27</v>
      </c>
    </row>
    <row r="141" spans="1:7" x14ac:dyDescent="0.25" outlineLevel="3" collapsed="1">
      <c r="A141" s="7" t="s">
        <v>11</v>
      </c>
      <c r="B141" s="7" t="s">
        <v>174</v>
      </c>
      <c r="C141" s="7" t="s">
        <v>13</v>
      </c>
      <c r="D141" s="7"/>
      <c r="E141" s="7" t="s">
        <v>307</v>
      </c>
      <c r="F141" s="7" t="s">
        <v>14</v>
      </c>
      <c r="G141" s="7">
        <v>1</v>
      </c>
    </row>
    <row r="142" spans="1:7" x14ac:dyDescent="0.25" outlineLevel="3" collapsed="1">
      <c r="A142" s="7" t="s">
        <v>11</v>
      </c>
      <c r="B142" s="7" t="s">
        <v>174</v>
      </c>
      <c r="C142" s="7" t="s">
        <v>13</v>
      </c>
      <c r="D142" s="7"/>
      <c r="E142" s="7" t="s">
        <v>308</v>
      </c>
      <c r="F142" s="7" t="s">
        <v>14</v>
      </c>
      <c r="G142" s="7">
        <v>1</v>
      </c>
    </row>
    <row r="143" spans="1:7" x14ac:dyDescent="0.25" outlineLevel="3" collapsed="1">
      <c r="A143" s="7" t="s">
        <v>11</v>
      </c>
      <c r="B143" s="7" t="s">
        <v>174</v>
      </c>
      <c r="C143" s="7" t="s">
        <v>13</v>
      </c>
      <c r="D143" s="7"/>
      <c r="E143" s="7" t="s">
        <v>309</v>
      </c>
      <c r="F143" s="7" t="s">
        <v>14</v>
      </c>
      <c r="G143" s="7">
        <v>1</v>
      </c>
    </row>
    <row r="144" spans="1:7" x14ac:dyDescent="0.25" outlineLevel="1" collapsed="1">
      <c r="A144" s="8" t="s">
        <v>14</v>
      </c>
      <c r="B144" s="9" t="s">
        <v>310</v>
      </c>
      <c r="C144" s="8" t="s">
        <v>13</v>
      </c>
      <c r="D144" s="8">
        <f>EXACT(G135,"Based on the net electricity generation and a CO2 emission factor of each power unit")</f>
      </c>
      <c r="E144" s="8" t="s">
        <v>311</v>
      </c>
      <c r="F144" s="8" t="s">
        <v>14</v>
      </c>
      <c r="G144" s="8" t="s">
        <v>13</v>
      </c>
    </row>
    <row r="145" spans="1:7" x14ac:dyDescent="0.25" outlineLevel="2" collapsed="1">
      <c r="A145" s="7" t="s">
        <v>14</v>
      </c>
      <c r="B145" s="7" t="s">
        <v>174</v>
      </c>
      <c r="C145" s="7" t="s">
        <v>13</v>
      </c>
      <c r="D145" s="7" t="s">
        <v>14</v>
      </c>
      <c r="E145" s="7" t="s">
        <v>303</v>
      </c>
      <c r="F145" s="7" t="s">
        <v>14</v>
      </c>
      <c r="G145" s="7">
        <v>1</v>
      </c>
    </row>
    <row r="146" spans="1:7" x14ac:dyDescent="0.25" outlineLevel="2" collapsed="1">
      <c r="A146" s="8" t="s">
        <v>11</v>
      </c>
      <c r="B146" s="9" t="s">
        <v>278</v>
      </c>
      <c r="C146" s="8" t="s">
        <v>13</v>
      </c>
      <c r="D146" s="8"/>
      <c r="E146" s="8" t="s">
        <v>279</v>
      </c>
      <c r="F146" s="8" t="s">
        <v>11</v>
      </c>
      <c r="G146" s="8" t="s">
        <v>13</v>
      </c>
    </row>
    <row r="147" spans="1:7" x14ac:dyDescent="0.25" outlineLevel="3" collapsed="1">
      <c r="A147" s="7" t="s">
        <v>11</v>
      </c>
      <c r="B147" s="7" t="s">
        <v>76</v>
      </c>
      <c r="C147" s="10" t="s">
        <v>289</v>
      </c>
      <c r="D147" s="7"/>
      <c r="E147" s="7" t="s">
        <v>290</v>
      </c>
      <c r="F147" s="7" t="s">
        <v>14</v>
      </c>
      <c r="G147" s="7" t="s">
        <v>291</v>
      </c>
    </row>
    <row r="148" spans="1:7" x14ac:dyDescent="0.25" outlineLevel="3" collapsed="1">
      <c r="A148" s="8" t="s">
        <v>14</v>
      </c>
      <c r="B148" s="9" t="s">
        <v>292</v>
      </c>
      <c r="C148" s="8" t="s">
        <v>13</v>
      </c>
      <c r="D148" s="8">
        <f>EXACT(G147,"Only data available is the electricity generation for the specific power unit")</f>
      </c>
      <c r="E148" s="8" t="s">
        <v>293</v>
      </c>
      <c r="F148" s="8" t="s">
        <v>14</v>
      </c>
      <c r="G148" s="8" t="s">
        <v>13</v>
      </c>
    </row>
    <row r="149" spans="1:7" x14ac:dyDescent="0.25" outlineLevel="4" collapsed="1">
      <c r="A149" s="7" t="s">
        <v>14</v>
      </c>
      <c r="B149" s="7" t="s">
        <v>174</v>
      </c>
      <c r="C149" s="7" t="s">
        <v>13</v>
      </c>
      <c r="D149" s="7" t="s">
        <v>14</v>
      </c>
      <c r="E149" s="7" t="s">
        <v>313</v>
      </c>
      <c r="F149" s="7" t="s">
        <v>14</v>
      </c>
      <c r="G149" s="7">
        <v>1</v>
      </c>
    </row>
    <row r="150" spans="1:7" x14ac:dyDescent="0.25" outlineLevel="4" collapsed="1">
      <c r="A150" s="7" t="s">
        <v>11</v>
      </c>
      <c r="B150" s="7" t="s">
        <v>174</v>
      </c>
      <c r="C150" s="7" t="s">
        <v>13</v>
      </c>
      <c r="D150" s="7"/>
      <c r="E150" s="7" t="s">
        <v>314</v>
      </c>
      <c r="F150" s="7" t="s">
        <v>14</v>
      </c>
      <c r="G150" s="7">
        <v>1</v>
      </c>
    </row>
    <row r="151" spans="1:7" x14ac:dyDescent="0.25" outlineLevel="3" collapsed="1">
      <c r="A151" s="8" t="s">
        <v>14</v>
      </c>
      <c r="B151" s="9" t="s">
        <v>294</v>
      </c>
      <c r="C151" s="8" t="s">
        <v>13</v>
      </c>
      <c r="D151" s="8">
        <f>EXACT(G147,"Only data available for the specific power unit are the electricity generation and the fuel types used")</f>
      </c>
      <c r="E151" s="8" t="s">
        <v>295</v>
      </c>
      <c r="F151" s="8" t="s">
        <v>14</v>
      </c>
      <c r="G151" s="8" t="s">
        <v>13</v>
      </c>
    </row>
    <row r="152" spans="1:7" x14ac:dyDescent="0.25" outlineLevel="4" collapsed="1">
      <c r="A152" s="7" t="s">
        <v>14</v>
      </c>
      <c r="B152" s="7" t="s">
        <v>174</v>
      </c>
      <c r="C152" s="7" t="s">
        <v>13</v>
      </c>
      <c r="D152" s="7" t="s">
        <v>14</v>
      </c>
      <c r="E152" s="7" t="s">
        <v>315</v>
      </c>
      <c r="F152" s="7" t="s">
        <v>14</v>
      </c>
      <c r="G152" s="7">
        <v>1</v>
      </c>
    </row>
    <row r="153" spans="1:7" x14ac:dyDescent="0.25" outlineLevel="4" collapsed="1">
      <c r="A153" s="7" t="s">
        <v>11</v>
      </c>
      <c r="B153" s="7" t="s">
        <v>174</v>
      </c>
      <c r="C153" s="7" t="s">
        <v>13</v>
      </c>
      <c r="D153" s="7"/>
      <c r="E153" s="7" t="s">
        <v>314</v>
      </c>
      <c r="F153" s="7" t="s">
        <v>14</v>
      </c>
      <c r="G153" s="7">
        <v>1</v>
      </c>
    </row>
    <row r="154" spans="1:7" x14ac:dyDescent="0.25" outlineLevel="4" collapsed="1">
      <c r="A154" s="7" t="s">
        <v>11</v>
      </c>
      <c r="B154" s="7" t="s">
        <v>174</v>
      </c>
      <c r="C154" s="7" t="s">
        <v>13</v>
      </c>
      <c r="D154" s="7"/>
      <c r="E154" s="7" t="s">
        <v>316</v>
      </c>
      <c r="F154" s="7" t="s">
        <v>14</v>
      </c>
      <c r="G154" s="7">
        <v>1</v>
      </c>
    </row>
    <row r="155" spans="1:7" x14ac:dyDescent="0.25" outlineLevel="4" collapsed="1">
      <c r="A155" s="7" t="s">
        <v>11</v>
      </c>
      <c r="B155" s="7" t="s">
        <v>174</v>
      </c>
      <c r="C155" s="7" t="s">
        <v>13</v>
      </c>
      <c r="D155" s="7"/>
      <c r="E155" s="7" t="s">
        <v>317</v>
      </c>
      <c r="F155" s="7" t="s">
        <v>14</v>
      </c>
      <c r="G155" s="7">
        <v>1</v>
      </c>
    </row>
    <row r="156" spans="1:7" x14ac:dyDescent="0.25" outlineLevel="3" collapsed="1">
      <c r="A156" s="8" t="s">
        <v>14</v>
      </c>
      <c r="B156" s="9" t="s">
        <v>296</v>
      </c>
      <c r="C156" s="8" t="s">
        <v>13</v>
      </c>
      <c r="D156" s="8">
        <f>EXACT(G147,"Data available for fuel consumption and electricity generation")</f>
      </c>
      <c r="E156" s="8" t="s">
        <v>291</v>
      </c>
      <c r="F156" s="8" t="s">
        <v>14</v>
      </c>
      <c r="G156" s="8" t="s">
        <v>13</v>
      </c>
    </row>
    <row r="157" spans="1:7" x14ac:dyDescent="0.25" outlineLevel="4" collapsed="1">
      <c r="A157" s="7" t="s">
        <v>14</v>
      </c>
      <c r="B157" s="7" t="s">
        <v>174</v>
      </c>
      <c r="C157" s="7" t="s">
        <v>13</v>
      </c>
      <c r="D157" s="7" t="s">
        <v>14</v>
      </c>
      <c r="E157" s="7" t="s">
        <v>313</v>
      </c>
      <c r="F157" s="7" t="s">
        <v>14</v>
      </c>
      <c r="G157" s="7">
        <v>1</v>
      </c>
    </row>
    <row r="158" spans="1:7" x14ac:dyDescent="0.25" outlineLevel="4" collapsed="1">
      <c r="A158" s="7" t="s">
        <v>11</v>
      </c>
      <c r="B158" s="7" t="s">
        <v>15</v>
      </c>
      <c r="C158" s="7" t="s">
        <v>13</v>
      </c>
      <c r="D158" s="7"/>
      <c r="E158" s="7" t="s">
        <v>318</v>
      </c>
      <c r="F158" s="7" t="s">
        <v>14</v>
      </c>
      <c r="G158" s="7" t="s">
        <v>27</v>
      </c>
    </row>
    <row r="159" spans="1:7" x14ac:dyDescent="0.25" outlineLevel="4" collapsed="1">
      <c r="A159" s="7" t="s">
        <v>11</v>
      </c>
      <c r="B159" s="7" t="s">
        <v>174</v>
      </c>
      <c r="C159" s="7" t="s">
        <v>13</v>
      </c>
      <c r="D159" s="7"/>
      <c r="E159" s="7" t="s">
        <v>314</v>
      </c>
      <c r="F159" s="7" t="s">
        <v>14</v>
      </c>
      <c r="G159" s="7">
        <v>1</v>
      </c>
    </row>
    <row r="160" spans="1:7" x14ac:dyDescent="0.25" outlineLevel="4" collapsed="1">
      <c r="A160" s="7" t="s">
        <v>11</v>
      </c>
      <c r="B160" s="7" t="s">
        <v>15</v>
      </c>
      <c r="C160" s="7" t="s">
        <v>13</v>
      </c>
      <c r="D160" s="7"/>
      <c r="E160" s="7" t="s">
        <v>319</v>
      </c>
      <c r="F160" s="7" t="s">
        <v>14</v>
      </c>
      <c r="G160" s="7" t="s">
        <v>27</v>
      </c>
    </row>
    <row r="161" spans="1:7" x14ac:dyDescent="0.25" outlineLevel="4" collapsed="1">
      <c r="A161" s="8" t="s">
        <v>11</v>
      </c>
      <c r="B161" s="9" t="s">
        <v>305</v>
      </c>
      <c r="C161" s="8" t="s">
        <v>13</v>
      </c>
      <c r="D161" s="8"/>
      <c r="E161" s="8" t="s">
        <v>231</v>
      </c>
      <c r="F161" s="8" t="s">
        <v>11</v>
      </c>
      <c r="G161" s="8" t="s">
        <v>13</v>
      </c>
    </row>
    <row r="162" spans="1:7" x14ac:dyDescent="0.25" outlineLevel="5" collapsed="1">
      <c r="A162" s="7" t="s">
        <v>11</v>
      </c>
      <c r="B162" s="7" t="s">
        <v>15</v>
      </c>
      <c r="C162" s="7" t="s">
        <v>13</v>
      </c>
      <c r="D162" s="7"/>
      <c r="E162" s="7" t="s">
        <v>306</v>
      </c>
      <c r="F162" s="7" t="s">
        <v>14</v>
      </c>
      <c r="G162" s="7" t="s">
        <v>27</v>
      </c>
    </row>
    <row r="163" spans="1:7" x14ac:dyDescent="0.25" outlineLevel="5" collapsed="1">
      <c r="A163" s="7" t="s">
        <v>11</v>
      </c>
      <c r="B163" s="7" t="s">
        <v>174</v>
      </c>
      <c r="C163" s="7" t="s">
        <v>13</v>
      </c>
      <c r="D163" s="7"/>
      <c r="E163" s="7" t="s">
        <v>307</v>
      </c>
      <c r="F163" s="7" t="s">
        <v>14</v>
      </c>
      <c r="G163" s="7">
        <v>1</v>
      </c>
    </row>
    <row r="164" spans="1:7" x14ac:dyDescent="0.25" outlineLevel="5" collapsed="1">
      <c r="A164" s="7" t="s">
        <v>11</v>
      </c>
      <c r="B164" s="7" t="s">
        <v>174</v>
      </c>
      <c r="C164" s="7" t="s">
        <v>13</v>
      </c>
      <c r="D164" s="7"/>
      <c r="E164" s="7" t="s">
        <v>308</v>
      </c>
      <c r="F164" s="7" t="s">
        <v>14</v>
      </c>
      <c r="G164" s="7">
        <v>1</v>
      </c>
    </row>
    <row r="165" spans="1:7" x14ac:dyDescent="0.25" outlineLevel="5" collapsed="1">
      <c r="A165" s="7" t="s">
        <v>11</v>
      </c>
      <c r="B165" s="7" t="s">
        <v>174</v>
      </c>
      <c r="C165" s="7" t="s">
        <v>13</v>
      </c>
      <c r="D165" s="7"/>
      <c r="E165" s="7" t="s">
        <v>309</v>
      </c>
      <c r="F165" s="7" t="s">
        <v>14</v>
      </c>
      <c r="G165" s="7">
        <v>1</v>
      </c>
    </row>
    <row r="166" spans="1:7" x14ac:dyDescent="0.25" outlineLevel="1" collapsed="1">
      <c r="A166" s="7" t="s">
        <v>14</v>
      </c>
      <c r="B166" s="7" t="s">
        <v>174</v>
      </c>
      <c r="C166" s="7" t="s">
        <v>13</v>
      </c>
      <c r="D166" s="7" t="s">
        <v>14</v>
      </c>
      <c r="E166" s="7" t="s">
        <v>312</v>
      </c>
      <c r="F166" s="7" t="s">
        <v>14</v>
      </c>
      <c r="G166" s="7">
        <v>1</v>
      </c>
    </row>
  </sheetData>
  <mergeCells count="5">
    <mergeCell ref="A1:G1"/>
    <mergeCell ref="B2:G2"/>
    <mergeCell ref="B3:G3"/>
    <mergeCell ref="B4:G4"/>
    <mergeCell ref="B5:G5"/>
  </mergeCells>
  <dataValidations count="15">
    <dataValidation type="list" allowBlank="1" sqref="G102">
      <formula1>'Select one of the two o (enum)'!A3:A4</formula1>
    </dataValidation>
    <dataValidation type="list" allowBlank="1" sqref="G11">
      <formula1>'Are hourly loads of  1 (enum)'!A3:A4</formula1>
    </dataValidation>
    <dataValidation type="list" allowBlank="1" sqref="G114">
      <formula1>'Select the option that  (enum)'!A3:A5</formula1>
    </dataValidation>
    <dataValidation type="list" allowBlank="1" sqref="G13">
      <formula1>'Is the LASL more tha 1 (enum)'!A3:A4</formula1>
    </dataValidation>
    <dataValidation type="list" allowBlank="1" sqref="G135">
      <formula1>'Select one of the two o (enum)'!A3:A4</formula1>
    </dataValidation>
    <dataValidation type="list" allowBlank="1" sqref="G147">
      <formula1>'Select the option that  (enum)'!A3:A5</formula1>
    </dataValidation>
    <dataValidation type="list" allowBlank="1" sqref="G15">
      <formula1>'Do you have annual a 1 (enum)'!A3:A4</formula1>
    </dataValidation>
    <dataValidation type="list" allowBlank="1" sqref="G18">
      <formula1>'Select one of the two o (enum)'!A3:A4</formula1>
    </dataValidation>
    <dataValidation type="list" allowBlank="1" sqref="G30">
      <formula1>'Select the option that  (enum)'!A3:A5</formula1>
    </dataValidation>
    <dataValidation type="list" allowBlank="1" sqref="G36">
      <formula1>'Select the approach you (enum)'!A3:A4</formula1>
    </dataValidation>
    <dataValidation type="list" allowBlank="1" sqref="G49">
      <formula1>'Select the option that  (enum)'!A3:A5</formula1>
    </dataValidation>
    <dataValidation type="list" allowBlank="1" sqref="G69">
      <formula1>'Select the approach you (enum)'!A3:A4</formula1>
    </dataValidation>
    <dataValidation type="list" allowBlank="1" sqref="G7">
      <formula1>'Is LCMR share less t 1 (enum)'!A3:A4</formula1>
    </dataValidation>
    <dataValidation type="list" allowBlank="1" sqref="G82">
      <formula1>'Select the option that  (enum)'!A3:A5</formula1>
    </dataValidation>
    <dataValidation type="list" allowBlank="1" sqref="G9">
      <formula1>'Is the average load  1 (enum)'!A3:A4</formula1>
    </dataValidation>
  </dataValidations>
  <hyperlinks>
    <hyperlink ref="C7" r:id="rId1" location="#'Is LCMR share less t 1 (enum)'!A3"/>
    <hyperlink ref="B8" r:id="rId2" location="#'Is the average load by  (tool)'!A1"/>
    <hyperlink ref="C9" r:id="rId3" location="#'Is the average load  1 (enum)'!A3"/>
    <hyperlink ref="B10" r:id="rId4" location="#'Are hourly loads of the (tool)'!A1"/>
    <hyperlink ref="C11" r:id="rId5" location="#'Are hourly loads of  1 (enum)'!A3"/>
    <hyperlink ref="B12" r:id="rId6" location="#'Is the LASL more than o (tool)'!A1"/>
    <hyperlink ref="C13" r:id="rId7" location="#'Is the LASL more tha 1 (enum)'!A3"/>
    <hyperlink ref="B14" r:id="rId8" location="#'Do you have annual aggr (tool)'!A1"/>
    <hyperlink ref="C15" r:id="rId9" location="#'Do you have annual a 1 (enum)'!A3"/>
    <hyperlink ref="B17" r:id="rId10" location="#'Average OM Simple OM (tool)'!A1"/>
    <hyperlink ref="C18" r:id="rId11" location="#'Select one of the two o (enum)'!A3"/>
    <hyperlink ref="B19" r:id="rId12" location="#'Calculation based on to (tool)'!A1"/>
    <hyperlink ref="B22" r:id="rId13" location="#'Fuel Type (tool)'!A1"/>
    <hyperlink ref="B27" r:id="rId14" location="#'Calculation based on av (tool)'!A1"/>
    <hyperlink ref="B29" r:id="rId15" location="#'(Average OM Simple Adj  (tool)'!A1"/>
    <hyperlink ref="C30" r:id="rId16" location="#'Select the option that  (enum)'!A3"/>
    <hyperlink ref="B31" r:id="rId17" location="#'Average OM (Option A3) (tool)'!A1"/>
    <hyperlink ref="B32" r:id="rId18" location="#'Average OM (Option A2) (tool)'!A1"/>
    <hyperlink ref="B33" r:id="rId19" location="#'Average OM (Option A1) (tool)'!A1"/>
    <hyperlink ref="B35" r:id="rId20" location="#'Simple Adj OM (tool)'!A1"/>
    <hyperlink ref="C36" r:id="rId21" location="#'Select the approach you (enum)'!A3"/>
    <hyperlink ref="B37" r:id="rId22" location="#'Lambda Approach 2 (tool)'!A1"/>
    <hyperlink ref="B41" r:id="rId23" location="#'Lambda Approach 1 (tool)'!A1"/>
    <hyperlink ref="B48" r:id="rId24" location="#'(Average OM Simple Adj  (tool)'!A1"/>
    <hyperlink ref="C49" r:id="rId25" location="#'Select the option that  (enum)'!A3"/>
    <hyperlink ref="B50" r:id="rId26" location="#'Average OM (Option A3) (tool)'!A1"/>
    <hyperlink ref="B53" r:id="rId27" location="#'Average OM (Option A2) (tool)'!A1"/>
    <hyperlink ref="B58" r:id="rId28" location="#'Average OM (Option A1) (tool)'!A1"/>
    <hyperlink ref="B63" r:id="rId29" location="#'Fuel Type (tool)'!A1"/>
    <hyperlink ref="B68" r:id="rId30" location="#'Simple Adj OM (tool)'!A1"/>
    <hyperlink ref="C69" r:id="rId31" location="#'Select the approach you (enum)'!A3"/>
    <hyperlink ref="B70" r:id="rId32" location="#'Lambda Approach 2 (tool)'!A1"/>
    <hyperlink ref="B74" r:id="rId33" location="#'Lambda Approach 1 (tool)'!A1"/>
    <hyperlink ref="B81" r:id="rId34" location="#'(Average OM Simple Adj  (tool)'!A1"/>
    <hyperlink ref="C82" r:id="rId35" location="#'Select the option that  (enum)'!A3"/>
    <hyperlink ref="B83" r:id="rId36" location="#'Average OM (Option A3) (tool)'!A1"/>
    <hyperlink ref="B86" r:id="rId37" location="#'Average OM (Option A2) (tool)'!A1"/>
    <hyperlink ref="B91" r:id="rId38" location="#'Average OM (Option A1) (tool)'!A1"/>
    <hyperlink ref="B96" r:id="rId39" location="#'Fuel Type (tool)'!A1"/>
    <hyperlink ref="B101" r:id="rId40" location="#'Average OM Simple OM (tool)'!A1"/>
    <hyperlink ref="C102" r:id="rId41" location="#'Select one of the two o (enum)'!A3"/>
    <hyperlink ref="B103" r:id="rId42" location="#'Calculation based on to (tool)'!A1"/>
    <hyperlink ref="B106" r:id="rId43" location="#'Fuel Type (tool)'!A1"/>
    <hyperlink ref="B111" r:id="rId44" location="#'Calculation based on av (tool)'!A1"/>
    <hyperlink ref="B113" r:id="rId45" location="#'(Average OM Simple Adj  (tool)'!A1"/>
    <hyperlink ref="C114" r:id="rId46" location="#'Select the option that  (enum)'!A3"/>
    <hyperlink ref="B115" r:id="rId47" location="#'Average OM (Option A3) (tool)'!A1"/>
    <hyperlink ref="B118" r:id="rId48" location="#'Average OM (Option A2) (tool)'!A1"/>
    <hyperlink ref="B123" r:id="rId49" location="#'Average OM (Option A1) (tool)'!A1"/>
    <hyperlink ref="B128" r:id="rId50" location="#'Fuel Type (tool)'!A1"/>
    <hyperlink ref="B134" r:id="rId51" location="#'Average OM Simple OM (tool)'!A1"/>
    <hyperlink ref="C135" r:id="rId52" location="#'Select one of the two o (enum)'!A3"/>
    <hyperlink ref="B136" r:id="rId53" location="#'Calculation based on to (tool)'!A1"/>
    <hyperlink ref="B139" r:id="rId54" location="#'Fuel Type (tool)'!A1"/>
    <hyperlink ref="B144" r:id="rId55" location="#'Calculation based on av (tool)'!A1"/>
    <hyperlink ref="B146" r:id="rId56" location="#'(Average OM Simple Adj  (tool)'!A1"/>
    <hyperlink ref="C147" r:id="rId57" location="#'Select the option that  (enum)'!A3"/>
    <hyperlink ref="B148" r:id="rId58" location="#'Average OM (Option A3) (tool)'!A1"/>
    <hyperlink ref="B151" r:id="rId59" location="#'Average OM (Option A2) (tool)'!A1"/>
    <hyperlink ref="B156" r:id="rId60" location="#'Average OM (Option A1) (tool)'!A1"/>
    <hyperlink ref="B161" r:id="rId61" location="#'Fuel Type (tool)'!A1"/>
  </hyperlinks>
  <pageMargins left="0.7" right="0.7" top="0.75" bottom="0.75" header="0.3" footer="0.3"/>
  <pageSetup orientation="portrait" horizontalDpi="4294967295" verticalDpi="4294967295" scale="100" fitToWidth="1" fitToHeight="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340</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341</v>
      </c>
      <c r="D7" s="5"/>
      <c r="E7" s="5" t="s">
        <v>342</v>
      </c>
      <c r="F7" s="5" t="s">
        <v>14</v>
      </c>
      <c r="G7" s="5" t="s">
        <v>11</v>
      </c>
    </row>
    <row r="8" spans="1:7" x14ac:dyDescent="0.25">
      <c r="A8" s="5" t="s">
        <v>14</v>
      </c>
      <c r="B8" s="6" t="s">
        <v>343</v>
      </c>
      <c r="C8" s="5" t="s">
        <v>13</v>
      </c>
      <c r="D8" s="5">
        <f>EXACT(G7,"No")</f>
      </c>
      <c r="E8" s="5" t="s">
        <v>344</v>
      </c>
      <c r="F8" s="5" t="s">
        <v>14</v>
      </c>
      <c r="G8" s="5" t="s">
        <v>13</v>
      </c>
    </row>
    <row r="9" spans="1:7" x14ac:dyDescent="0.25" outlineLevel="1" collapsed="1">
      <c r="A9" s="7" t="s">
        <v>11</v>
      </c>
      <c r="B9" s="7" t="s">
        <v>76</v>
      </c>
      <c r="C9" s="10" t="s">
        <v>345</v>
      </c>
      <c r="D9" s="7"/>
      <c r="E9" s="7" t="s">
        <v>346</v>
      </c>
      <c r="F9" s="7" t="s">
        <v>14</v>
      </c>
      <c r="G9" s="7" t="s">
        <v>347</v>
      </c>
    </row>
    <row r="10" spans="1:7" x14ac:dyDescent="0.25" outlineLevel="1" collapsed="1">
      <c r="A10" s="8" t="s">
        <v>14</v>
      </c>
      <c r="B10" s="9" t="s">
        <v>348</v>
      </c>
      <c r="C10" s="8" t="s">
        <v>13</v>
      </c>
      <c r="D10" s="8">
        <f>EXACT(G9,"Neither")</f>
      </c>
      <c r="E10" s="8" t="s">
        <v>349</v>
      </c>
      <c r="F10" s="8" t="s">
        <v>14</v>
      </c>
      <c r="G10" s="8" t="s">
        <v>13</v>
      </c>
    </row>
    <row r="11" spans="1:7" x14ac:dyDescent="0.25" outlineLevel="2" collapsed="1">
      <c r="A11" s="7" t="s">
        <v>14</v>
      </c>
      <c r="B11" s="7" t="s">
        <v>174</v>
      </c>
      <c r="C11" s="7" t="s">
        <v>13</v>
      </c>
      <c r="D11" s="7" t="s">
        <v>14</v>
      </c>
      <c r="E11" s="7" t="s">
        <v>350</v>
      </c>
      <c r="F11" s="7" t="s">
        <v>14</v>
      </c>
      <c r="G11" s="7">
        <v>1</v>
      </c>
    </row>
    <row r="12" spans="1:7" x14ac:dyDescent="0.25" outlineLevel="2" collapsed="1">
      <c r="A12" s="7" t="s">
        <v>14</v>
      </c>
      <c r="B12" s="7" t="s">
        <v>174</v>
      </c>
      <c r="C12" s="7" t="s">
        <v>13</v>
      </c>
      <c r="D12" s="7" t="s">
        <v>14</v>
      </c>
      <c r="E12" s="7" t="s">
        <v>351</v>
      </c>
      <c r="F12" s="7" t="s">
        <v>14</v>
      </c>
      <c r="G12" s="7">
        <v>1</v>
      </c>
    </row>
    <row r="13" spans="1:7" x14ac:dyDescent="0.25" outlineLevel="2" collapsed="1">
      <c r="A13" s="7" t="s">
        <v>14</v>
      </c>
      <c r="B13" s="7" t="s">
        <v>174</v>
      </c>
      <c r="C13" s="7" t="s">
        <v>13</v>
      </c>
      <c r="D13" s="7" t="s">
        <v>14</v>
      </c>
      <c r="E13" s="7" t="s">
        <v>352</v>
      </c>
      <c r="F13" s="7" t="s">
        <v>14</v>
      </c>
      <c r="G13" s="7">
        <v>1</v>
      </c>
    </row>
    <row r="14" spans="1:7" x14ac:dyDescent="0.25" outlineLevel="2" collapsed="1">
      <c r="A14" s="7" t="s">
        <v>14</v>
      </c>
      <c r="B14" s="7" t="s">
        <v>174</v>
      </c>
      <c r="C14" s="7" t="s">
        <v>13</v>
      </c>
      <c r="D14" s="7" t="s">
        <v>14</v>
      </c>
      <c r="E14" s="7" t="s">
        <v>328</v>
      </c>
      <c r="F14" s="7" t="s">
        <v>14</v>
      </c>
      <c r="G14" s="7">
        <v>1</v>
      </c>
    </row>
    <row r="15" spans="1:7" x14ac:dyDescent="0.25" outlineLevel="2" collapsed="1">
      <c r="A15" s="7" t="s">
        <v>11</v>
      </c>
      <c r="B15" s="7" t="s">
        <v>76</v>
      </c>
      <c r="C15" s="10" t="s">
        <v>353</v>
      </c>
      <c r="D15" s="7"/>
      <c r="E15" s="7" t="s">
        <v>354</v>
      </c>
      <c r="F15" s="7" t="s">
        <v>14</v>
      </c>
      <c r="G15" s="7" t="s">
        <v>11</v>
      </c>
    </row>
    <row r="16" spans="1:7" x14ac:dyDescent="0.25" outlineLevel="2" collapsed="1">
      <c r="A16" s="7" t="s">
        <v>11</v>
      </c>
      <c r="B16" s="7" t="s">
        <v>76</v>
      </c>
      <c r="C16" s="10" t="s">
        <v>355</v>
      </c>
      <c r="D16" s="7"/>
      <c r="E16" s="7" t="s">
        <v>356</v>
      </c>
      <c r="F16" s="7" t="s">
        <v>14</v>
      </c>
      <c r="G16" s="7" t="s">
        <v>357</v>
      </c>
    </row>
    <row r="17" spans="1:7" x14ac:dyDescent="0.25" outlineLevel="2" collapsed="1">
      <c r="A17" s="7" t="s">
        <v>11</v>
      </c>
      <c r="B17" s="7" t="s">
        <v>76</v>
      </c>
      <c r="C17" s="10" t="s">
        <v>358</v>
      </c>
      <c r="D17" s="7"/>
      <c r="E17" s="7" t="s">
        <v>359</v>
      </c>
      <c r="F17" s="7" t="s">
        <v>14</v>
      </c>
      <c r="G17" s="7" t="s">
        <v>11</v>
      </c>
    </row>
    <row r="18" spans="1:7" x14ac:dyDescent="0.25" outlineLevel="2" collapsed="1">
      <c r="A18" s="7" t="s">
        <v>14</v>
      </c>
      <c r="B18" s="7" t="s">
        <v>174</v>
      </c>
      <c r="C18" s="7" t="s">
        <v>13</v>
      </c>
      <c r="D18" s="7" t="s">
        <v>14</v>
      </c>
      <c r="E18" s="7" t="s">
        <v>360</v>
      </c>
      <c r="F18" s="7" t="s">
        <v>14</v>
      </c>
      <c r="G18" s="7">
        <v>1</v>
      </c>
    </row>
    <row r="19" spans="1:7" x14ac:dyDescent="0.25" outlineLevel="1" collapsed="1">
      <c r="A19" s="8" t="s">
        <v>14</v>
      </c>
      <c r="B19" s="9" t="s">
        <v>361</v>
      </c>
      <c r="C19" s="8" t="s">
        <v>13</v>
      </c>
      <c r="D19" s="8">
        <f>EXACT(G9,"Isolated System")</f>
      </c>
      <c r="E19" s="8" t="s">
        <v>362</v>
      </c>
      <c r="F19" s="8" t="s">
        <v>14</v>
      </c>
      <c r="G19" s="8" t="s">
        <v>13</v>
      </c>
    </row>
    <row r="20" spans="1:7" x14ac:dyDescent="0.25" outlineLevel="2" collapsed="1">
      <c r="A20" s="7" t="s">
        <v>14</v>
      </c>
      <c r="B20" s="7" t="s">
        <v>174</v>
      </c>
      <c r="C20" s="7" t="s">
        <v>13</v>
      </c>
      <c r="D20" s="7" t="s">
        <v>14</v>
      </c>
      <c r="E20" s="7" t="s">
        <v>350</v>
      </c>
      <c r="F20" s="7" t="s">
        <v>14</v>
      </c>
      <c r="G20" s="7">
        <v>1</v>
      </c>
    </row>
    <row r="21" spans="1:7" x14ac:dyDescent="0.25" outlineLevel="2" collapsed="1">
      <c r="A21" s="7" t="s">
        <v>14</v>
      </c>
      <c r="B21" s="7" t="s">
        <v>174</v>
      </c>
      <c r="C21" s="7" t="s">
        <v>13</v>
      </c>
      <c r="D21" s="7" t="s">
        <v>14</v>
      </c>
      <c r="E21" s="7" t="s">
        <v>351</v>
      </c>
      <c r="F21" s="7" t="s">
        <v>14</v>
      </c>
      <c r="G21" s="7">
        <v>1</v>
      </c>
    </row>
    <row r="22" spans="1:7" x14ac:dyDescent="0.25" outlineLevel="2" collapsed="1">
      <c r="A22" s="7" t="s">
        <v>14</v>
      </c>
      <c r="B22" s="7" t="s">
        <v>174</v>
      </c>
      <c r="C22" s="7" t="s">
        <v>13</v>
      </c>
      <c r="D22" s="7" t="s">
        <v>14</v>
      </c>
      <c r="E22" s="7" t="s">
        <v>352</v>
      </c>
      <c r="F22" s="7" t="s">
        <v>14</v>
      </c>
      <c r="G22" s="7">
        <v>1</v>
      </c>
    </row>
    <row r="23" spans="1:7" x14ac:dyDescent="0.25" outlineLevel="2" collapsed="1">
      <c r="A23" s="7" t="s">
        <v>14</v>
      </c>
      <c r="B23" s="7" t="s">
        <v>174</v>
      </c>
      <c r="C23" s="7" t="s">
        <v>13</v>
      </c>
      <c r="D23" s="7" t="s">
        <v>14</v>
      </c>
      <c r="E23" s="7" t="s">
        <v>360</v>
      </c>
      <c r="F23" s="7" t="s">
        <v>14</v>
      </c>
      <c r="G23" s="7">
        <v>1</v>
      </c>
    </row>
    <row r="24" spans="1:7" x14ac:dyDescent="0.25" outlineLevel="2" collapsed="1">
      <c r="A24" s="7" t="s">
        <v>14</v>
      </c>
      <c r="B24" s="7" t="s">
        <v>174</v>
      </c>
      <c r="C24" s="7" t="s">
        <v>13</v>
      </c>
      <c r="D24" s="7" t="s">
        <v>14</v>
      </c>
      <c r="E24" s="7" t="s">
        <v>328</v>
      </c>
      <c r="F24" s="7" t="s">
        <v>14</v>
      </c>
      <c r="G24" s="7">
        <v>1</v>
      </c>
    </row>
    <row r="25" spans="1:7" x14ac:dyDescent="0.25" outlineLevel="2" collapsed="1">
      <c r="A25" s="7" t="s">
        <v>11</v>
      </c>
      <c r="B25" s="7" t="s">
        <v>76</v>
      </c>
      <c r="C25" s="10" t="s">
        <v>363</v>
      </c>
      <c r="D25" s="7"/>
      <c r="E25" s="7" t="s">
        <v>364</v>
      </c>
      <c r="F25" s="7" t="s">
        <v>14</v>
      </c>
      <c r="G25" s="7" t="s">
        <v>365</v>
      </c>
    </row>
    <row r="26" spans="1:7" x14ac:dyDescent="0.25" outlineLevel="2" collapsed="1">
      <c r="A26" s="8" t="s">
        <v>14</v>
      </c>
      <c r="B26" s="9" t="s">
        <v>366</v>
      </c>
      <c r="C26" s="8" t="s">
        <v>13</v>
      </c>
      <c r="D26" s="8">
        <f>EXACT(G25,"Multiple")</f>
      </c>
      <c r="E26" s="8" t="s">
        <v>367</v>
      </c>
      <c r="F26" s="8" t="s">
        <v>14</v>
      </c>
      <c r="G26" s="8" t="s">
        <v>13</v>
      </c>
    </row>
    <row r="27" spans="1:7" x14ac:dyDescent="0.25" outlineLevel="3" collapsed="1">
      <c r="A27" s="7" t="s">
        <v>11</v>
      </c>
      <c r="B27" s="7" t="s">
        <v>76</v>
      </c>
      <c r="C27" s="10" t="s">
        <v>368</v>
      </c>
      <c r="D27" s="7"/>
      <c r="E27" s="7" t="s">
        <v>369</v>
      </c>
      <c r="F27" s="7" t="s">
        <v>14</v>
      </c>
      <c r="G27" s="7" t="s">
        <v>370</v>
      </c>
    </row>
    <row r="28" spans="1:7" x14ac:dyDescent="0.25" outlineLevel="3" collapsed="1">
      <c r="A28" s="7" t="s">
        <v>14</v>
      </c>
      <c r="B28" s="7" t="s">
        <v>76</v>
      </c>
      <c r="C28" s="10" t="s">
        <v>371</v>
      </c>
      <c r="D28" s="7">
        <f>EXACT(G27,"Isolated grid systems with multiple fuel and technology types with combined cycle power plants")</f>
      </c>
      <c r="E28" s="7" t="s">
        <v>372</v>
      </c>
      <c r="F28" s="7" t="s">
        <v>14</v>
      </c>
      <c r="G28" s="7" t="s">
        <v>11</v>
      </c>
    </row>
    <row r="29" spans="1:7" x14ac:dyDescent="0.25" outlineLevel="3" collapsed="1">
      <c r="A29" s="7" t="s">
        <v>14</v>
      </c>
      <c r="B29" s="7" t="s">
        <v>76</v>
      </c>
      <c r="C29" s="10" t="s">
        <v>373</v>
      </c>
      <c r="D29" s="7">
        <f>EXACT(G27,"Isolated grid systems with multiple fuel and technology types without combined cycle power plants")</f>
      </c>
      <c r="E29" s="7" t="s">
        <v>372</v>
      </c>
      <c r="F29" s="7" t="s">
        <v>14</v>
      </c>
      <c r="G29" s="7" t="s">
        <v>11</v>
      </c>
    </row>
    <row r="30" spans="1:7" x14ac:dyDescent="0.25" outlineLevel="1" collapsed="1">
      <c r="A30" s="8" t="s">
        <v>14</v>
      </c>
      <c r="B30" s="9" t="s">
        <v>348</v>
      </c>
      <c r="C30" s="8" t="s">
        <v>13</v>
      </c>
      <c r="D30" s="8">
        <f>EXACT(G9,"Grid is located in LDC/SIDs/URC")</f>
      </c>
      <c r="E30" s="8" t="s">
        <v>349</v>
      </c>
      <c r="F30" s="8" t="s">
        <v>14</v>
      </c>
      <c r="G30" s="8" t="s">
        <v>13</v>
      </c>
    </row>
    <row r="31" spans="1:7" x14ac:dyDescent="0.25" outlineLevel="2" collapsed="1">
      <c r="A31" s="7" t="s">
        <v>14</v>
      </c>
      <c r="B31" s="7" t="s">
        <v>174</v>
      </c>
      <c r="C31" s="7" t="s">
        <v>13</v>
      </c>
      <c r="D31" s="7" t="s">
        <v>14</v>
      </c>
      <c r="E31" s="7" t="s">
        <v>350</v>
      </c>
      <c r="F31" s="7" t="s">
        <v>14</v>
      </c>
      <c r="G31" s="7">
        <v>1</v>
      </c>
    </row>
    <row r="32" spans="1:7" x14ac:dyDescent="0.25" outlineLevel="2" collapsed="1">
      <c r="A32" s="7" t="s">
        <v>14</v>
      </c>
      <c r="B32" s="7" t="s">
        <v>174</v>
      </c>
      <c r="C32" s="7" t="s">
        <v>13</v>
      </c>
      <c r="D32" s="7" t="s">
        <v>14</v>
      </c>
      <c r="E32" s="7" t="s">
        <v>351</v>
      </c>
      <c r="F32" s="7" t="s">
        <v>14</v>
      </c>
      <c r="G32" s="7">
        <v>1</v>
      </c>
    </row>
    <row r="33" spans="1:7" x14ac:dyDescent="0.25" outlineLevel="2" collapsed="1">
      <c r="A33" s="7" t="s">
        <v>14</v>
      </c>
      <c r="B33" s="7" t="s">
        <v>174</v>
      </c>
      <c r="C33" s="7" t="s">
        <v>13</v>
      </c>
      <c r="D33" s="7" t="s">
        <v>14</v>
      </c>
      <c r="E33" s="7" t="s">
        <v>352</v>
      </c>
      <c r="F33" s="7" t="s">
        <v>14</v>
      </c>
      <c r="G33" s="7">
        <v>1</v>
      </c>
    </row>
    <row r="34" spans="1:7" x14ac:dyDescent="0.25" outlineLevel="2" collapsed="1">
      <c r="A34" s="7" t="s">
        <v>14</v>
      </c>
      <c r="B34" s="7" t="s">
        <v>174</v>
      </c>
      <c r="C34" s="7" t="s">
        <v>13</v>
      </c>
      <c r="D34" s="7" t="s">
        <v>14</v>
      </c>
      <c r="E34" s="7" t="s">
        <v>328</v>
      </c>
      <c r="F34" s="7" t="s">
        <v>14</v>
      </c>
      <c r="G34" s="7">
        <v>1</v>
      </c>
    </row>
    <row r="35" spans="1:7" x14ac:dyDescent="0.25" outlineLevel="2" collapsed="1">
      <c r="A35" s="7" t="s">
        <v>11</v>
      </c>
      <c r="B35" s="7" t="s">
        <v>76</v>
      </c>
      <c r="C35" s="10" t="s">
        <v>353</v>
      </c>
      <c r="D35" s="7"/>
      <c r="E35" s="7" t="s">
        <v>354</v>
      </c>
      <c r="F35" s="7" t="s">
        <v>14</v>
      </c>
      <c r="G35" s="7" t="s">
        <v>11</v>
      </c>
    </row>
    <row r="36" spans="1:7" x14ac:dyDescent="0.25" outlineLevel="2" collapsed="1">
      <c r="A36" s="7" t="s">
        <v>11</v>
      </c>
      <c r="B36" s="7" t="s">
        <v>76</v>
      </c>
      <c r="C36" s="10" t="s">
        <v>355</v>
      </c>
      <c r="D36" s="7"/>
      <c r="E36" s="7" t="s">
        <v>356</v>
      </c>
      <c r="F36" s="7" t="s">
        <v>14</v>
      </c>
      <c r="G36" s="7" t="s">
        <v>357</v>
      </c>
    </row>
    <row r="37" spans="1:7" x14ac:dyDescent="0.25" outlineLevel="2" collapsed="1">
      <c r="A37" s="7" t="s">
        <v>11</v>
      </c>
      <c r="B37" s="7" t="s">
        <v>76</v>
      </c>
      <c r="C37" s="10" t="s">
        <v>358</v>
      </c>
      <c r="D37" s="7"/>
      <c r="E37" s="7" t="s">
        <v>359</v>
      </c>
      <c r="F37" s="7" t="s">
        <v>14</v>
      </c>
      <c r="G37" s="7" t="s">
        <v>11</v>
      </c>
    </row>
    <row r="38" spans="1:7" x14ac:dyDescent="0.25" outlineLevel="2" collapsed="1">
      <c r="A38" s="7" t="s">
        <v>14</v>
      </c>
      <c r="B38" s="7" t="s">
        <v>174</v>
      </c>
      <c r="C38" s="7" t="s">
        <v>13</v>
      </c>
      <c r="D38" s="7" t="s">
        <v>14</v>
      </c>
      <c r="E38" s="7" t="s">
        <v>360</v>
      </c>
      <c r="F38" s="7" t="s">
        <v>14</v>
      </c>
      <c r="G38" s="7">
        <v>1</v>
      </c>
    </row>
    <row r="39" spans="1:7" x14ac:dyDescent="0.25">
      <c r="A39" s="5" t="s">
        <v>14</v>
      </c>
      <c r="B39" s="6" t="s">
        <v>374</v>
      </c>
      <c r="C39" s="5" t="s">
        <v>13</v>
      </c>
      <c r="D39" s="5">
        <f>EXACT(G7,"Yes")</f>
      </c>
      <c r="E39" s="5" t="s">
        <v>375</v>
      </c>
      <c r="F39" s="5" t="s">
        <v>14</v>
      </c>
      <c r="G39" s="5" t="s">
        <v>13</v>
      </c>
    </row>
    <row r="40" spans="1:7" x14ac:dyDescent="0.25" outlineLevel="1" collapsed="1">
      <c r="A40" s="7" t="s">
        <v>14</v>
      </c>
      <c r="B40" s="7" t="s">
        <v>174</v>
      </c>
      <c r="C40" s="7" t="s">
        <v>13</v>
      </c>
      <c r="D40" s="7" t="s">
        <v>14</v>
      </c>
      <c r="E40" s="7" t="s">
        <v>350</v>
      </c>
      <c r="F40" s="7" t="s">
        <v>14</v>
      </c>
      <c r="G40" s="7">
        <v>1</v>
      </c>
    </row>
    <row r="41" spans="1:7" x14ac:dyDescent="0.25" outlineLevel="1" collapsed="1">
      <c r="A41" s="7" t="s">
        <v>14</v>
      </c>
      <c r="B41" s="7" t="s">
        <v>174</v>
      </c>
      <c r="C41" s="7" t="s">
        <v>13</v>
      </c>
      <c r="D41" s="7" t="s">
        <v>14</v>
      </c>
      <c r="E41" s="7" t="s">
        <v>360</v>
      </c>
      <c r="F41" s="7" t="s">
        <v>14</v>
      </c>
      <c r="G41" s="7">
        <v>1</v>
      </c>
    </row>
    <row r="42" spans="1:7" x14ac:dyDescent="0.25" outlineLevel="1" collapsed="1">
      <c r="A42" s="7" t="s">
        <v>14</v>
      </c>
      <c r="B42" s="7" t="s">
        <v>174</v>
      </c>
      <c r="C42" s="7" t="s">
        <v>13</v>
      </c>
      <c r="D42" s="7" t="s">
        <v>14</v>
      </c>
      <c r="E42" s="7" t="s">
        <v>351</v>
      </c>
      <c r="F42" s="7" t="s">
        <v>14</v>
      </c>
      <c r="G42" s="7">
        <v>1</v>
      </c>
    </row>
    <row r="43" spans="1:7" x14ac:dyDescent="0.25" outlineLevel="1" collapsed="1">
      <c r="A43" s="7" t="s">
        <v>14</v>
      </c>
      <c r="B43" s="7" t="s">
        <v>174</v>
      </c>
      <c r="C43" s="7" t="s">
        <v>13</v>
      </c>
      <c r="D43" s="7" t="s">
        <v>14</v>
      </c>
      <c r="E43" s="7" t="s">
        <v>352</v>
      </c>
      <c r="F43" s="7" t="s">
        <v>14</v>
      </c>
      <c r="G43" s="7">
        <v>1</v>
      </c>
    </row>
    <row r="44" spans="1:7" x14ac:dyDescent="0.25">
      <c r="A44" s="5" t="s">
        <v>11</v>
      </c>
      <c r="B44" s="5" t="s">
        <v>76</v>
      </c>
      <c r="C44" s="6" t="s">
        <v>376</v>
      </c>
      <c r="D44" s="5"/>
      <c r="E44" s="5" t="s">
        <v>377</v>
      </c>
      <c r="F44" s="5" t="s">
        <v>14</v>
      </c>
      <c r="G44" s="5" t="s">
        <v>11</v>
      </c>
    </row>
    <row r="45" spans="1:7" x14ac:dyDescent="0.25">
      <c r="A45" s="5" t="s">
        <v>11</v>
      </c>
      <c r="B45" s="5" t="s">
        <v>76</v>
      </c>
      <c r="C45" s="6" t="s">
        <v>378</v>
      </c>
      <c r="D45" s="5"/>
      <c r="E45" s="5" t="s">
        <v>379</v>
      </c>
      <c r="F45" s="5" t="s">
        <v>14</v>
      </c>
      <c r="G45" s="5" t="s">
        <v>380</v>
      </c>
    </row>
    <row r="46" spans="1:7" x14ac:dyDescent="0.25">
      <c r="A46" s="5" t="s">
        <v>14</v>
      </c>
      <c r="B46" s="5" t="s">
        <v>174</v>
      </c>
      <c r="C46" s="5" t="s">
        <v>13</v>
      </c>
      <c r="D46" s="5" t="s">
        <v>14</v>
      </c>
      <c r="E46" s="5" t="s">
        <v>381</v>
      </c>
      <c r="F46" s="5" t="s">
        <v>14</v>
      </c>
      <c r="G46" s="5">
        <v>1</v>
      </c>
    </row>
  </sheetData>
  <mergeCells count="5">
    <mergeCell ref="A1:G1"/>
    <mergeCell ref="B2:G2"/>
    <mergeCell ref="B3:G3"/>
    <mergeCell ref="B4:G4"/>
    <mergeCell ref="B5:G5"/>
  </mergeCells>
  <dataValidations count="14">
    <dataValidation type="list" allowBlank="1" sqref="G15">
      <formula1>'Is the project activity (enum)'!A3:A4</formula1>
    </dataValidation>
    <dataValidation type="list" allowBlank="1" sqref="G16">
      <formula1>'Is the share of renewab (enum)'!A3:A4</formula1>
    </dataValidation>
    <dataValidation type="list" allowBlank="1" sqref="G17">
      <formula1>'Has natural gas been us (enum)'!A3:A4</formula1>
    </dataValidation>
    <dataValidation type="list" allowBlank="1" sqref="G25">
      <formula1>'Is there a single diese (enum)'!A3:A4</formula1>
    </dataValidation>
    <dataValidation type="list" allowBlank="1" sqref="G27">
      <formula1>'For multiple power p 1 (enum)'!A3:A5</formula1>
    </dataValidation>
    <dataValidation type="list" allowBlank="1" sqref="G28">
      <formula1>'Are there gaseous fuel- (enum)'!A3:A4</formula1>
    </dataValidation>
    <dataValidation type="list" allowBlank="1" sqref="G29">
      <formula1>'Are there gaseous fu 1 (enum)'!A3:A4</formula1>
    </dataValidation>
    <dataValidation type="list" allowBlank="1" sqref="G35">
      <formula1>'Is the project activity (enum)'!A3:A4</formula1>
    </dataValidation>
    <dataValidation type="list" allowBlank="1" sqref="G36">
      <formula1>'Is the share of renewab (enum)'!A3:A4</formula1>
    </dataValidation>
    <dataValidation type="list" allowBlank="1" sqref="G37">
      <formula1>'Has natural gas been us (enum)'!A3:A4</formula1>
    </dataValidation>
    <dataValidation type="list" allowBlank="1" sqref="G44">
      <formula1>'Is this data for the fi (enum)'!A3:A4</formula1>
    </dataValidation>
    <dataValidation type="list" allowBlank="1" sqref="G45">
      <formula1>'Select the option th 2 (enum)'!A3:A4</formula1>
    </dataValidation>
    <dataValidation type="list" allowBlank="1" sqref="G7">
      <formula1>'Is data to determine Bu (enum)'!A3:A4</formula1>
    </dataValidation>
    <dataValidation type="list" allowBlank="1" sqref="G9">
      <formula1>'Is grid located in LDCS (enum)'!A3:A5</formula1>
    </dataValidation>
  </dataValidations>
  <hyperlinks>
    <hyperlink ref="C7" r:id="rId1" location="#'Is data to determine Bu (enum)'!A3"/>
    <hyperlink ref="B8" r:id="rId2" location="#'Combined Margin. Is gri (tool)'!A1"/>
    <hyperlink ref="C9" r:id="rId3" location="#'Is grid located in LDCS (enum)'!A3"/>
    <hyperlink ref="B10" r:id="rId4" location="#'Simplified CM (tool)'!A1"/>
    <hyperlink ref="C15" r:id="rId5" location="#'Is the project activity (enum)'!A3"/>
    <hyperlink ref="C16" r:id="rId6" location="#'Is the share of renewab (enum)'!A3"/>
    <hyperlink ref="C17" r:id="rId7" location="#'Has natural gas been us (enum)'!A3"/>
    <hyperlink ref="B19" r:id="rId8" location="#'Simplified CM for Isola (tool)'!A1"/>
    <hyperlink ref="C25" r:id="rId9" location="#'Is there a single diese (enum)'!A3"/>
    <hyperlink ref="B26" r:id="rId10" location="#'For multiple power plan (tool)'!A1"/>
    <hyperlink ref="C27" r:id="rId11" location="#'For multiple power p 1 (enum)'!A3"/>
    <hyperlink ref="C28" r:id="rId12" location="#'Are there gaseous fuel- (enum)'!A3"/>
    <hyperlink ref="C29" r:id="rId13" location="#'Are there gaseous fu 1 (enum)'!A3"/>
    <hyperlink ref="B30" r:id="rId14" location="#'Simplified CM (tool)'!A1"/>
    <hyperlink ref="C35" r:id="rId15" location="#'Is the project activity (enum)'!A3"/>
    <hyperlink ref="C36" r:id="rId16" location="#'Is the share of renewab (enum)'!A3"/>
    <hyperlink ref="C37" r:id="rId17" location="#'Has natural gas been us (enum)'!A3"/>
    <hyperlink ref="B39" r:id="rId18" location="#'Weighted average CM (tool)'!A1"/>
    <hyperlink ref="C44" r:id="rId19" location="#'Is this data for the fi (enum)'!A3"/>
    <hyperlink ref="C45" r:id="rId20" location="#'Select the option th 2 (enum)'!A3"/>
  </hyperlinks>
  <pageMargins left="0.7" right="0.7" top="0.75" bottom="0.75" header="0.3" footer="0.3"/>
  <pageSetup orientation="portrait" horizontalDpi="4294967295" verticalDpi="4294967295" scale="100" fitToWidth="1" fitToHeight="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375</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350</v>
      </c>
      <c r="F7" s="5" t="s">
        <v>14</v>
      </c>
      <c r="G7" s="5">
        <v>1</v>
      </c>
    </row>
    <row r="8" spans="1:7" x14ac:dyDescent="0.25">
      <c r="A8" s="5" t="s">
        <v>14</v>
      </c>
      <c r="B8" s="5" t="s">
        <v>174</v>
      </c>
      <c r="C8" s="5" t="s">
        <v>13</v>
      </c>
      <c r="D8" s="5" t="s">
        <v>14</v>
      </c>
      <c r="E8" s="5" t="s">
        <v>360</v>
      </c>
      <c r="F8" s="5" t="s">
        <v>14</v>
      </c>
      <c r="G8" s="5">
        <v>1</v>
      </c>
    </row>
    <row r="9" spans="1:7" x14ac:dyDescent="0.25">
      <c r="A9" s="5" t="s">
        <v>14</v>
      </c>
      <c r="B9" s="5" t="s">
        <v>174</v>
      </c>
      <c r="C9" s="5" t="s">
        <v>13</v>
      </c>
      <c r="D9" s="5" t="s">
        <v>14</v>
      </c>
      <c r="E9" s="5" t="s">
        <v>351</v>
      </c>
      <c r="F9" s="5" t="s">
        <v>14</v>
      </c>
      <c r="G9" s="5">
        <v>1</v>
      </c>
    </row>
    <row r="10" spans="1:7" x14ac:dyDescent="0.25">
      <c r="A10" s="5" t="s">
        <v>14</v>
      </c>
      <c r="B10" s="5" t="s">
        <v>174</v>
      </c>
      <c r="C10" s="5" t="s">
        <v>13</v>
      </c>
      <c r="D10" s="5" t="s">
        <v>14</v>
      </c>
      <c r="E10" s="5" t="s">
        <v>352</v>
      </c>
      <c r="F10" s="5" t="s">
        <v>14</v>
      </c>
      <c r="G10"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349</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350</v>
      </c>
      <c r="F7" s="5" t="s">
        <v>14</v>
      </c>
      <c r="G7" s="5">
        <v>1</v>
      </c>
    </row>
    <row r="8" spans="1:7" x14ac:dyDescent="0.25">
      <c r="A8" s="5" t="s">
        <v>14</v>
      </c>
      <c r="B8" s="5" t="s">
        <v>174</v>
      </c>
      <c r="C8" s="5" t="s">
        <v>13</v>
      </c>
      <c r="D8" s="5" t="s">
        <v>14</v>
      </c>
      <c r="E8" s="5" t="s">
        <v>351</v>
      </c>
      <c r="F8" s="5" t="s">
        <v>14</v>
      </c>
      <c r="G8" s="5">
        <v>1</v>
      </c>
    </row>
    <row r="9" spans="1:7" x14ac:dyDescent="0.25">
      <c r="A9" s="5" t="s">
        <v>14</v>
      </c>
      <c r="B9" s="5" t="s">
        <v>174</v>
      </c>
      <c r="C9" s="5" t="s">
        <v>13</v>
      </c>
      <c r="D9" s="5" t="s">
        <v>14</v>
      </c>
      <c r="E9" s="5" t="s">
        <v>352</v>
      </c>
      <c r="F9" s="5" t="s">
        <v>14</v>
      </c>
      <c r="G9" s="5">
        <v>1</v>
      </c>
    </row>
    <row r="10" spans="1:7" x14ac:dyDescent="0.25">
      <c r="A10" s="5" t="s">
        <v>14</v>
      </c>
      <c r="B10" s="5" t="s">
        <v>174</v>
      </c>
      <c r="C10" s="5" t="s">
        <v>13</v>
      </c>
      <c r="D10" s="5" t="s">
        <v>14</v>
      </c>
      <c r="E10" s="5" t="s">
        <v>328</v>
      </c>
      <c r="F10" s="5" t="s">
        <v>14</v>
      </c>
      <c r="G10" s="5">
        <v>1</v>
      </c>
    </row>
    <row r="11" spans="1:7" x14ac:dyDescent="0.25">
      <c r="A11" s="5" t="s">
        <v>11</v>
      </c>
      <c r="B11" s="5" t="s">
        <v>76</v>
      </c>
      <c r="C11" s="6" t="s">
        <v>353</v>
      </c>
      <c r="D11" s="5"/>
      <c r="E11" s="5" t="s">
        <v>354</v>
      </c>
      <c r="F11" s="5" t="s">
        <v>14</v>
      </c>
      <c r="G11" s="5" t="s">
        <v>11</v>
      </c>
    </row>
    <row r="12" spans="1:7" x14ac:dyDescent="0.25">
      <c r="A12" s="5" t="s">
        <v>11</v>
      </c>
      <c r="B12" s="5" t="s">
        <v>76</v>
      </c>
      <c r="C12" s="6" t="s">
        <v>355</v>
      </c>
      <c r="D12" s="5"/>
      <c r="E12" s="5" t="s">
        <v>356</v>
      </c>
      <c r="F12" s="5" t="s">
        <v>14</v>
      </c>
      <c r="G12" s="5" t="s">
        <v>357</v>
      </c>
    </row>
    <row r="13" spans="1:7" x14ac:dyDescent="0.25">
      <c r="A13" s="5" t="s">
        <v>11</v>
      </c>
      <c r="B13" s="5" t="s">
        <v>76</v>
      </c>
      <c r="C13" s="6" t="s">
        <v>358</v>
      </c>
      <c r="D13" s="5"/>
      <c r="E13" s="5" t="s">
        <v>359</v>
      </c>
      <c r="F13" s="5" t="s">
        <v>14</v>
      </c>
      <c r="G13" s="5" t="s">
        <v>11</v>
      </c>
    </row>
    <row r="14" spans="1:7" x14ac:dyDescent="0.25">
      <c r="A14" s="5" t="s">
        <v>14</v>
      </c>
      <c r="B14" s="5" t="s">
        <v>174</v>
      </c>
      <c r="C14" s="5" t="s">
        <v>13</v>
      </c>
      <c r="D14" s="5" t="s">
        <v>14</v>
      </c>
      <c r="E14" s="5" t="s">
        <v>360</v>
      </c>
      <c r="F14" s="5" t="s">
        <v>14</v>
      </c>
      <c r="G14" s="5">
        <v>1</v>
      </c>
    </row>
  </sheetData>
  <mergeCells count="5">
    <mergeCell ref="A1:G1"/>
    <mergeCell ref="B2:G2"/>
    <mergeCell ref="B3:G3"/>
    <mergeCell ref="B4:G4"/>
    <mergeCell ref="B5:G5"/>
  </mergeCells>
  <dataValidations count="3">
    <dataValidation type="list" allowBlank="1" sqref="G11">
      <formula1>'Is the project activity (enum)'!A3:A4</formula1>
    </dataValidation>
    <dataValidation type="list" allowBlank="1" sqref="G12">
      <formula1>'Is the share of renewab (enum)'!A3:A4</formula1>
    </dataValidation>
    <dataValidation type="list" allowBlank="1" sqref="G13">
      <formula1>'Has natural gas been us (enum)'!A3:A4</formula1>
    </dataValidation>
  </dataValidations>
  <hyperlinks>
    <hyperlink ref="C11" r:id="rId1" location="#'Is the project activity (enum)'!A3"/>
    <hyperlink ref="C12" r:id="rId2" location="#'Is the share of renewab (enum)'!A3"/>
    <hyperlink ref="C13" r:id="rId3" location="#'Has natural gas been us (enum)'!A3"/>
  </hyperlinks>
  <pageMargins left="0.7" right="0.7" top="0.75" bottom="0.75" header="0.3" footer="0.3"/>
  <pageSetup orientation="portrait" horizontalDpi="4294967295" verticalDpi="4294967295" scale="100" fitToWidth="1" fitToHeight="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362</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350</v>
      </c>
      <c r="F7" s="5" t="s">
        <v>14</v>
      </c>
      <c r="G7" s="5">
        <v>1</v>
      </c>
    </row>
    <row r="8" spans="1:7" x14ac:dyDescent="0.25">
      <c r="A8" s="5" t="s">
        <v>14</v>
      </c>
      <c r="B8" s="5" t="s">
        <v>174</v>
      </c>
      <c r="C8" s="5" t="s">
        <v>13</v>
      </c>
      <c r="D8" s="5" t="s">
        <v>14</v>
      </c>
      <c r="E8" s="5" t="s">
        <v>351</v>
      </c>
      <c r="F8" s="5" t="s">
        <v>14</v>
      </c>
      <c r="G8" s="5">
        <v>1</v>
      </c>
    </row>
    <row r="9" spans="1:7" x14ac:dyDescent="0.25">
      <c r="A9" s="5" t="s">
        <v>14</v>
      </c>
      <c r="B9" s="5" t="s">
        <v>174</v>
      </c>
      <c r="C9" s="5" t="s">
        <v>13</v>
      </c>
      <c r="D9" s="5" t="s">
        <v>14</v>
      </c>
      <c r="E9" s="5" t="s">
        <v>352</v>
      </c>
      <c r="F9" s="5" t="s">
        <v>14</v>
      </c>
      <c r="G9" s="5">
        <v>1</v>
      </c>
    </row>
    <row r="10" spans="1:7" x14ac:dyDescent="0.25">
      <c r="A10" s="5" t="s">
        <v>14</v>
      </c>
      <c r="B10" s="5" t="s">
        <v>174</v>
      </c>
      <c r="C10" s="5" t="s">
        <v>13</v>
      </c>
      <c r="D10" s="5" t="s">
        <v>14</v>
      </c>
      <c r="E10" s="5" t="s">
        <v>360</v>
      </c>
      <c r="F10" s="5" t="s">
        <v>14</v>
      </c>
      <c r="G10" s="5">
        <v>1</v>
      </c>
    </row>
    <row r="11" spans="1:7" x14ac:dyDescent="0.25">
      <c r="A11" s="5" t="s">
        <v>14</v>
      </c>
      <c r="B11" s="5" t="s">
        <v>174</v>
      </c>
      <c r="C11" s="5" t="s">
        <v>13</v>
      </c>
      <c r="D11" s="5" t="s">
        <v>14</v>
      </c>
      <c r="E11" s="5" t="s">
        <v>328</v>
      </c>
      <c r="F11" s="5" t="s">
        <v>14</v>
      </c>
      <c r="G11" s="5">
        <v>1</v>
      </c>
    </row>
    <row r="12" spans="1:7" x14ac:dyDescent="0.25">
      <c r="A12" s="5" t="s">
        <v>11</v>
      </c>
      <c r="B12" s="5" t="s">
        <v>76</v>
      </c>
      <c r="C12" s="6" t="s">
        <v>363</v>
      </c>
      <c r="D12" s="5"/>
      <c r="E12" s="5" t="s">
        <v>364</v>
      </c>
      <c r="F12" s="5" t="s">
        <v>14</v>
      </c>
      <c r="G12" s="5" t="s">
        <v>365</v>
      </c>
    </row>
    <row r="13" spans="1:7" x14ac:dyDescent="0.25">
      <c r="A13" s="5" t="s">
        <v>14</v>
      </c>
      <c r="B13" s="6" t="s">
        <v>366</v>
      </c>
      <c r="C13" s="5" t="s">
        <v>13</v>
      </c>
      <c r="D13" s="5">
        <f>EXACT(G12,"Multiple")</f>
      </c>
      <c r="E13" s="5" t="s">
        <v>367</v>
      </c>
      <c r="F13" s="5" t="s">
        <v>14</v>
      </c>
      <c r="G13" s="5" t="s">
        <v>13</v>
      </c>
    </row>
    <row r="14" spans="1:7" x14ac:dyDescent="0.25" outlineLevel="1" collapsed="1">
      <c r="A14" s="7" t="s">
        <v>11</v>
      </c>
      <c r="B14" s="7" t="s">
        <v>76</v>
      </c>
      <c r="C14" s="10" t="s">
        <v>368</v>
      </c>
      <c r="D14" s="7"/>
      <c r="E14" s="7" t="s">
        <v>369</v>
      </c>
      <c r="F14" s="7" t="s">
        <v>14</v>
      </c>
      <c r="G14" s="7" t="s">
        <v>370</v>
      </c>
    </row>
    <row r="15" spans="1:7" x14ac:dyDescent="0.25" outlineLevel="1" collapsed="1">
      <c r="A15" s="7" t="s">
        <v>14</v>
      </c>
      <c r="B15" s="7" t="s">
        <v>76</v>
      </c>
      <c r="C15" s="10" t="s">
        <v>371</v>
      </c>
      <c r="D15" s="7">
        <f>EXACT(G14,"Isolated grid systems with multiple fuel and technology types with combined cycle power plants")</f>
      </c>
      <c r="E15" s="7" t="s">
        <v>372</v>
      </c>
      <c r="F15" s="7" t="s">
        <v>14</v>
      </c>
      <c r="G15" s="7" t="s">
        <v>11</v>
      </c>
    </row>
    <row r="16" spans="1:7" x14ac:dyDescent="0.25" outlineLevel="1" collapsed="1">
      <c r="A16" s="7" t="s">
        <v>14</v>
      </c>
      <c r="B16" s="7" t="s">
        <v>76</v>
      </c>
      <c r="C16" s="10" t="s">
        <v>373</v>
      </c>
      <c r="D16" s="7">
        <f>EXACT(G14,"Isolated grid systems with multiple fuel and technology types without combined cycle power plants")</f>
      </c>
      <c r="E16" s="7" t="s">
        <v>372</v>
      </c>
      <c r="F16" s="7" t="s">
        <v>14</v>
      </c>
      <c r="G16" s="7" t="s">
        <v>11</v>
      </c>
    </row>
  </sheetData>
  <mergeCells count="5">
    <mergeCell ref="A1:G1"/>
    <mergeCell ref="B2:G2"/>
    <mergeCell ref="B3:G3"/>
    <mergeCell ref="B4:G4"/>
    <mergeCell ref="B5:G5"/>
  </mergeCells>
  <dataValidations count="4">
    <dataValidation type="list" allowBlank="1" sqref="G12">
      <formula1>'Is there a single diese (enum)'!A3:A4</formula1>
    </dataValidation>
    <dataValidation type="list" allowBlank="1" sqref="G14">
      <formula1>'For multiple power p 1 (enum)'!A3:A5</formula1>
    </dataValidation>
    <dataValidation type="list" allowBlank="1" sqref="G15">
      <formula1>'Are there gaseous fuel- (enum)'!A3:A4</formula1>
    </dataValidation>
    <dataValidation type="list" allowBlank="1" sqref="G16">
      <formula1>'Are there gaseous fu 1 (enum)'!A3:A4</formula1>
    </dataValidation>
  </dataValidations>
  <hyperlinks>
    <hyperlink ref="C12" r:id="rId1" location="#'Is there a single diese (enum)'!A3"/>
    <hyperlink ref="B13" r:id="rId2" location="#'For multiple power plan (tool)'!A1"/>
    <hyperlink ref="C14" r:id="rId3" location="#'For multiple power p 1 (enum)'!A3"/>
    <hyperlink ref="C15" r:id="rId4" location="#'Are there gaseous fuel- (enum)'!A3"/>
    <hyperlink ref="C16" r:id="rId5" location="#'Are there gaseous fu 1 (enum)'!A3"/>
  </hyperlinks>
  <pageMargins left="0.7" right="0.7" top="0.75" bottom="0.75" header="0.3" footer="0.3"/>
  <pageSetup orientation="portrait" horizontalDpi="4294967295" verticalDpi="4294967295" scale="100" fitToWidth="1" fitToHeight="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367</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368</v>
      </c>
      <c r="D7" s="5"/>
      <c r="E7" s="5" t="s">
        <v>369</v>
      </c>
      <c r="F7" s="5" t="s">
        <v>14</v>
      </c>
      <c r="G7" s="5" t="s">
        <v>370</v>
      </c>
    </row>
    <row r="8" spans="1:7" x14ac:dyDescent="0.25">
      <c r="A8" s="5" t="s">
        <v>14</v>
      </c>
      <c r="B8" s="5" t="s">
        <v>76</v>
      </c>
      <c r="C8" s="6" t="s">
        <v>371</v>
      </c>
      <c r="D8" s="5">
        <f>EXACT(G7,"Isolated grid systems with multiple fuel and technology types with combined cycle power plants")</f>
      </c>
      <c r="E8" s="5" t="s">
        <v>372</v>
      </c>
      <c r="F8" s="5" t="s">
        <v>14</v>
      </c>
      <c r="G8" s="5" t="s">
        <v>11</v>
      </c>
    </row>
    <row r="9" spans="1:7" x14ac:dyDescent="0.25">
      <c r="A9" s="5" t="s">
        <v>14</v>
      </c>
      <c r="B9" s="5" t="s">
        <v>76</v>
      </c>
      <c r="C9" s="6" t="s">
        <v>373</v>
      </c>
      <c r="D9" s="5">
        <f>EXACT(G7,"Isolated grid systems with multiple fuel and technology types without combined cycle power plants")</f>
      </c>
      <c r="E9" s="5" t="s">
        <v>372</v>
      </c>
      <c r="F9" s="5" t="s">
        <v>14</v>
      </c>
      <c r="G9" s="5" t="s">
        <v>11</v>
      </c>
    </row>
  </sheetData>
  <mergeCells count="5">
    <mergeCell ref="A1:G1"/>
    <mergeCell ref="B2:G2"/>
    <mergeCell ref="B3:G3"/>
    <mergeCell ref="B4:G4"/>
    <mergeCell ref="B5:G5"/>
  </mergeCells>
  <dataValidations count="3">
    <dataValidation type="list" allowBlank="1" sqref="G7">
      <formula1>'For multiple power p 1 (enum)'!A3:A5</formula1>
    </dataValidation>
    <dataValidation type="list" allowBlank="1" sqref="G8">
      <formula1>'Are there gaseous fuel- (enum)'!A3:A4</formula1>
    </dataValidation>
    <dataValidation type="list" allowBlank="1" sqref="G9">
      <formula1>'Are there gaseous fu 1 (enum)'!A3:A4</formula1>
    </dataValidation>
  </dataValidations>
  <hyperlinks>
    <hyperlink ref="C7" r:id="rId1" location="#'For multiple power p 1 (enum)'!A3"/>
    <hyperlink ref="C8" r:id="rId2" location="#'Are there gaseous fuel- (enum)'!A3"/>
    <hyperlink ref="C9" r:id="rId3" location="#'Are there gaseous fu 1 (enum)'!A3"/>
  </hyperlinks>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434</v>
      </c>
      <c r="B1" s="1"/>
      <c r="C1" s="1"/>
      <c r="D1" s="1"/>
      <c r="E1" s="1"/>
      <c r="F1" s="1"/>
      <c r="G1" s="1"/>
    </row>
    <row r="2" spans="1:7" x14ac:dyDescent="0.25">
      <c r="A2" s="2" t="s">
        <v>1</v>
      </c>
      <c r="B2" s="3" t="s">
        <v>13</v>
      </c>
      <c r="C2" s="3"/>
      <c r="D2" s="3"/>
      <c r="E2" s="3"/>
      <c r="F2" s="3"/>
      <c r="G2" s="3"/>
    </row>
    <row r="3" spans="1:7" x14ac:dyDescent="0.25">
      <c r="A3" s="2" t="s">
        <v>2</v>
      </c>
      <c r="B3" s="3" t="s">
        <v>3</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435</v>
      </c>
      <c r="F5" s="5" t="s">
        <v>14</v>
      </c>
      <c r="G5" s="5" t="s">
        <v>27</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333</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15</v>
      </c>
      <c r="C7" s="5" t="s">
        <v>13</v>
      </c>
      <c r="D7" s="5"/>
      <c r="E7" s="5" t="s">
        <v>334</v>
      </c>
      <c r="F7" s="5" t="s">
        <v>14</v>
      </c>
      <c r="G7" s="5" t="s">
        <v>27</v>
      </c>
    </row>
    <row r="8" spans="1:7" x14ac:dyDescent="0.25">
      <c r="A8" s="5" t="s">
        <v>11</v>
      </c>
      <c r="B8" s="5" t="s">
        <v>59</v>
      </c>
      <c r="C8" s="5" t="s">
        <v>13</v>
      </c>
      <c r="D8" s="5"/>
      <c r="E8" s="5" t="s">
        <v>335</v>
      </c>
      <c r="F8" s="5" t="s">
        <v>14</v>
      </c>
      <c r="G8" s="5" t="s">
        <v>336</v>
      </c>
    </row>
    <row r="9" spans="1:7" x14ac:dyDescent="0.25">
      <c r="A9" s="5" t="s">
        <v>11</v>
      </c>
      <c r="B9" s="5" t="s">
        <v>174</v>
      </c>
      <c r="C9" s="5" t="s">
        <v>13</v>
      </c>
      <c r="D9" s="5"/>
      <c r="E9" s="5" t="s">
        <v>337</v>
      </c>
      <c r="F9" s="5" t="s">
        <v>14</v>
      </c>
      <c r="G9" s="5">
        <v>1</v>
      </c>
    </row>
    <row r="10" spans="1:7" x14ac:dyDescent="0.25">
      <c r="A10" s="5" t="s">
        <v>11</v>
      </c>
      <c r="B10" s="5" t="s">
        <v>174</v>
      </c>
      <c r="C10" s="5" t="s">
        <v>13</v>
      </c>
      <c r="D10" s="5"/>
      <c r="E10" s="5" t="s">
        <v>338</v>
      </c>
      <c r="F10" s="5" t="s">
        <v>14</v>
      </c>
      <c r="G10" s="5">
        <v>1</v>
      </c>
    </row>
  </sheetData>
  <mergeCells count="5">
    <mergeCell ref="A1:G1"/>
    <mergeCell ref="B2:G2"/>
    <mergeCell ref="B3:G3"/>
    <mergeCell ref="B4:G4"/>
    <mergeCell ref="B5:G5"/>
  </mergeCells>
  <pageMargins left="0.7" right="0.7" top="0.75" bottom="0.75" header="0.3" footer="0.3"/>
  <pageSetup orientation="portrait" horizontalDpi="4294967295" verticalDpi="4294967295" scale="100" fitToWidth="1" fitToHeight="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465</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245</v>
      </c>
      <c r="C4" s="3"/>
      <c r="D4" s="3"/>
      <c r="E4" s="3"/>
      <c r="F4" s="3"/>
      <c r="G4" s="3"/>
    </row>
    <row r="5" spans="1:7" x14ac:dyDescent="0.25">
      <c r="A5" s="2" t="s">
        <v>442</v>
      </c>
      <c r="B5" s="3" t="s">
        <v>446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345</v>
      </c>
      <c r="D7" s="5"/>
      <c r="E7" s="5" t="s">
        <v>346</v>
      </c>
      <c r="F7" s="5" t="s">
        <v>14</v>
      </c>
      <c r="G7" s="5" t="s">
        <v>347</v>
      </c>
    </row>
    <row r="8" spans="1:7" x14ac:dyDescent="0.25">
      <c r="A8" s="5" t="s">
        <v>14</v>
      </c>
      <c r="B8" s="6" t="s">
        <v>348</v>
      </c>
      <c r="C8" s="5" t="s">
        <v>13</v>
      </c>
      <c r="D8" s="5">
        <f>EXACT(G7,"Neither")</f>
      </c>
      <c r="E8" s="5" t="s">
        <v>349</v>
      </c>
      <c r="F8" s="5" t="s">
        <v>14</v>
      </c>
      <c r="G8" s="5" t="s">
        <v>13</v>
      </c>
    </row>
    <row r="9" spans="1:7" x14ac:dyDescent="0.25" outlineLevel="1" collapsed="1">
      <c r="A9" s="7" t="s">
        <v>14</v>
      </c>
      <c r="B9" s="7" t="s">
        <v>174</v>
      </c>
      <c r="C9" s="7" t="s">
        <v>13</v>
      </c>
      <c r="D9" s="7" t="s">
        <v>14</v>
      </c>
      <c r="E9" s="7" t="s">
        <v>350</v>
      </c>
      <c r="F9" s="7" t="s">
        <v>14</v>
      </c>
      <c r="G9" s="7">
        <v>1</v>
      </c>
    </row>
    <row r="10" spans="1:7" x14ac:dyDescent="0.25" outlineLevel="1" collapsed="1">
      <c r="A10" s="7" t="s">
        <v>14</v>
      </c>
      <c r="B10" s="7" t="s">
        <v>174</v>
      </c>
      <c r="C10" s="7" t="s">
        <v>13</v>
      </c>
      <c r="D10" s="7" t="s">
        <v>14</v>
      </c>
      <c r="E10" s="7" t="s">
        <v>351</v>
      </c>
      <c r="F10" s="7" t="s">
        <v>14</v>
      </c>
      <c r="G10" s="7">
        <v>1</v>
      </c>
    </row>
    <row r="11" spans="1:7" x14ac:dyDescent="0.25" outlineLevel="1" collapsed="1">
      <c r="A11" s="7" t="s">
        <v>14</v>
      </c>
      <c r="B11" s="7" t="s">
        <v>174</v>
      </c>
      <c r="C11" s="7" t="s">
        <v>13</v>
      </c>
      <c r="D11" s="7" t="s">
        <v>14</v>
      </c>
      <c r="E11" s="7" t="s">
        <v>352</v>
      </c>
      <c r="F11" s="7" t="s">
        <v>14</v>
      </c>
      <c r="G11" s="7">
        <v>1</v>
      </c>
    </row>
    <row r="12" spans="1:7" x14ac:dyDescent="0.25" outlineLevel="1" collapsed="1">
      <c r="A12" s="7" t="s">
        <v>14</v>
      </c>
      <c r="B12" s="7" t="s">
        <v>174</v>
      </c>
      <c r="C12" s="7" t="s">
        <v>13</v>
      </c>
      <c r="D12" s="7" t="s">
        <v>14</v>
      </c>
      <c r="E12" s="7" t="s">
        <v>328</v>
      </c>
      <c r="F12" s="7" t="s">
        <v>14</v>
      </c>
      <c r="G12" s="7">
        <v>1</v>
      </c>
    </row>
    <row r="13" spans="1:7" x14ac:dyDescent="0.25" outlineLevel="1" collapsed="1">
      <c r="A13" s="7" t="s">
        <v>11</v>
      </c>
      <c r="B13" s="7" t="s">
        <v>76</v>
      </c>
      <c r="C13" s="10" t="s">
        <v>353</v>
      </c>
      <c r="D13" s="7"/>
      <c r="E13" s="7" t="s">
        <v>354</v>
      </c>
      <c r="F13" s="7" t="s">
        <v>14</v>
      </c>
      <c r="G13" s="7" t="s">
        <v>11</v>
      </c>
    </row>
    <row r="14" spans="1:7" x14ac:dyDescent="0.25" outlineLevel="1" collapsed="1">
      <c r="A14" s="7" t="s">
        <v>11</v>
      </c>
      <c r="B14" s="7" t="s">
        <v>76</v>
      </c>
      <c r="C14" s="10" t="s">
        <v>355</v>
      </c>
      <c r="D14" s="7"/>
      <c r="E14" s="7" t="s">
        <v>356</v>
      </c>
      <c r="F14" s="7" t="s">
        <v>14</v>
      </c>
      <c r="G14" s="7" t="s">
        <v>357</v>
      </c>
    </row>
    <row r="15" spans="1:7" x14ac:dyDescent="0.25" outlineLevel="1" collapsed="1">
      <c r="A15" s="7" t="s">
        <v>11</v>
      </c>
      <c r="B15" s="7" t="s">
        <v>76</v>
      </c>
      <c r="C15" s="10" t="s">
        <v>358</v>
      </c>
      <c r="D15" s="7"/>
      <c r="E15" s="7" t="s">
        <v>359</v>
      </c>
      <c r="F15" s="7" t="s">
        <v>14</v>
      </c>
      <c r="G15" s="7" t="s">
        <v>11</v>
      </c>
    </row>
    <row r="16" spans="1:7" x14ac:dyDescent="0.25" outlineLevel="1" collapsed="1">
      <c r="A16" s="7" t="s">
        <v>14</v>
      </c>
      <c r="B16" s="7" t="s">
        <v>174</v>
      </c>
      <c r="C16" s="7" t="s">
        <v>13</v>
      </c>
      <c r="D16" s="7" t="s">
        <v>14</v>
      </c>
      <c r="E16" s="7" t="s">
        <v>360</v>
      </c>
      <c r="F16" s="7" t="s">
        <v>14</v>
      </c>
      <c r="G16" s="7">
        <v>1</v>
      </c>
    </row>
    <row r="17" spans="1:7" x14ac:dyDescent="0.25">
      <c r="A17" s="5" t="s">
        <v>14</v>
      </c>
      <c r="B17" s="6" t="s">
        <v>361</v>
      </c>
      <c r="C17" s="5" t="s">
        <v>13</v>
      </c>
      <c r="D17" s="5">
        <f>EXACT(G7,"Isolated System")</f>
      </c>
      <c r="E17" s="5" t="s">
        <v>362</v>
      </c>
      <c r="F17" s="5" t="s">
        <v>14</v>
      </c>
      <c r="G17" s="5" t="s">
        <v>13</v>
      </c>
    </row>
    <row r="18" spans="1:7" x14ac:dyDescent="0.25" outlineLevel="1" collapsed="1">
      <c r="A18" s="7" t="s">
        <v>14</v>
      </c>
      <c r="B18" s="7" t="s">
        <v>174</v>
      </c>
      <c r="C18" s="7" t="s">
        <v>13</v>
      </c>
      <c r="D18" s="7" t="s">
        <v>14</v>
      </c>
      <c r="E18" s="7" t="s">
        <v>350</v>
      </c>
      <c r="F18" s="7" t="s">
        <v>14</v>
      </c>
      <c r="G18" s="7">
        <v>1</v>
      </c>
    </row>
    <row r="19" spans="1:7" x14ac:dyDescent="0.25" outlineLevel="1" collapsed="1">
      <c r="A19" s="7" t="s">
        <v>14</v>
      </c>
      <c r="B19" s="7" t="s">
        <v>174</v>
      </c>
      <c r="C19" s="7" t="s">
        <v>13</v>
      </c>
      <c r="D19" s="7" t="s">
        <v>14</v>
      </c>
      <c r="E19" s="7" t="s">
        <v>351</v>
      </c>
      <c r="F19" s="7" t="s">
        <v>14</v>
      </c>
      <c r="G19" s="7">
        <v>1</v>
      </c>
    </row>
    <row r="20" spans="1:7" x14ac:dyDescent="0.25" outlineLevel="1" collapsed="1">
      <c r="A20" s="7" t="s">
        <v>14</v>
      </c>
      <c r="B20" s="7" t="s">
        <v>174</v>
      </c>
      <c r="C20" s="7" t="s">
        <v>13</v>
      </c>
      <c r="D20" s="7" t="s">
        <v>14</v>
      </c>
      <c r="E20" s="7" t="s">
        <v>352</v>
      </c>
      <c r="F20" s="7" t="s">
        <v>14</v>
      </c>
      <c r="G20" s="7">
        <v>1</v>
      </c>
    </row>
    <row r="21" spans="1:7" x14ac:dyDescent="0.25" outlineLevel="1" collapsed="1">
      <c r="A21" s="7" t="s">
        <v>14</v>
      </c>
      <c r="B21" s="7" t="s">
        <v>174</v>
      </c>
      <c r="C21" s="7" t="s">
        <v>13</v>
      </c>
      <c r="D21" s="7" t="s">
        <v>14</v>
      </c>
      <c r="E21" s="7" t="s">
        <v>360</v>
      </c>
      <c r="F21" s="7" t="s">
        <v>14</v>
      </c>
      <c r="G21" s="7">
        <v>1</v>
      </c>
    </row>
    <row r="22" spans="1:7" x14ac:dyDescent="0.25" outlineLevel="1" collapsed="1">
      <c r="A22" s="7" t="s">
        <v>14</v>
      </c>
      <c r="B22" s="7" t="s">
        <v>174</v>
      </c>
      <c r="C22" s="7" t="s">
        <v>13</v>
      </c>
      <c r="D22" s="7" t="s">
        <v>14</v>
      </c>
      <c r="E22" s="7" t="s">
        <v>328</v>
      </c>
      <c r="F22" s="7" t="s">
        <v>14</v>
      </c>
      <c r="G22" s="7">
        <v>1</v>
      </c>
    </row>
    <row r="23" spans="1:7" x14ac:dyDescent="0.25" outlineLevel="1" collapsed="1">
      <c r="A23" s="7" t="s">
        <v>11</v>
      </c>
      <c r="B23" s="7" t="s">
        <v>76</v>
      </c>
      <c r="C23" s="10" t="s">
        <v>363</v>
      </c>
      <c r="D23" s="7"/>
      <c r="E23" s="7" t="s">
        <v>364</v>
      </c>
      <c r="F23" s="7" t="s">
        <v>14</v>
      </c>
      <c r="G23" s="7" t="s">
        <v>365</v>
      </c>
    </row>
    <row r="24" spans="1:7" x14ac:dyDescent="0.25" outlineLevel="1" collapsed="1">
      <c r="A24" s="8" t="s">
        <v>14</v>
      </c>
      <c r="B24" s="9" t="s">
        <v>366</v>
      </c>
      <c r="C24" s="8" t="s">
        <v>13</v>
      </c>
      <c r="D24" s="8">
        <f>EXACT(G23,"Multiple")</f>
      </c>
      <c r="E24" s="8" t="s">
        <v>367</v>
      </c>
      <c r="F24" s="8" t="s">
        <v>14</v>
      </c>
      <c r="G24" s="8" t="s">
        <v>13</v>
      </c>
    </row>
    <row r="25" spans="1:7" x14ac:dyDescent="0.25" outlineLevel="2" collapsed="1">
      <c r="A25" s="7" t="s">
        <v>11</v>
      </c>
      <c r="B25" s="7" t="s">
        <v>76</v>
      </c>
      <c r="C25" s="10" t="s">
        <v>368</v>
      </c>
      <c r="D25" s="7"/>
      <c r="E25" s="7" t="s">
        <v>369</v>
      </c>
      <c r="F25" s="7" t="s">
        <v>14</v>
      </c>
      <c r="G25" s="7" t="s">
        <v>370</v>
      </c>
    </row>
    <row r="26" spans="1:7" x14ac:dyDescent="0.25" outlineLevel="2" collapsed="1">
      <c r="A26" s="7" t="s">
        <v>14</v>
      </c>
      <c r="B26" s="7" t="s">
        <v>76</v>
      </c>
      <c r="C26" s="10" t="s">
        <v>371</v>
      </c>
      <c r="D26" s="7">
        <f>EXACT(G25,"Isolated grid systems with multiple fuel and technology types with combined cycle power plants")</f>
      </c>
      <c r="E26" s="7" t="s">
        <v>372</v>
      </c>
      <c r="F26" s="7" t="s">
        <v>14</v>
      </c>
      <c r="G26" s="7" t="s">
        <v>11</v>
      </c>
    </row>
    <row r="27" spans="1:7" x14ac:dyDescent="0.25" outlineLevel="2" collapsed="1">
      <c r="A27" s="7" t="s">
        <v>14</v>
      </c>
      <c r="B27" s="7" t="s">
        <v>76</v>
      </c>
      <c r="C27" s="10" t="s">
        <v>373</v>
      </c>
      <c r="D27" s="7">
        <f>EXACT(G25,"Isolated grid systems with multiple fuel and technology types without combined cycle power plants")</f>
      </c>
      <c r="E27" s="7" t="s">
        <v>372</v>
      </c>
      <c r="F27" s="7" t="s">
        <v>14</v>
      </c>
      <c r="G27" s="7" t="s">
        <v>11</v>
      </c>
    </row>
    <row r="28" spans="1:7" x14ac:dyDescent="0.25">
      <c r="A28" s="5" t="s">
        <v>14</v>
      </c>
      <c r="B28" s="6" t="s">
        <v>348</v>
      </c>
      <c r="C28" s="5" t="s">
        <v>13</v>
      </c>
      <c r="D28" s="5">
        <f>EXACT(G7,"Grid is located in LDC/SIDs/URC")</f>
      </c>
      <c r="E28" s="5" t="s">
        <v>349</v>
      </c>
      <c r="F28" s="5" t="s">
        <v>14</v>
      </c>
      <c r="G28" s="5" t="s">
        <v>13</v>
      </c>
    </row>
    <row r="29" spans="1:7" x14ac:dyDescent="0.25" outlineLevel="1" collapsed="1">
      <c r="A29" s="7" t="s">
        <v>14</v>
      </c>
      <c r="B29" s="7" t="s">
        <v>174</v>
      </c>
      <c r="C29" s="7" t="s">
        <v>13</v>
      </c>
      <c r="D29" s="7" t="s">
        <v>14</v>
      </c>
      <c r="E29" s="7" t="s">
        <v>350</v>
      </c>
      <c r="F29" s="7" t="s">
        <v>14</v>
      </c>
      <c r="G29" s="7">
        <v>1</v>
      </c>
    </row>
    <row r="30" spans="1:7" x14ac:dyDescent="0.25" outlineLevel="1" collapsed="1">
      <c r="A30" s="7" t="s">
        <v>14</v>
      </c>
      <c r="B30" s="7" t="s">
        <v>174</v>
      </c>
      <c r="C30" s="7" t="s">
        <v>13</v>
      </c>
      <c r="D30" s="7" t="s">
        <v>14</v>
      </c>
      <c r="E30" s="7" t="s">
        <v>351</v>
      </c>
      <c r="F30" s="7" t="s">
        <v>14</v>
      </c>
      <c r="G30" s="7">
        <v>1</v>
      </c>
    </row>
    <row r="31" spans="1:7" x14ac:dyDescent="0.25" outlineLevel="1" collapsed="1">
      <c r="A31" s="7" t="s">
        <v>14</v>
      </c>
      <c r="B31" s="7" t="s">
        <v>174</v>
      </c>
      <c r="C31" s="7" t="s">
        <v>13</v>
      </c>
      <c r="D31" s="7" t="s">
        <v>14</v>
      </c>
      <c r="E31" s="7" t="s">
        <v>352</v>
      </c>
      <c r="F31" s="7" t="s">
        <v>14</v>
      </c>
      <c r="G31" s="7">
        <v>1</v>
      </c>
    </row>
    <row r="32" spans="1:7" x14ac:dyDescent="0.25" outlineLevel="1" collapsed="1">
      <c r="A32" s="7" t="s">
        <v>14</v>
      </c>
      <c r="B32" s="7" t="s">
        <v>174</v>
      </c>
      <c r="C32" s="7" t="s">
        <v>13</v>
      </c>
      <c r="D32" s="7" t="s">
        <v>14</v>
      </c>
      <c r="E32" s="7" t="s">
        <v>328</v>
      </c>
      <c r="F32" s="7" t="s">
        <v>14</v>
      </c>
      <c r="G32" s="7">
        <v>1</v>
      </c>
    </row>
    <row r="33" spans="1:7" x14ac:dyDescent="0.25" outlineLevel="1" collapsed="1">
      <c r="A33" s="7" t="s">
        <v>11</v>
      </c>
      <c r="B33" s="7" t="s">
        <v>76</v>
      </c>
      <c r="C33" s="10" t="s">
        <v>353</v>
      </c>
      <c r="D33" s="7"/>
      <c r="E33" s="7" t="s">
        <v>354</v>
      </c>
      <c r="F33" s="7" t="s">
        <v>14</v>
      </c>
      <c r="G33" s="7" t="s">
        <v>11</v>
      </c>
    </row>
    <row r="34" spans="1:7" x14ac:dyDescent="0.25" outlineLevel="1" collapsed="1">
      <c r="A34" s="7" t="s">
        <v>11</v>
      </c>
      <c r="B34" s="7" t="s">
        <v>76</v>
      </c>
      <c r="C34" s="10" t="s">
        <v>355</v>
      </c>
      <c r="D34" s="7"/>
      <c r="E34" s="7" t="s">
        <v>356</v>
      </c>
      <c r="F34" s="7" t="s">
        <v>14</v>
      </c>
      <c r="G34" s="7" t="s">
        <v>357</v>
      </c>
    </row>
    <row r="35" spans="1:7" x14ac:dyDescent="0.25" outlineLevel="1" collapsed="1">
      <c r="A35" s="7" t="s">
        <v>11</v>
      </c>
      <c r="B35" s="7" t="s">
        <v>76</v>
      </c>
      <c r="C35" s="10" t="s">
        <v>358</v>
      </c>
      <c r="D35" s="7"/>
      <c r="E35" s="7" t="s">
        <v>359</v>
      </c>
      <c r="F35" s="7" t="s">
        <v>14</v>
      </c>
      <c r="G35" s="7" t="s">
        <v>11</v>
      </c>
    </row>
    <row r="36" spans="1:7" x14ac:dyDescent="0.25" outlineLevel="1" collapsed="1">
      <c r="A36" s="7" t="s">
        <v>14</v>
      </c>
      <c r="B36" s="7" t="s">
        <v>174</v>
      </c>
      <c r="C36" s="7" t="s">
        <v>13</v>
      </c>
      <c r="D36" s="7" t="s">
        <v>14</v>
      </c>
      <c r="E36" s="7" t="s">
        <v>360</v>
      </c>
      <c r="F36" s="7" t="s">
        <v>14</v>
      </c>
      <c r="G36" s="7">
        <v>1</v>
      </c>
    </row>
  </sheetData>
  <mergeCells count="5">
    <mergeCell ref="A1:G1"/>
    <mergeCell ref="B2:G2"/>
    <mergeCell ref="B3:G3"/>
    <mergeCell ref="B4:G4"/>
    <mergeCell ref="B5:G5"/>
  </mergeCells>
  <dataValidations count="11">
    <dataValidation type="list" allowBlank="1" sqref="G13">
      <formula1>'Is the project activity (enum)'!A3:A4</formula1>
    </dataValidation>
    <dataValidation type="list" allowBlank="1" sqref="G14">
      <formula1>'Is the share of renewab (enum)'!A3:A4</formula1>
    </dataValidation>
    <dataValidation type="list" allowBlank="1" sqref="G15">
      <formula1>'Has natural gas been us (enum)'!A3:A4</formula1>
    </dataValidation>
    <dataValidation type="list" allowBlank="1" sqref="G23">
      <formula1>'Is there a single diese (enum)'!A3:A4</formula1>
    </dataValidation>
    <dataValidation type="list" allowBlank="1" sqref="G25">
      <formula1>'For multiple power p 1 (enum)'!A3:A5</formula1>
    </dataValidation>
    <dataValidation type="list" allowBlank="1" sqref="G26">
      <formula1>'Are there gaseous fuel- (enum)'!A3:A4</formula1>
    </dataValidation>
    <dataValidation type="list" allowBlank="1" sqref="G27">
      <formula1>'Are there gaseous fu 1 (enum)'!A3:A4</formula1>
    </dataValidation>
    <dataValidation type="list" allowBlank="1" sqref="G33">
      <formula1>'Is the project activity (enum)'!A3:A4</formula1>
    </dataValidation>
    <dataValidation type="list" allowBlank="1" sqref="G34">
      <formula1>'Is the share of renewab (enum)'!A3:A4</formula1>
    </dataValidation>
    <dataValidation type="list" allowBlank="1" sqref="G35">
      <formula1>'Has natural gas been us (enum)'!A3:A4</formula1>
    </dataValidation>
    <dataValidation type="list" allowBlank="1" sqref="G7">
      <formula1>'Is grid located in LDCS (enum)'!A3:A5</formula1>
    </dataValidation>
  </dataValidations>
  <hyperlinks>
    <hyperlink ref="C7" r:id="rId1" location="#'Is grid located in LDCS (enum)'!A3"/>
    <hyperlink ref="B8" r:id="rId2" location="#'Simplified CM (tool)'!A1"/>
    <hyperlink ref="C13" r:id="rId3" location="#'Is the project activity (enum)'!A3"/>
    <hyperlink ref="C14" r:id="rId4" location="#'Is the share of renewab (enum)'!A3"/>
    <hyperlink ref="C15" r:id="rId5" location="#'Has natural gas been us (enum)'!A3"/>
    <hyperlink ref="B17" r:id="rId6" location="#'Simplified CM for Isola (tool)'!A1"/>
    <hyperlink ref="C23" r:id="rId7" location="#'Is there a single diese (enum)'!A3"/>
    <hyperlink ref="B24" r:id="rId8" location="#'For multiple power plan (tool)'!A1"/>
    <hyperlink ref="C25" r:id="rId9" location="#'For multiple power p 1 (enum)'!A3"/>
    <hyperlink ref="C26" r:id="rId10" location="#'Are there gaseous fuel- (enum)'!A3"/>
    <hyperlink ref="C27" r:id="rId11" location="#'Are there gaseous fu 1 (enum)'!A3"/>
    <hyperlink ref="B28" r:id="rId12" location="#'Simplified CM (tool)'!A1"/>
    <hyperlink ref="C33" r:id="rId13" location="#'Is the project activity (enum)'!A3"/>
    <hyperlink ref="C34" r:id="rId14" location="#'Is the share of renewab (enum)'!A3"/>
    <hyperlink ref="C35" r:id="rId15" location="#'Has natural gas been us (enum)'!A3"/>
  </hyperlinks>
  <pageMargins left="0.7" right="0.7" top="0.75" bottom="0.75" header="0.3" footer="0.3"/>
  <pageSetup orientation="portrait" horizontalDpi="4294967295" verticalDpi="4294967295" scale="100" fitToWidth="1" fitToHeight="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9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80</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81</v>
      </c>
      <c r="D7" s="5"/>
      <c r="E7" s="5" t="s">
        <v>82</v>
      </c>
      <c r="F7" s="5" t="s">
        <v>14</v>
      </c>
      <c r="G7" s="5" t="s">
        <v>11</v>
      </c>
    </row>
    <row r="8" spans="1:7" x14ac:dyDescent="0.25">
      <c r="A8" s="5" t="s">
        <v>14</v>
      </c>
      <c r="B8" s="6" t="s">
        <v>83</v>
      </c>
      <c r="C8" s="5" t="s">
        <v>13</v>
      </c>
      <c r="D8" s="5">
        <f>EXACT(G7,"No")</f>
      </c>
      <c r="E8" s="5" t="s">
        <v>84</v>
      </c>
      <c r="F8" s="5" t="s">
        <v>14</v>
      </c>
      <c r="G8" s="5" t="s">
        <v>13</v>
      </c>
    </row>
    <row r="9" spans="1:7" x14ac:dyDescent="0.25" outlineLevel="1" collapsed="1">
      <c r="A9" s="7" t="s">
        <v>11</v>
      </c>
      <c r="B9" s="7" t="s">
        <v>76</v>
      </c>
      <c r="C9" s="10" t="s">
        <v>85</v>
      </c>
      <c r="D9" s="7"/>
      <c r="E9" s="7" t="s">
        <v>86</v>
      </c>
      <c r="F9" s="7" t="s">
        <v>14</v>
      </c>
      <c r="G9" s="7" t="s">
        <v>11</v>
      </c>
    </row>
    <row r="10" spans="1:7" x14ac:dyDescent="0.25" outlineLevel="1" collapsed="1">
      <c r="A10" s="8" t="s">
        <v>14</v>
      </c>
      <c r="B10" s="9" t="s">
        <v>87</v>
      </c>
      <c r="C10" s="8" t="s">
        <v>13</v>
      </c>
      <c r="D10" s="8">
        <f>EXACT(G9,"Yes")</f>
      </c>
      <c r="E10" s="8" t="s">
        <v>88</v>
      </c>
      <c r="F10" s="8" t="s">
        <v>14</v>
      </c>
      <c r="G10" s="8" t="s">
        <v>13</v>
      </c>
    </row>
    <row r="11" spans="1:7" x14ac:dyDescent="0.25" outlineLevel="2" collapsed="1">
      <c r="A11" s="7" t="s">
        <v>11</v>
      </c>
      <c r="B11" s="7" t="s">
        <v>76</v>
      </c>
      <c r="C11" s="10" t="s">
        <v>89</v>
      </c>
      <c r="D11" s="7"/>
      <c r="E11" s="7" t="s">
        <v>90</v>
      </c>
      <c r="F11" s="7" t="s">
        <v>14</v>
      </c>
      <c r="G11" s="7" t="s">
        <v>11</v>
      </c>
    </row>
    <row r="12" spans="1:7" x14ac:dyDescent="0.25" outlineLevel="2" collapsed="1">
      <c r="A12" s="8" t="s">
        <v>14</v>
      </c>
      <c r="B12" s="9" t="s">
        <v>91</v>
      </c>
      <c r="C12" s="8" t="s">
        <v>13</v>
      </c>
      <c r="D12" s="8">
        <f>EXACT(G11,"No")</f>
      </c>
      <c r="E12" s="8" t="s">
        <v>92</v>
      </c>
      <c r="F12" s="8" t="s">
        <v>14</v>
      </c>
      <c r="G12" s="8" t="s">
        <v>13</v>
      </c>
    </row>
    <row r="13" spans="1:7" x14ac:dyDescent="0.25" outlineLevel="3" collapsed="1">
      <c r="A13" s="7" t="s">
        <v>11</v>
      </c>
      <c r="B13" s="7" t="s">
        <v>76</v>
      </c>
      <c r="C13" s="10" t="s">
        <v>93</v>
      </c>
      <c r="D13" s="7"/>
      <c r="E13" s="7" t="s">
        <v>94</v>
      </c>
      <c r="F13" s="7" t="s">
        <v>14</v>
      </c>
      <c r="G13" s="7" t="s">
        <v>11</v>
      </c>
    </row>
    <row r="14" spans="1:7" x14ac:dyDescent="0.25" outlineLevel="3" collapsed="1">
      <c r="A14" s="8" t="s">
        <v>14</v>
      </c>
      <c r="B14" s="9" t="s">
        <v>95</v>
      </c>
      <c r="C14" s="8" t="s">
        <v>13</v>
      </c>
      <c r="D14" s="8">
        <f>EXACT(G13,"No")</f>
      </c>
      <c r="E14" s="8" t="s">
        <v>96</v>
      </c>
      <c r="F14" s="8" t="s">
        <v>14</v>
      </c>
      <c r="G14" s="8" t="s">
        <v>13</v>
      </c>
    </row>
    <row r="15" spans="1:7" x14ac:dyDescent="0.25" outlineLevel="4" collapsed="1">
      <c r="A15" s="7" t="s">
        <v>11</v>
      </c>
      <c r="B15" s="7" t="s">
        <v>76</v>
      </c>
      <c r="C15" s="10" t="s">
        <v>97</v>
      </c>
      <c r="D15" s="7"/>
      <c r="E15" s="7" t="s">
        <v>98</v>
      </c>
      <c r="F15" s="7" t="s">
        <v>14</v>
      </c>
      <c r="G15" s="7" t="s">
        <v>11</v>
      </c>
    </row>
    <row r="16" spans="1:7" x14ac:dyDescent="0.25" outlineLevel="4" collapsed="1">
      <c r="A16" s="8" t="s">
        <v>14</v>
      </c>
      <c r="B16" s="9" t="s">
        <v>99</v>
      </c>
      <c r="C16" s="8" t="s">
        <v>13</v>
      </c>
      <c r="D16" s="8">
        <f>EXACT(G15,"Yes")</f>
      </c>
      <c r="E16" s="8" t="s">
        <v>100</v>
      </c>
      <c r="F16" s="8" t="s">
        <v>14</v>
      </c>
      <c r="G16" s="8" t="s">
        <v>13</v>
      </c>
    </row>
    <row r="17" spans="1:7" x14ac:dyDescent="0.25" outlineLevel="5" collapsed="1">
      <c r="A17" s="7" t="s">
        <v>11</v>
      </c>
      <c r="B17" s="7" t="s">
        <v>76</v>
      </c>
      <c r="C17" s="10" t="s">
        <v>101</v>
      </c>
      <c r="D17" s="7"/>
      <c r="E17" s="7" t="s">
        <v>102</v>
      </c>
      <c r="F17" s="7" t="s">
        <v>14</v>
      </c>
      <c r="G17" s="7" t="s">
        <v>11</v>
      </c>
    </row>
    <row r="18" spans="1:7" x14ac:dyDescent="0.25" outlineLevel="5" collapsed="1">
      <c r="A18" s="8" t="s">
        <v>14</v>
      </c>
      <c r="B18" s="9" t="s">
        <v>103</v>
      </c>
      <c r="C18" s="8" t="s">
        <v>13</v>
      </c>
      <c r="D18" s="8">
        <f>EXACT(G17,"No")</f>
      </c>
      <c r="E18" s="8" t="s">
        <v>104</v>
      </c>
      <c r="F18" s="8" t="s">
        <v>14</v>
      </c>
      <c r="G18" s="8" t="s">
        <v>13</v>
      </c>
    </row>
    <row r="19" spans="1:7" x14ac:dyDescent="0.25" outlineLevel="6" collapsed="1">
      <c r="A19" s="7" t="s">
        <v>11</v>
      </c>
      <c r="B19" s="7" t="s">
        <v>76</v>
      </c>
      <c r="C19" s="10" t="s">
        <v>105</v>
      </c>
      <c r="D19" s="7"/>
      <c r="E19" s="7" t="s">
        <v>106</v>
      </c>
      <c r="F19" s="7" t="s">
        <v>14</v>
      </c>
      <c r="G19" s="7" t="s">
        <v>11</v>
      </c>
    </row>
    <row r="20" spans="1:7" x14ac:dyDescent="0.25" outlineLevel="6" collapsed="1">
      <c r="A20" s="8" t="s">
        <v>14</v>
      </c>
      <c r="B20" s="9" t="s">
        <v>107</v>
      </c>
      <c r="C20" s="8" t="s">
        <v>13</v>
      </c>
      <c r="D20" s="8">
        <f>EXACT(G19,"No")</f>
      </c>
      <c r="E20" s="8" t="s">
        <v>108</v>
      </c>
      <c r="F20" s="8" t="s">
        <v>14</v>
      </c>
      <c r="G20" s="8" t="s">
        <v>13</v>
      </c>
    </row>
    <row r="21" spans="1:7" x14ac:dyDescent="0.25" outlineLevel="7" collapsed="1">
      <c r="A21" s="7" t="s">
        <v>11</v>
      </c>
      <c r="B21" s="7" t="s">
        <v>76</v>
      </c>
      <c r="C21" s="10" t="s">
        <v>124</v>
      </c>
      <c r="D21" s="7"/>
      <c r="E21" s="7" t="s">
        <v>125</v>
      </c>
      <c r="F21" s="7" t="s">
        <v>14</v>
      </c>
      <c r="G21" s="7" t="s">
        <v>11</v>
      </c>
    </row>
    <row r="22" spans="1:7" x14ac:dyDescent="0.25" outlineLevel="7" collapsed="1">
      <c r="A22" s="7" t="s">
        <v>14</v>
      </c>
      <c r="B22" s="7" t="s">
        <v>120</v>
      </c>
      <c r="C22" s="11" t="s">
        <v>121</v>
      </c>
      <c r="D22" s="7">
        <f>EXACT(G21,"No")</f>
      </c>
      <c r="E22" s="12" t="s">
        <v>122</v>
      </c>
      <c r="F22" s="7" t="s">
        <v>14</v>
      </c>
      <c r="G22" s="7" t="s">
        <v>13</v>
      </c>
    </row>
    <row r="23" spans="1:7" x14ac:dyDescent="0.25" outlineLevel="7" collapsed="1">
      <c r="A23" s="7" t="s">
        <v>14</v>
      </c>
      <c r="B23" s="10" t="s">
        <v>126</v>
      </c>
      <c r="C23" s="7" t="s">
        <v>13</v>
      </c>
      <c r="D23" s="7">
        <f>EXACT(G21,"Yes")</f>
      </c>
      <c r="E23" s="7" t="s">
        <v>127</v>
      </c>
      <c r="F23" s="7" t="s">
        <v>14</v>
      </c>
      <c r="G23" s="7" t="s">
        <v>13</v>
      </c>
    </row>
    <row r="24" spans="1:7" x14ac:dyDescent="0.25" outlineLevel="7" collapsed="1">
      <c r="A24" s="7" t="s">
        <v>11</v>
      </c>
      <c r="B24" s="7" t="s">
        <v>15</v>
      </c>
      <c r="C24" s="7" t="s">
        <v>13</v>
      </c>
      <c r="D24" s="7"/>
      <c r="E24" s="7" t="s">
        <v>128</v>
      </c>
      <c r="F24" s="7" t="s">
        <v>14</v>
      </c>
      <c r="G24" s="7" t="s">
        <v>27</v>
      </c>
    </row>
    <row r="25" spans="1:7" x14ac:dyDescent="0.25" outlineLevel="6" collapsed="1">
      <c r="A25" s="8" t="s">
        <v>14</v>
      </c>
      <c r="B25" s="9" t="s">
        <v>107</v>
      </c>
      <c r="C25" s="8" t="s">
        <v>13</v>
      </c>
      <c r="D25" s="8">
        <f>EXACT(G19,"Yes")</f>
      </c>
      <c r="E25" s="8" t="s">
        <v>108</v>
      </c>
      <c r="F25" s="8" t="s">
        <v>14</v>
      </c>
      <c r="G25" s="8" t="s">
        <v>13</v>
      </c>
    </row>
    <row r="26" spans="1:7" x14ac:dyDescent="0.25" outlineLevel="7" collapsed="1">
      <c r="A26" s="7" t="s">
        <v>11</v>
      </c>
      <c r="B26" s="7" t="s">
        <v>76</v>
      </c>
      <c r="C26" s="10" t="s">
        <v>124</v>
      </c>
      <c r="D26" s="7"/>
      <c r="E26" s="7" t="s">
        <v>125</v>
      </c>
      <c r="F26" s="7" t="s">
        <v>14</v>
      </c>
      <c r="G26" s="7" t="s">
        <v>11</v>
      </c>
    </row>
    <row r="27" spans="1:7" x14ac:dyDescent="0.25" outlineLevel="7" collapsed="1">
      <c r="A27" s="7" t="s">
        <v>14</v>
      </c>
      <c r="B27" s="7" t="s">
        <v>120</v>
      </c>
      <c r="C27" s="11" t="s">
        <v>121</v>
      </c>
      <c r="D27" s="7">
        <f>EXACT(G26,"No")</f>
      </c>
      <c r="E27" s="12" t="s">
        <v>122</v>
      </c>
      <c r="F27" s="7" t="s">
        <v>14</v>
      </c>
      <c r="G27" s="7" t="s">
        <v>13</v>
      </c>
    </row>
    <row r="28" spans="1:7" x14ac:dyDescent="0.25" outlineLevel="7" collapsed="1">
      <c r="A28" s="7" t="s">
        <v>14</v>
      </c>
      <c r="B28" s="10" t="s">
        <v>126</v>
      </c>
      <c r="C28" s="7" t="s">
        <v>13</v>
      </c>
      <c r="D28" s="7">
        <f>EXACT(G26,"Yes")</f>
      </c>
      <c r="E28" s="7" t="s">
        <v>127</v>
      </c>
      <c r="F28" s="7" t="s">
        <v>14</v>
      </c>
      <c r="G28" s="7" t="s">
        <v>13</v>
      </c>
    </row>
    <row r="29" spans="1:7" x14ac:dyDescent="0.25" outlineLevel="7" collapsed="1">
      <c r="A29" s="7" t="s">
        <v>11</v>
      </c>
      <c r="B29" s="7" t="s">
        <v>15</v>
      </c>
      <c r="C29" s="7" t="s">
        <v>13</v>
      </c>
      <c r="D29" s="7"/>
      <c r="E29" s="7" t="s">
        <v>128</v>
      </c>
      <c r="F29" s="7" t="s">
        <v>14</v>
      </c>
      <c r="G29" s="7" t="s">
        <v>27</v>
      </c>
    </row>
    <row r="30" spans="1:7" x14ac:dyDescent="0.25" outlineLevel="6" collapsed="1">
      <c r="A30" s="7" t="s">
        <v>11</v>
      </c>
      <c r="B30" s="7" t="s">
        <v>15</v>
      </c>
      <c r="C30" s="7" t="s">
        <v>13</v>
      </c>
      <c r="D30" s="7"/>
      <c r="E30" s="7" t="s">
        <v>109</v>
      </c>
      <c r="F30" s="7" t="s">
        <v>14</v>
      </c>
      <c r="G30" s="7" t="s">
        <v>27</v>
      </c>
    </row>
    <row r="31" spans="1:7" x14ac:dyDescent="0.25" outlineLevel="5" collapsed="1">
      <c r="A31" s="8" t="s">
        <v>14</v>
      </c>
      <c r="B31" s="9" t="s">
        <v>110</v>
      </c>
      <c r="C31" s="8" t="s">
        <v>13</v>
      </c>
      <c r="D31" s="8">
        <f>EXACT(G17,"Yes")</f>
      </c>
      <c r="E31" s="8" t="s">
        <v>111</v>
      </c>
      <c r="F31" s="8" t="s">
        <v>14</v>
      </c>
      <c r="G31" s="8" t="s">
        <v>13</v>
      </c>
    </row>
    <row r="32" spans="1:7" x14ac:dyDescent="0.25" outlineLevel="6" collapsed="1">
      <c r="A32" s="7" t="s">
        <v>11</v>
      </c>
      <c r="B32" s="7" t="s">
        <v>76</v>
      </c>
      <c r="C32" s="10" t="s">
        <v>112</v>
      </c>
      <c r="D32" s="7"/>
      <c r="E32" s="7" t="s">
        <v>113</v>
      </c>
      <c r="F32" s="7" t="s">
        <v>14</v>
      </c>
      <c r="G32" s="7" t="s">
        <v>11</v>
      </c>
    </row>
    <row r="33" spans="1:7" x14ac:dyDescent="0.25" outlineLevel="6" collapsed="1">
      <c r="A33" s="8" t="s">
        <v>14</v>
      </c>
      <c r="B33" s="9" t="s">
        <v>114</v>
      </c>
      <c r="C33" s="8" t="s">
        <v>13</v>
      </c>
      <c r="D33" s="8">
        <f>EXACT(G32,"No")</f>
      </c>
      <c r="E33" s="8" t="s">
        <v>115</v>
      </c>
      <c r="F33" s="8" t="s">
        <v>14</v>
      </c>
      <c r="G33" s="8" t="s">
        <v>13</v>
      </c>
    </row>
    <row r="34" spans="1:7" x14ac:dyDescent="0.25" outlineLevel="7" collapsed="1">
      <c r="A34" s="7" t="s">
        <v>11</v>
      </c>
      <c r="B34" s="7" t="s">
        <v>76</v>
      </c>
      <c r="C34" s="10" t="s">
        <v>129</v>
      </c>
      <c r="D34" s="7"/>
      <c r="E34" s="7" t="s">
        <v>130</v>
      </c>
      <c r="F34" s="7" t="s">
        <v>14</v>
      </c>
      <c r="G34" s="7" t="s">
        <v>11</v>
      </c>
    </row>
    <row r="35" spans="1:7" x14ac:dyDescent="0.25" outlineLevel="7" collapsed="1">
      <c r="A35" s="7" t="s">
        <v>14</v>
      </c>
      <c r="B35" s="7" t="s">
        <v>120</v>
      </c>
      <c r="C35" s="11" t="s">
        <v>121</v>
      </c>
      <c r="D35" s="7">
        <f>EXACT(G34,"No")</f>
      </c>
      <c r="E35" s="12" t="s">
        <v>122</v>
      </c>
      <c r="F35" s="7" t="s">
        <v>14</v>
      </c>
      <c r="G35" s="7" t="s">
        <v>13</v>
      </c>
    </row>
    <row r="36" spans="1:7" x14ac:dyDescent="0.25" outlineLevel="7" collapsed="1">
      <c r="A36" s="7" t="s">
        <v>14</v>
      </c>
      <c r="B36" s="10" t="s">
        <v>107</v>
      </c>
      <c r="C36" s="7" t="s">
        <v>13</v>
      </c>
      <c r="D36" s="7">
        <f>EXACT(G34,"Yes")</f>
      </c>
      <c r="E36" s="7" t="s">
        <v>108</v>
      </c>
      <c r="F36" s="7" t="s">
        <v>14</v>
      </c>
      <c r="G36" s="7" t="s">
        <v>13</v>
      </c>
    </row>
    <row r="37" spans="1:7" x14ac:dyDescent="0.25" outlineLevel="7" collapsed="1">
      <c r="A37" s="7" t="s">
        <v>11</v>
      </c>
      <c r="B37" s="7" t="s">
        <v>15</v>
      </c>
      <c r="C37" s="7" t="s">
        <v>13</v>
      </c>
      <c r="D37" s="7"/>
      <c r="E37" s="7" t="s">
        <v>131</v>
      </c>
      <c r="F37" s="7" t="s">
        <v>14</v>
      </c>
      <c r="G37" s="7" t="s">
        <v>27</v>
      </c>
    </row>
    <row r="38" spans="1:7" x14ac:dyDescent="0.25" outlineLevel="6" collapsed="1">
      <c r="A38" s="8" t="s">
        <v>14</v>
      </c>
      <c r="B38" s="9" t="s">
        <v>116</v>
      </c>
      <c r="C38" s="8" t="s">
        <v>13</v>
      </c>
      <c r="D38" s="8">
        <f>EXACT(G32,"Yes")</f>
      </c>
      <c r="E38" s="8" t="s">
        <v>117</v>
      </c>
      <c r="F38" s="8" t="s">
        <v>14</v>
      </c>
      <c r="G38" s="8" t="s">
        <v>13</v>
      </c>
    </row>
    <row r="39" spans="1:7" x14ac:dyDescent="0.25" outlineLevel="7" collapsed="1">
      <c r="A39" s="7" t="s">
        <v>11</v>
      </c>
      <c r="B39" s="7" t="s">
        <v>76</v>
      </c>
      <c r="C39" s="10" t="s">
        <v>132</v>
      </c>
      <c r="D39" s="7"/>
      <c r="E39" s="7" t="s">
        <v>133</v>
      </c>
      <c r="F39" s="7" t="s">
        <v>14</v>
      </c>
      <c r="G39" s="7" t="s">
        <v>11</v>
      </c>
    </row>
    <row r="40" spans="1:7" x14ac:dyDescent="0.25" outlineLevel="7" collapsed="1">
      <c r="A40" s="7" t="s">
        <v>14</v>
      </c>
      <c r="B40" s="10" t="s">
        <v>107</v>
      </c>
      <c r="C40" s="7" t="s">
        <v>13</v>
      </c>
      <c r="D40" s="7">
        <f>EXACT(G39,"No")</f>
      </c>
      <c r="E40" s="7" t="s">
        <v>108</v>
      </c>
      <c r="F40" s="7" t="s">
        <v>14</v>
      </c>
      <c r="G40" s="7" t="s">
        <v>13</v>
      </c>
    </row>
    <row r="41" spans="1:7" x14ac:dyDescent="0.25" outlineLevel="7" collapsed="1">
      <c r="A41" s="7" t="s">
        <v>14</v>
      </c>
      <c r="B41" s="10" t="s">
        <v>107</v>
      </c>
      <c r="C41" s="7" t="s">
        <v>13</v>
      </c>
      <c r="D41" s="7">
        <f>EXACT(G39,"Yes")</f>
      </c>
      <c r="E41" s="7" t="s">
        <v>108</v>
      </c>
      <c r="F41" s="7" t="s">
        <v>14</v>
      </c>
      <c r="G41" s="7" t="s">
        <v>13</v>
      </c>
    </row>
    <row r="42" spans="1:7" x14ac:dyDescent="0.25" outlineLevel="7" collapsed="1">
      <c r="A42" s="7" t="s">
        <v>11</v>
      </c>
      <c r="B42" s="7" t="s">
        <v>15</v>
      </c>
      <c r="C42" s="7" t="s">
        <v>13</v>
      </c>
      <c r="D42" s="7"/>
      <c r="E42" s="7" t="s">
        <v>131</v>
      </c>
      <c r="F42" s="7" t="s">
        <v>14</v>
      </c>
      <c r="G42" s="7" t="s">
        <v>27</v>
      </c>
    </row>
    <row r="43" spans="1:7" x14ac:dyDescent="0.25" outlineLevel="5" collapsed="1">
      <c r="A43" s="7" t="s">
        <v>11</v>
      </c>
      <c r="B43" s="7" t="s">
        <v>15</v>
      </c>
      <c r="C43" s="7" t="s">
        <v>13</v>
      </c>
      <c r="D43" s="7"/>
      <c r="E43" s="7" t="s">
        <v>118</v>
      </c>
      <c r="F43" s="7" t="s">
        <v>14</v>
      </c>
      <c r="G43" s="7" t="s">
        <v>27</v>
      </c>
    </row>
    <row r="44" spans="1:7" x14ac:dyDescent="0.25" outlineLevel="4" collapsed="1">
      <c r="A44" s="7" t="s">
        <v>11</v>
      </c>
      <c r="B44" s="7" t="s">
        <v>15</v>
      </c>
      <c r="C44" s="7" t="s">
        <v>13</v>
      </c>
      <c r="D44" s="7"/>
      <c r="E44" s="7" t="s">
        <v>119</v>
      </c>
      <c r="F44" s="7" t="s">
        <v>14</v>
      </c>
      <c r="G44" s="7" t="s">
        <v>27</v>
      </c>
    </row>
    <row r="45" spans="1:7" x14ac:dyDescent="0.25" outlineLevel="3" collapsed="1">
      <c r="A45" s="7" t="s">
        <v>14</v>
      </c>
      <c r="B45" s="7" t="s">
        <v>120</v>
      </c>
      <c r="C45" s="11" t="s">
        <v>121</v>
      </c>
      <c r="D45" s="7">
        <f>EXACT(G13,"Yes")</f>
      </c>
      <c r="E45" s="12" t="s">
        <v>122</v>
      </c>
      <c r="F45" s="7" t="s">
        <v>14</v>
      </c>
      <c r="G45" s="7" t="s">
        <v>13</v>
      </c>
    </row>
    <row r="46" spans="1:7" x14ac:dyDescent="0.25" outlineLevel="3" collapsed="1">
      <c r="A46" s="7" t="s">
        <v>11</v>
      </c>
      <c r="B46" s="7" t="s">
        <v>15</v>
      </c>
      <c r="C46" s="7" t="s">
        <v>13</v>
      </c>
      <c r="D46" s="7"/>
      <c r="E46" s="7" t="s">
        <v>123</v>
      </c>
      <c r="F46" s="7" t="s">
        <v>14</v>
      </c>
      <c r="G46" s="7" t="s">
        <v>27</v>
      </c>
    </row>
    <row r="47" spans="1:7" x14ac:dyDescent="0.25" outlineLevel="2" collapsed="1">
      <c r="A47" s="8" t="s">
        <v>14</v>
      </c>
      <c r="B47" s="9" t="s">
        <v>95</v>
      </c>
      <c r="C47" s="8" t="s">
        <v>13</v>
      </c>
      <c r="D47" s="8">
        <f>EXACT(G11,"Yes")</f>
      </c>
      <c r="E47" s="8" t="s">
        <v>96</v>
      </c>
      <c r="F47" s="8" t="s">
        <v>14</v>
      </c>
      <c r="G47" s="8" t="s">
        <v>13</v>
      </c>
    </row>
    <row r="48" spans="1:7" x14ac:dyDescent="0.25" outlineLevel="3" collapsed="1">
      <c r="A48" s="7" t="s">
        <v>11</v>
      </c>
      <c r="B48" s="7" t="s">
        <v>76</v>
      </c>
      <c r="C48" s="10" t="s">
        <v>97</v>
      </c>
      <c r="D48" s="7"/>
      <c r="E48" s="7" t="s">
        <v>98</v>
      </c>
      <c r="F48" s="7" t="s">
        <v>14</v>
      </c>
      <c r="G48" s="7" t="s">
        <v>11</v>
      </c>
    </row>
    <row r="49" spans="1:7" x14ac:dyDescent="0.25" outlineLevel="3" collapsed="1">
      <c r="A49" s="8" t="s">
        <v>14</v>
      </c>
      <c r="B49" s="9" t="s">
        <v>99</v>
      </c>
      <c r="C49" s="8" t="s">
        <v>13</v>
      </c>
      <c r="D49" s="8">
        <f>EXACT(G48,"Yes")</f>
      </c>
      <c r="E49" s="8" t="s">
        <v>100</v>
      </c>
      <c r="F49" s="8" t="s">
        <v>14</v>
      </c>
      <c r="G49" s="8" t="s">
        <v>13</v>
      </c>
    </row>
    <row r="50" spans="1:7" x14ac:dyDescent="0.25" outlineLevel="4" collapsed="1">
      <c r="A50" s="7" t="s">
        <v>11</v>
      </c>
      <c r="B50" s="7" t="s">
        <v>76</v>
      </c>
      <c r="C50" s="10" t="s">
        <v>101</v>
      </c>
      <c r="D50" s="7"/>
      <c r="E50" s="7" t="s">
        <v>102</v>
      </c>
      <c r="F50" s="7" t="s">
        <v>14</v>
      </c>
      <c r="G50" s="7" t="s">
        <v>11</v>
      </c>
    </row>
    <row r="51" spans="1:7" x14ac:dyDescent="0.25" outlineLevel="4" collapsed="1">
      <c r="A51" s="8" t="s">
        <v>14</v>
      </c>
      <c r="B51" s="9" t="s">
        <v>103</v>
      </c>
      <c r="C51" s="8" t="s">
        <v>13</v>
      </c>
      <c r="D51" s="8">
        <f>EXACT(G50,"No")</f>
      </c>
      <c r="E51" s="8" t="s">
        <v>104</v>
      </c>
      <c r="F51" s="8" t="s">
        <v>14</v>
      </c>
      <c r="G51" s="8" t="s">
        <v>13</v>
      </c>
    </row>
    <row r="52" spans="1:7" x14ac:dyDescent="0.25" outlineLevel="5" collapsed="1">
      <c r="A52" s="7" t="s">
        <v>11</v>
      </c>
      <c r="B52" s="7" t="s">
        <v>76</v>
      </c>
      <c r="C52" s="10" t="s">
        <v>105</v>
      </c>
      <c r="D52" s="7"/>
      <c r="E52" s="7" t="s">
        <v>106</v>
      </c>
      <c r="F52" s="7" t="s">
        <v>14</v>
      </c>
      <c r="G52" s="7" t="s">
        <v>11</v>
      </c>
    </row>
    <row r="53" spans="1:7" x14ac:dyDescent="0.25" outlineLevel="5" collapsed="1">
      <c r="A53" s="8" t="s">
        <v>14</v>
      </c>
      <c r="B53" s="9" t="s">
        <v>107</v>
      </c>
      <c r="C53" s="8" t="s">
        <v>13</v>
      </c>
      <c r="D53" s="8">
        <f>EXACT(G52,"No")</f>
      </c>
      <c r="E53" s="8" t="s">
        <v>108</v>
      </c>
      <c r="F53" s="8" t="s">
        <v>14</v>
      </c>
      <c r="G53" s="8" t="s">
        <v>13</v>
      </c>
    </row>
    <row r="54" spans="1:7" x14ac:dyDescent="0.25" outlineLevel="6" collapsed="1">
      <c r="A54" s="7" t="s">
        <v>11</v>
      </c>
      <c r="B54" s="7" t="s">
        <v>76</v>
      </c>
      <c r="C54" s="10" t="s">
        <v>124</v>
      </c>
      <c r="D54" s="7"/>
      <c r="E54" s="7" t="s">
        <v>125</v>
      </c>
      <c r="F54" s="7" t="s">
        <v>14</v>
      </c>
      <c r="G54" s="7" t="s">
        <v>11</v>
      </c>
    </row>
    <row r="55" spans="1:7" x14ac:dyDescent="0.25" outlineLevel="6" collapsed="1">
      <c r="A55" s="7" t="s">
        <v>14</v>
      </c>
      <c r="B55" s="7" t="s">
        <v>120</v>
      </c>
      <c r="C55" s="11" t="s">
        <v>121</v>
      </c>
      <c r="D55" s="7">
        <f>EXACT(G54,"No")</f>
      </c>
      <c r="E55" s="12" t="s">
        <v>122</v>
      </c>
      <c r="F55" s="7" t="s">
        <v>14</v>
      </c>
      <c r="G55" s="7" t="s">
        <v>13</v>
      </c>
    </row>
    <row r="56" spans="1:7" x14ac:dyDescent="0.25" outlineLevel="6" collapsed="1">
      <c r="A56" s="8" t="s">
        <v>14</v>
      </c>
      <c r="B56" s="9" t="s">
        <v>126</v>
      </c>
      <c r="C56" s="8" t="s">
        <v>13</v>
      </c>
      <c r="D56" s="8">
        <f>EXACT(G54,"Yes")</f>
      </c>
      <c r="E56" s="8" t="s">
        <v>127</v>
      </c>
      <c r="F56" s="8" t="s">
        <v>14</v>
      </c>
      <c r="G56" s="8" t="s">
        <v>13</v>
      </c>
    </row>
    <row r="57" spans="1:7" x14ac:dyDescent="0.25" outlineLevel="7" collapsed="1">
      <c r="A57" s="7" t="s">
        <v>11</v>
      </c>
      <c r="B57" s="7" t="s">
        <v>76</v>
      </c>
      <c r="C57" s="10" t="s">
        <v>467</v>
      </c>
      <c r="D57" s="7"/>
      <c r="E57" s="7" t="s">
        <v>468</v>
      </c>
      <c r="F57" s="7" t="s">
        <v>14</v>
      </c>
      <c r="G57" s="7" t="s">
        <v>11</v>
      </c>
    </row>
    <row r="58" spans="1:7" x14ac:dyDescent="0.25" outlineLevel="7" collapsed="1">
      <c r="A58" s="7" t="s">
        <v>14</v>
      </c>
      <c r="B58" s="7" t="s">
        <v>120</v>
      </c>
      <c r="C58" s="11" t="s">
        <v>121</v>
      </c>
      <c r="D58" s="7">
        <f>EXACT(G57,"No")</f>
      </c>
      <c r="E58" s="12" t="s">
        <v>162</v>
      </c>
      <c r="F58" s="7" t="s">
        <v>14</v>
      </c>
      <c r="G58" s="7" t="s">
        <v>13</v>
      </c>
    </row>
    <row r="59" spans="1:7" x14ac:dyDescent="0.25" outlineLevel="7" collapsed="1">
      <c r="A59" s="7" t="s">
        <v>14</v>
      </c>
      <c r="B59" s="7" t="s">
        <v>120</v>
      </c>
      <c r="C59" s="11" t="s">
        <v>121</v>
      </c>
      <c r="D59" s="7">
        <f>EXACT(G57,"Yes")</f>
      </c>
      <c r="E59" s="12" t="s">
        <v>469</v>
      </c>
      <c r="F59" s="7" t="s">
        <v>14</v>
      </c>
      <c r="G59" s="7" t="s">
        <v>13</v>
      </c>
    </row>
    <row r="60" spans="1:7" x14ac:dyDescent="0.25" outlineLevel="7" collapsed="1">
      <c r="A60" s="7" t="s">
        <v>11</v>
      </c>
      <c r="B60" s="7" t="s">
        <v>15</v>
      </c>
      <c r="C60" s="7" t="s">
        <v>13</v>
      </c>
      <c r="D60" s="7"/>
      <c r="E60" s="7" t="s">
        <v>470</v>
      </c>
      <c r="F60" s="7" t="s">
        <v>14</v>
      </c>
      <c r="G60" s="7" t="s">
        <v>27</v>
      </c>
    </row>
    <row r="61" spans="1:7" x14ac:dyDescent="0.25" outlineLevel="6" collapsed="1">
      <c r="A61" s="7" t="s">
        <v>11</v>
      </c>
      <c r="B61" s="7" t="s">
        <v>15</v>
      </c>
      <c r="C61" s="7" t="s">
        <v>13</v>
      </c>
      <c r="D61" s="7"/>
      <c r="E61" s="7" t="s">
        <v>128</v>
      </c>
      <c r="F61" s="7" t="s">
        <v>14</v>
      </c>
      <c r="G61" s="7" t="s">
        <v>27</v>
      </c>
    </row>
    <row r="62" spans="1:7" x14ac:dyDescent="0.25" outlineLevel="5" collapsed="1">
      <c r="A62" s="8" t="s">
        <v>14</v>
      </c>
      <c r="B62" s="9" t="s">
        <v>107</v>
      </c>
      <c r="C62" s="8" t="s">
        <v>13</v>
      </c>
      <c r="D62" s="8">
        <f>EXACT(G52,"Yes")</f>
      </c>
      <c r="E62" s="8" t="s">
        <v>108</v>
      </c>
      <c r="F62" s="8" t="s">
        <v>14</v>
      </c>
      <c r="G62" s="8" t="s">
        <v>13</v>
      </c>
    </row>
    <row r="63" spans="1:7" x14ac:dyDescent="0.25" outlineLevel="6" collapsed="1">
      <c r="A63" s="7" t="s">
        <v>11</v>
      </c>
      <c r="B63" s="7" t="s">
        <v>76</v>
      </c>
      <c r="C63" s="10" t="s">
        <v>124</v>
      </c>
      <c r="D63" s="7"/>
      <c r="E63" s="7" t="s">
        <v>125</v>
      </c>
      <c r="F63" s="7" t="s">
        <v>14</v>
      </c>
      <c r="G63" s="7" t="s">
        <v>11</v>
      </c>
    </row>
    <row r="64" spans="1:7" x14ac:dyDescent="0.25" outlineLevel="6" collapsed="1">
      <c r="A64" s="7" t="s">
        <v>14</v>
      </c>
      <c r="B64" s="7" t="s">
        <v>120</v>
      </c>
      <c r="C64" s="11" t="s">
        <v>121</v>
      </c>
      <c r="D64" s="7">
        <f>EXACT(G63,"No")</f>
      </c>
      <c r="E64" s="12" t="s">
        <v>122</v>
      </c>
      <c r="F64" s="7" t="s">
        <v>14</v>
      </c>
      <c r="G64" s="7" t="s">
        <v>13</v>
      </c>
    </row>
    <row r="65" spans="1:7" x14ac:dyDescent="0.25" outlineLevel="6" collapsed="1">
      <c r="A65" s="8" t="s">
        <v>14</v>
      </c>
      <c r="B65" s="9" t="s">
        <v>126</v>
      </c>
      <c r="C65" s="8" t="s">
        <v>13</v>
      </c>
      <c r="D65" s="8">
        <f>EXACT(G63,"Yes")</f>
      </c>
      <c r="E65" s="8" t="s">
        <v>127</v>
      </c>
      <c r="F65" s="8" t="s">
        <v>14</v>
      </c>
      <c r="G65" s="8" t="s">
        <v>13</v>
      </c>
    </row>
    <row r="66" spans="1:7" x14ac:dyDescent="0.25" outlineLevel="7" collapsed="1">
      <c r="A66" s="7" t="s">
        <v>11</v>
      </c>
      <c r="B66" s="7" t="s">
        <v>76</v>
      </c>
      <c r="C66" s="10" t="s">
        <v>467</v>
      </c>
      <c r="D66" s="7"/>
      <c r="E66" s="7" t="s">
        <v>468</v>
      </c>
      <c r="F66" s="7" t="s">
        <v>14</v>
      </c>
      <c r="G66" s="7" t="s">
        <v>11</v>
      </c>
    </row>
    <row r="67" spans="1:7" x14ac:dyDescent="0.25" outlineLevel="7" collapsed="1">
      <c r="A67" s="7" t="s">
        <v>14</v>
      </c>
      <c r="B67" s="7" t="s">
        <v>120</v>
      </c>
      <c r="C67" s="11" t="s">
        <v>121</v>
      </c>
      <c r="D67" s="7">
        <f>EXACT(G66,"No")</f>
      </c>
      <c r="E67" s="12" t="s">
        <v>162</v>
      </c>
      <c r="F67" s="7" t="s">
        <v>14</v>
      </c>
      <c r="G67" s="7" t="s">
        <v>13</v>
      </c>
    </row>
    <row r="68" spans="1:7" x14ac:dyDescent="0.25" outlineLevel="7" collapsed="1">
      <c r="A68" s="7" t="s">
        <v>14</v>
      </c>
      <c r="B68" s="7" t="s">
        <v>120</v>
      </c>
      <c r="C68" s="11" t="s">
        <v>121</v>
      </c>
      <c r="D68" s="7">
        <f>EXACT(G66,"Yes")</f>
      </c>
      <c r="E68" s="12" t="s">
        <v>469</v>
      </c>
      <c r="F68" s="7" t="s">
        <v>14</v>
      </c>
      <c r="G68" s="7" t="s">
        <v>13</v>
      </c>
    </row>
    <row r="69" spans="1:7" x14ac:dyDescent="0.25" outlineLevel="7" collapsed="1">
      <c r="A69" s="7" t="s">
        <v>11</v>
      </c>
      <c r="B69" s="7" t="s">
        <v>15</v>
      </c>
      <c r="C69" s="7" t="s">
        <v>13</v>
      </c>
      <c r="D69" s="7"/>
      <c r="E69" s="7" t="s">
        <v>470</v>
      </c>
      <c r="F69" s="7" t="s">
        <v>14</v>
      </c>
      <c r="G69" s="7" t="s">
        <v>27</v>
      </c>
    </row>
    <row r="70" spans="1:7" x14ac:dyDescent="0.25" outlineLevel="6" collapsed="1">
      <c r="A70" s="7" t="s">
        <v>11</v>
      </c>
      <c r="B70" s="7" t="s">
        <v>15</v>
      </c>
      <c r="C70" s="7" t="s">
        <v>13</v>
      </c>
      <c r="D70" s="7"/>
      <c r="E70" s="7" t="s">
        <v>128</v>
      </c>
      <c r="F70" s="7" t="s">
        <v>14</v>
      </c>
      <c r="G70" s="7" t="s">
        <v>27</v>
      </c>
    </row>
    <row r="71" spans="1:7" x14ac:dyDescent="0.25" outlineLevel="5" collapsed="1">
      <c r="A71" s="7" t="s">
        <v>11</v>
      </c>
      <c r="B71" s="7" t="s">
        <v>15</v>
      </c>
      <c r="C71" s="7" t="s">
        <v>13</v>
      </c>
      <c r="D71" s="7"/>
      <c r="E71" s="7" t="s">
        <v>109</v>
      </c>
      <c r="F71" s="7" t="s">
        <v>14</v>
      </c>
      <c r="G71" s="7" t="s">
        <v>27</v>
      </c>
    </row>
    <row r="72" spans="1:7" x14ac:dyDescent="0.25" outlineLevel="4" collapsed="1">
      <c r="A72" s="8" t="s">
        <v>14</v>
      </c>
      <c r="B72" s="9" t="s">
        <v>110</v>
      </c>
      <c r="C72" s="8" t="s">
        <v>13</v>
      </c>
      <c r="D72" s="8">
        <f>EXACT(G50,"Yes")</f>
      </c>
      <c r="E72" s="8" t="s">
        <v>111</v>
      </c>
      <c r="F72" s="8" t="s">
        <v>14</v>
      </c>
      <c r="G72" s="8" t="s">
        <v>13</v>
      </c>
    </row>
    <row r="73" spans="1:7" x14ac:dyDescent="0.25" outlineLevel="5" collapsed="1">
      <c r="A73" s="7" t="s">
        <v>11</v>
      </c>
      <c r="B73" s="7" t="s">
        <v>76</v>
      </c>
      <c r="C73" s="10" t="s">
        <v>112</v>
      </c>
      <c r="D73" s="7"/>
      <c r="E73" s="7" t="s">
        <v>113</v>
      </c>
      <c r="F73" s="7" t="s">
        <v>14</v>
      </c>
      <c r="G73" s="7" t="s">
        <v>11</v>
      </c>
    </row>
    <row r="74" spans="1:7" x14ac:dyDescent="0.25" outlineLevel="5" collapsed="1">
      <c r="A74" s="8" t="s">
        <v>14</v>
      </c>
      <c r="B74" s="9" t="s">
        <v>114</v>
      </c>
      <c r="C74" s="8" t="s">
        <v>13</v>
      </c>
      <c r="D74" s="8">
        <f>EXACT(G73,"No")</f>
      </c>
      <c r="E74" s="8" t="s">
        <v>115</v>
      </c>
      <c r="F74" s="8" t="s">
        <v>14</v>
      </c>
      <c r="G74" s="8" t="s">
        <v>13</v>
      </c>
    </row>
    <row r="75" spans="1:7" x14ac:dyDescent="0.25" outlineLevel="6" collapsed="1">
      <c r="A75" s="7" t="s">
        <v>11</v>
      </c>
      <c r="B75" s="7" t="s">
        <v>76</v>
      </c>
      <c r="C75" s="10" t="s">
        <v>129</v>
      </c>
      <c r="D75" s="7"/>
      <c r="E75" s="7" t="s">
        <v>130</v>
      </c>
      <c r="F75" s="7" t="s">
        <v>14</v>
      </c>
      <c r="G75" s="7" t="s">
        <v>11</v>
      </c>
    </row>
    <row r="76" spans="1:7" x14ac:dyDescent="0.25" outlineLevel="6" collapsed="1">
      <c r="A76" s="7" t="s">
        <v>14</v>
      </c>
      <c r="B76" s="7" t="s">
        <v>120</v>
      </c>
      <c r="C76" s="11" t="s">
        <v>121</v>
      </c>
      <c r="D76" s="7">
        <f>EXACT(G75,"No")</f>
      </c>
      <c r="E76" s="12" t="s">
        <v>122</v>
      </c>
      <c r="F76" s="7" t="s">
        <v>14</v>
      </c>
      <c r="G76" s="7" t="s">
        <v>13</v>
      </c>
    </row>
    <row r="77" spans="1:7" x14ac:dyDescent="0.25" outlineLevel="6" collapsed="1">
      <c r="A77" s="8" t="s">
        <v>14</v>
      </c>
      <c r="B77" s="9" t="s">
        <v>107</v>
      </c>
      <c r="C77" s="8" t="s">
        <v>13</v>
      </c>
      <c r="D77" s="8">
        <f>EXACT(G75,"Yes")</f>
      </c>
      <c r="E77" s="8" t="s">
        <v>108</v>
      </c>
      <c r="F77" s="8" t="s">
        <v>14</v>
      </c>
      <c r="G77" s="8" t="s">
        <v>13</v>
      </c>
    </row>
    <row r="78" spans="1:7" x14ac:dyDescent="0.25" outlineLevel="7" collapsed="1">
      <c r="A78" s="7" t="s">
        <v>11</v>
      </c>
      <c r="B78" s="7" t="s">
        <v>76</v>
      </c>
      <c r="C78" s="10" t="s">
        <v>124</v>
      </c>
      <c r="D78" s="7"/>
      <c r="E78" s="7" t="s">
        <v>125</v>
      </c>
      <c r="F78" s="7" t="s">
        <v>14</v>
      </c>
      <c r="G78" s="7" t="s">
        <v>11</v>
      </c>
    </row>
    <row r="79" spans="1:7" x14ac:dyDescent="0.25" outlineLevel="7" collapsed="1">
      <c r="A79" s="7" t="s">
        <v>14</v>
      </c>
      <c r="B79" s="7" t="s">
        <v>120</v>
      </c>
      <c r="C79" s="11" t="s">
        <v>121</v>
      </c>
      <c r="D79" s="7">
        <f>EXACT(G78,"No")</f>
      </c>
      <c r="E79" s="12" t="s">
        <v>122</v>
      </c>
      <c r="F79" s="7" t="s">
        <v>14</v>
      </c>
      <c r="G79" s="7" t="s">
        <v>13</v>
      </c>
    </row>
    <row r="80" spans="1:7" x14ac:dyDescent="0.25" outlineLevel="7" collapsed="1">
      <c r="A80" s="7" t="s">
        <v>14</v>
      </c>
      <c r="B80" s="10" t="s">
        <v>126</v>
      </c>
      <c r="C80" s="7" t="s">
        <v>13</v>
      </c>
      <c r="D80" s="7">
        <f>EXACT(G78,"Yes")</f>
      </c>
      <c r="E80" s="7" t="s">
        <v>127</v>
      </c>
      <c r="F80" s="7" t="s">
        <v>14</v>
      </c>
      <c r="G80" s="7" t="s">
        <v>13</v>
      </c>
    </row>
    <row r="81" spans="1:7" x14ac:dyDescent="0.25" outlineLevel="7" collapsed="1">
      <c r="A81" s="7" t="s">
        <v>11</v>
      </c>
      <c r="B81" s="7" t="s">
        <v>15</v>
      </c>
      <c r="C81" s="7" t="s">
        <v>13</v>
      </c>
      <c r="D81" s="7"/>
      <c r="E81" s="7" t="s">
        <v>128</v>
      </c>
      <c r="F81" s="7" t="s">
        <v>14</v>
      </c>
      <c r="G81" s="7" t="s">
        <v>27</v>
      </c>
    </row>
    <row r="82" spans="1:7" x14ac:dyDescent="0.25" outlineLevel="6" collapsed="1">
      <c r="A82" s="7" t="s">
        <v>11</v>
      </c>
      <c r="B82" s="7" t="s">
        <v>15</v>
      </c>
      <c r="C82" s="7" t="s">
        <v>13</v>
      </c>
      <c r="D82" s="7"/>
      <c r="E82" s="7" t="s">
        <v>131</v>
      </c>
      <c r="F82" s="7" t="s">
        <v>14</v>
      </c>
      <c r="G82" s="7" t="s">
        <v>27</v>
      </c>
    </row>
    <row r="83" spans="1:7" x14ac:dyDescent="0.25" outlineLevel="5" collapsed="1">
      <c r="A83" s="8" t="s">
        <v>14</v>
      </c>
      <c r="B83" s="9" t="s">
        <v>116</v>
      </c>
      <c r="C83" s="8" t="s">
        <v>13</v>
      </c>
      <c r="D83" s="8">
        <f>EXACT(G73,"Yes")</f>
      </c>
      <c r="E83" s="8" t="s">
        <v>117</v>
      </c>
      <c r="F83" s="8" t="s">
        <v>14</v>
      </c>
      <c r="G83" s="8" t="s">
        <v>13</v>
      </c>
    </row>
    <row r="84" spans="1:7" x14ac:dyDescent="0.25" outlineLevel="6" collapsed="1">
      <c r="A84" s="7" t="s">
        <v>11</v>
      </c>
      <c r="B84" s="7" t="s">
        <v>76</v>
      </c>
      <c r="C84" s="10" t="s">
        <v>132</v>
      </c>
      <c r="D84" s="7"/>
      <c r="E84" s="7" t="s">
        <v>133</v>
      </c>
      <c r="F84" s="7" t="s">
        <v>14</v>
      </c>
      <c r="G84" s="7" t="s">
        <v>11</v>
      </c>
    </row>
    <row r="85" spans="1:7" x14ac:dyDescent="0.25" outlineLevel="6" collapsed="1">
      <c r="A85" s="8" t="s">
        <v>14</v>
      </c>
      <c r="B85" s="9" t="s">
        <v>107</v>
      </c>
      <c r="C85" s="8" t="s">
        <v>13</v>
      </c>
      <c r="D85" s="8">
        <f>EXACT(G84,"No")</f>
      </c>
      <c r="E85" s="8" t="s">
        <v>108</v>
      </c>
      <c r="F85" s="8" t="s">
        <v>14</v>
      </c>
      <c r="G85" s="8" t="s">
        <v>13</v>
      </c>
    </row>
    <row r="86" spans="1:7" x14ac:dyDescent="0.25" outlineLevel="7" collapsed="1">
      <c r="A86" s="7" t="s">
        <v>11</v>
      </c>
      <c r="B86" s="7" t="s">
        <v>76</v>
      </c>
      <c r="C86" s="10" t="s">
        <v>124</v>
      </c>
      <c r="D86" s="7"/>
      <c r="E86" s="7" t="s">
        <v>125</v>
      </c>
      <c r="F86" s="7" t="s">
        <v>14</v>
      </c>
      <c r="G86" s="7" t="s">
        <v>11</v>
      </c>
    </row>
    <row r="87" spans="1:7" x14ac:dyDescent="0.25" outlineLevel="7" collapsed="1">
      <c r="A87" s="7" t="s">
        <v>14</v>
      </c>
      <c r="B87" s="7" t="s">
        <v>120</v>
      </c>
      <c r="C87" s="11" t="s">
        <v>121</v>
      </c>
      <c r="D87" s="7">
        <f>EXACT(G86,"No")</f>
      </c>
      <c r="E87" s="12" t="s">
        <v>122</v>
      </c>
      <c r="F87" s="7" t="s">
        <v>14</v>
      </c>
      <c r="G87" s="7" t="s">
        <v>13</v>
      </c>
    </row>
    <row r="88" spans="1:7" x14ac:dyDescent="0.25" outlineLevel="7" collapsed="1">
      <c r="A88" s="7" t="s">
        <v>14</v>
      </c>
      <c r="B88" s="10" t="s">
        <v>126</v>
      </c>
      <c r="C88" s="7" t="s">
        <v>13</v>
      </c>
      <c r="D88" s="7">
        <f>EXACT(G86,"Yes")</f>
      </c>
      <c r="E88" s="7" t="s">
        <v>127</v>
      </c>
      <c r="F88" s="7" t="s">
        <v>14</v>
      </c>
      <c r="G88" s="7" t="s">
        <v>13</v>
      </c>
    </row>
    <row r="89" spans="1:7" x14ac:dyDescent="0.25" outlineLevel="7" collapsed="1">
      <c r="A89" s="7" t="s">
        <v>11</v>
      </c>
      <c r="B89" s="7" t="s">
        <v>15</v>
      </c>
      <c r="C89" s="7" t="s">
        <v>13</v>
      </c>
      <c r="D89" s="7"/>
      <c r="E89" s="7" t="s">
        <v>128</v>
      </c>
      <c r="F89" s="7" t="s">
        <v>14</v>
      </c>
      <c r="G89" s="7" t="s">
        <v>27</v>
      </c>
    </row>
    <row r="90" spans="1:7" x14ac:dyDescent="0.25" outlineLevel="6" collapsed="1">
      <c r="A90" s="8" t="s">
        <v>14</v>
      </c>
      <c r="B90" s="9" t="s">
        <v>107</v>
      </c>
      <c r="C90" s="8" t="s">
        <v>13</v>
      </c>
      <c r="D90" s="8">
        <f>EXACT(G84,"Yes")</f>
      </c>
      <c r="E90" s="8" t="s">
        <v>108</v>
      </c>
      <c r="F90" s="8" t="s">
        <v>14</v>
      </c>
      <c r="G90" s="8" t="s">
        <v>13</v>
      </c>
    </row>
    <row r="91" spans="1:7" x14ac:dyDescent="0.25" outlineLevel="7" collapsed="1">
      <c r="A91" s="7" t="s">
        <v>11</v>
      </c>
      <c r="B91" s="7" t="s">
        <v>76</v>
      </c>
      <c r="C91" s="10" t="s">
        <v>124</v>
      </c>
      <c r="D91" s="7"/>
      <c r="E91" s="7" t="s">
        <v>125</v>
      </c>
      <c r="F91" s="7" t="s">
        <v>14</v>
      </c>
      <c r="G91" s="7" t="s">
        <v>11</v>
      </c>
    </row>
    <row r="92" spans="1:7" x14ac:dyDescent="0.25" outlineLevel="7" collapsed="1">
      <c r="A92" s="7" t="s">
        <v>14</v>
      </c>
      <c r="B92" s="7" t="s">
        <v>120</v>
      </c>
      <c r="C92" s="11" t="s">
        <v>121</v>
      </c>
      <c r="D92" s="7">
        <f>EXACT(G91,"No")</f>
      </c>
      <c r="E92" s="12" t="s">
        <v>122</v>
      </c>
      <c r="F92" s="7" t="s">
        <v>14</v>
      </c>
      <c r="G92" s="7" t="s">
        <v>13</v>
      </c>
    </row>
    <row r="93" spans="1:7" x14ac:dyDescent="0.25" outlineLevel="7" collapsed="1">
      <c r="A93" s="7" t="s">
        <v>14</v>
      </c>
      <c r="B93" s="10" t="s">
        <v>126</v>
      </c>
      <c r="C93" s="7" t="s">
        <v>13</v>
      </c>
      <c r="D93" s="7">
        <f>EXACT(G91,"Yes")</f>
      </c>
      <c r="E93" s="7" t="s">
        <v>127</v>
      </c>
      <c r="F93" s="7" t="s">
        <v>14</v>
      </c>
      <c r="G93" s="7" t="s">
        <v>13</v>
      </c>
    </row>
    <row r="94" spans="1:7" x14ac:dyDescent="0.25" outlineLevel="7" collapsed="1">
      <c r="A94" s="7" t="s">
        <v>11</v>
      </c>
      <c r="B94" s="7" t="s">
        <v>15</v>
      </c>
      <c r="C94" s="7" t="s">
        <v>13</v>
      </c>
      <c r="D94" s="7"/>
      <c r="E94" s="7" t="s">
        <v>128</v>
      </c>
      <c r="F94" s="7" t="s">
        <v>14</v>
      </c>
      <c r="G94" s="7" t="s">
        <v>27</v>
      </c>
    </row>
    <row r="95" spans="1:7" x14ac:dyDescent="0.25" outlineLevel="6" collapsed="1">
      <c r="A95" s="7" t="s">
        <v>11</v>
      </c>
      <c r="B95" s="7" t="s">
        <v>15</v>
      </c>
      <c r="C95" s="7" t="s">
        <v>13</v>
      </c>
      <c r="D95" s="7"/>
      <c r="E95" s="7" t="s">
        <v>131</v>
      </c>
      <c r="F95" s="7" t="s">
        <v>14</v>
      </c>
      <c r="G95" s="7" t="s">
        <v>27</v>
      </c>
    </row>
    <row r="96" spans="1:7" x14ac:dyDescent="0.25" outlineLevel="4" collapsed="1">
      <c r="A96" s="7" t="s">
        <v>11</v>
      </c>
      <c r="B96" s="7" t="s">
        <v>15</v>
      </c>
      <c r="C96" s="7" t="s">
        <v>13</v>
      </c>
      <c r="D96" s="7"/>
      <c r="E96" s="7" t="s">
        <v>118</v>
      </c>
      <c r="F96" s="7" t="s">
        <v>14</v>
      </c>
      <c r="G96" s="7" t="s">
        <v>27</v>
      </c>
    </row>
    <row r="97" spans="1:7" x14ac:dyDescent="0.25" outlineLevel="3" collapsed="1">
      <c r="A97" s="7" t="s">
        <v>11</v>
      </c>
      <c r="B97" s="7" t="s">
        <v>15</v>
      </c>
      <c r="C97" s="7" t="s">
        <v>13</v>
      </c>
      <c r="D97" s="7"/>
      <c r="E97" s="7" t="s">
        <v>119</v>
      </c>
      <c r="F97" s="7" t="s">
        <v>14</v>
      </c>
      <c r="G97" s="7" t="s">
        <v>27</v>
      </c>
    </row>
    <row r="98" spans="1:7" x14ac:dyDescent="0.25" outlineLevel="1" collapsed="1">
      <c r="A98" s="7" t="s">
        <v>11</v>
      </c>
      <c r="B98" s="7" t="s">
        <v>15</v>
      </c>
      <c r="C98" s="7" t="s">
        <v>13</v>
      </c>
      <c r="D98" s="7"/>
      <c r="E98" s="7" t="s">
        <v>134</v>
      </c>
      <c r="F98" s="7" t="s">
        <v>14</v>
      </c>
      <c r="G98" s="7" t="s">
        <v>27</v>
      </c>
    </row>
    <row r="99" spans="1:7" x14ac:dyDescent="0.25">
      <c r="A99" s="5" t="s">
        <v>14</v>
      </c>
      <c r="B99" s="6" t="s">
        <v>135</v>
      </c>
      <c r="C99" s="5" t="s">
        <v>13</v>
      </c>
      <c r="D99" s="5">
        <f>EXACT(G7,"Yes")</f>
      </c>
      <c r="E99" s="5" t="s">
        <v>136</v>
      </c>
      <c r="F99" s="5" t="s">
        <v>14</v>
      </c>
      <c r="G99" s="5" t="s">
        <v>13</v>
      </c>
    </row>
    <row r="100" spans="1:7" x14ac:dyDescent="0.25" outlineLevel="1" collapsed="1">
      <c r="A100" s="7" t="s">
        <v>11</v>
      </c>
      <c r="B100" s="7" t="s">
        <v>76</v>
      </c>
      <c r="C100" s="10" t="s">
        <v>137</v>
      </c>
      <c r="D100" s="7"/>
      <c r="E100" s="7" t="s">
        <v>86</v>
      </c>
      <c r="F100" s="7" t="s">
        <v>14</v>
      </c>
      <c r="G100" s="7" t="s">
        <v>11</v>
      </c>
    </row>
    <row r="101" spans="1:7" x14ac:dyDescent="0.25" outlineLevel="1" collapsed="1">
      <c r="A101" s="8" t="s">
        <v>14</v>
      </c>
      <c r="B101" s="9" t="s">
        <v>138</v>
      </c>
      <c r="C101" s="8" t="s">
        <v>13</v>
      </c>
      <c r="D101" s="8">
        <f>EXACT(G100,"Yes")</f>
      </c>
      <c r="E101" s="8" t="s">
        <v>88</v>
      </c>
      <c r="F101" s="8" t="s">
        <v>14</v>
      </c>
      <c r="G101" s="8" t="s">
        <v>13</v>
      </c>
    </row>
    <row r="102" spans="1:7" x14ac:dyDescent="0.25" outlineLevel="2" collapsed="1">
      <c r="A102" s="7" t="s">
        <v>11</v>
      </c>
      <c r="B102" s="7" t="s">
        <v>76</v>
      </c>
      <c r="C102" s="10" t="s">
        <v>139</v>
      </c>
      <c r="D102" s="7"/>
      <c r="E102" s="7" t="s">
        <v>140</v>
      </c>
      <c r="F102" s="7" t="s">
        <v>14</v>
      </c>
      <c r="G102" s="7" t="s">
        <v>11</v>
      </c>
    </row>
    <row r="103" spans="1:7" x14ac:dyDescent="0.25" outlineLevel="2" collapsed="1">
      <c r="A103" s="8" t="s">
        <v>14</v>
      </c>
      <c r="B103" s="9" t="s">
        <v>141</v>
      </c>
      <c r="C103" s="8" t="s">
        <v>13</v>
      </c>
      <c r="D103" s="8">
        <f>EXACT(G102,"No")</f>
      </c>
      <c r="E103" s="8" t="s">
        <v>92</v>
      </c>
      <c r="F103" s="8" t="s">
        <v>14</v>
      </c>
      <c r="G103" s="8" t="s">
        <v>13</v>
      </c>
    </row>
    <row r="104" spans="1:7" x14ac:dyDescent="0.25" outlineLevel="3" collapsed="1">
      <c r="A104" s="7" t="s">
        <v>11</v>
      </c>
      <c r="B104" s="7" t="s">
        <v>76</v>
      </c>
      <c r="C104" s="10" t="s">
        <v>142</v>
      </c>
      <c r="D104" s="7"/>
      <c r="E104" s="7" t="s">
        <v>94</v>
      </c>
      <c r="F104" s="7" t="s">
        <v>14</v>
      </c>
      <c r="G104" s="7" t="s">
        <v>11</v>
      </c>
    </row>
    <row r="105" spans="1:7" x14ac:dyDescent="0.25" outlineLevel="3" collapsed="1">
      <c r="A105" s="8" t="s">
        <v>14</v>
      </c>
      <c r="B105" s="9" t="s">
        <v>143</v>
      </c>
      <c r="C105" s="8" t="s">
        <v>13</v>
      </c>
      <c r="D105" s="8">
        <f>EXACT(G104,"No")</f>
      </c>
      <c r="E105" s="8" t="s">
        <v>96</v>
      </c>
      <c r="F105" s="8" t="s">
        <v>14</v>
      </c>
      <c r="G105" s="8" t="s">
        <v>13</v>
      </c>
    </row>
    <row r="106" spans="1:7" x14ac:dyDescent="0.25" outlineLevel="4" collapsed="1">
      <c r="A106" s="7" t="s">
        <v>11</v>
      </c>
      <c r="B106" s="7" t="s">
        <v>76</v>
      </c>
      <c r="C106" s="10" t="s">
        <v>144</v>
      </c>
      <c r="D106" s="7"/>
      <c r="E106" s="7" t="s">
        <v>145</v>
      </c>
      <c r="F106" s="7" t="s">
        <v>14</v>
      </c>
      <c r="G106" s="7" t="s">
        <v>11</v>
      </c>
    </row>
    <row r="107" spans="1:7" x14ac:dyDescent="0.25" outlineLevel="4" collapsed="1">
      <c r="A107" s="8" t="s">
        <v>14</v>
      </c>
      <c r="B107" s="9" t="s">
        <v>146</v>
      </c>
      <c r="C107" s="8" t="s">
        <v>13</v>
      </c>
      <c r="D107" s="8">
        <f>EXACT(G106,"Yes")</f>
      </c>
      <c r="E107" s="8" t="s">
        <v>100</v>
      </c>
      <c r="F107" s="8" t="s">
        <v>14</v>
      </c>
      <c r="G107" s="8" t="s">
        <v>13</v>
      </c>
    </row>
    <row r="108" spans="1:7" x14ac:dyDescent="0.25" outlineLevel="5" collapsed="1">
      <c r="A108" s="7" t="s">
        <v>11</v>
      </c>
      <c r="B108" s="7" t="s">
        <v>76</v>
      </c>
      <c r="C108" s="10" t="s">
        <v>147</v>
      </c>
      <c r="D108" s="7"/>
      <c r="E108" s="7" t="s">
        <v>102</v>
      </c>
      <c r="F108" s="7" t="s">
        <v>14</v>
      </c>
      <c r="G108" s="7" t="s">
        <v>11</v>
      </c>
    </row>
    <row r="109" spans="1:7" x14ac:dyDescent="0.25" outlineLevel="5" collapsed="1">
      <c r="A109" s="8" t="s">
        <v>14</v>
      </c>
      <c r="B109" s="9" t="s">
        <v>148</v>
      </c>
      <c r="C109" s="8" t="s">
        <v>13</v>
      </c>
      <c r="D109" s="8">
        <f>EXACT(G108,"No")</f>
      </c>
      <c r="E109" s="8" t="s">
        <v>104</v>
      </c>
      <c r="F109" s="8" t="s">
        <v>14</v>
      </c>
      <c r="G109" s="8" t="s">
        <v>13</v>
      </c>
    </row>
    <row r="110" spans="1:7" x14ac:dyDescent="0.25" outlineLevel="6" collapsed="1">
      <c r="A110" s="7" t="s">
        <v>11</v>
      </c>
      <c r="B110" s="7" t="s">
        <v>76</v>
      </c>
      <c r="C110" s="10" t="s">
        <v>149</v>
      </c>
      <c r="D110" s="7"/>
      <c r="E110" s="7" t="s">
        <v>113</v>
      </c>
      <c r="F110" s="7" t="s">
        <v>14</v>
      </c>
      <c r="G110" s="7" t="s">
        <v>11</v>
      </c>
    </row>
    <row r="111" spans="1:7" x14ac:dyDescent="0.25" outlineLevel="6" collapsed="1">
      <c r="A111" s="8" t="s">
        <v>14</v>
      </c>
      <c r="B111" s="9" t="s">
        <v>150</v>
      </c>
      <c r="C111" s="8" t="s">
        <v>13</v>
      </c>
      <c r="D111" s="8">
        <f>EXACT(G110,"No")</f>
      </c>
      <c r="E111" s="8" t="s">
        <v>151</v>
      </c>
      <c r="F111" s="8" t="s">
        <v>14</v>
      </c>
      <c r="G111" s="8" t="s">
        <v>13</v>
      </c>
    </row>
    <row r="112" spans="1:7" x14ac:dyDescent="0.25" outlineLevel="7" collapsed="1">
      <c r="A112" s="7" t="s">
        <v>11</v>
      </c>
      <c r="B112" s="7" t="s">
        <v>76</v>
      </c>
      <c r="C112" s="10" t="s">
        <v>161</v>
      </c>
      <c r="D112" s="7"/>
      <c r="E112" s="7" t="s">
        <v>125</v>
      </c>
      <c r="F112" s="7" t="s">
        <v>14</v>
      </c>
      <c r="G112" s="7" t="s">
        <v>11</v>
      </c>
    </row>
    <row r="113" spans="1:7" x14ac:dyDescent="0.25" outlineLevel="7" collapsed="1">
      <c r="A113" s="7" t="s">
        <v>14</v>
      </c>
      <c r="B113" s="7" t="s">
        <v>120</v>
      </c>
      <c r="C113" s="11" t="s">
        <v>121</v>
      </c>
      <c r="D113" s="7">
        <f>EXACT(G112,"No")</f>
      </c>
      <c r="E113" s="12" t="s">
        <v>122</v>
      </c>
      <c r="F113" s="7" t="s">
        <v>14</v>
      </c>
      <c r="G113" s="7" t="s">
        <v>13</v>
      </c>
    </row>
    <row r="114" spans="1:7" x14ac:dyDescent="0.25" outlineLevel="7" collapsed="1">
      <c r="A114" s="7" t="s">
        <v>14</v>
      </c>
      <c r="B114" s="7" t="s">
        <v>120</v>
      </c>
      <c r="C114" s="11" t="s">
        <v>121</v>
      </c>
      <c r="D114" s="7">
        <f>EXACT(G112,"Yes")</f>
      </c>
      <c r="E114" s="12" t="s">
        <v>162</v>
      </c>
      <c r="F114" s="7" t="s">
        <v>14</v>
      </c>
      <c r="G114" s="7" t="s">
        <v>13</v>
      </c>
    </row>
    <row r="115" spans="1:7" x14ac:dyDescent="0.25" outlineLevel="7" collapsed="1">
      <c r="A115" s="7" t="s">
        <v>11</v>
      </c>
      <c r="B115" s="7" t="s">
        <v>15</v>
      </c>
      <c r="C115" s="7" t="s">
        <v>13</v>
      </c>
      <c r="D115" s="7"/>
      <c r="E115" s="7" t="s">
        <v>163</v>
      </c>
      <c r="F115" s="7" t="s">
        <v>14</v>
      </c>
      <c r="G115" s="7" t="s">
        <v>27</v>
      </c>
    </row>
    <row r="116" spans="1:7" x14ac:dyDescent="0.25" outlineLevel="6" collapsed="1">
      <c r="A116" s="8" t="s">
        <v>14</v>
      </c>
      <c r="B116" s="9" t="s">
        <v>150</v>
      </c>
      <c r="C116" s="8" t="s">
        <v>13</v>
      </c>
      <c r="D116" s="8">
        <f>EXACT(G110,"Yes")</f>
      </c>
      <c r="E116" s="8" t="s">
        <v>151</v>
      </c>
      <c r="F116" s="8" t="s">
        <v>14</v>
      </c>
      <c r="G116" s="8" t="s">
        <v>13</v>
      </c>
    </row>
    <row r="117" spans="1:7" x14ac:dyDescent="0.25" outlineLevel="7" collapsed="1">
      <c r="A117" s="7" t="s">
        <v>11</v>
      </c>
      <c r="B117" s="7" t="s">
        <v>76</v>
      </c>
      <c r="C117" s="10" t="s">
        <v>161</v>
      </c>
      <c r="D117" s="7"/>
      <c r="E117" s="7" t="s">
        <v>125</v>
      </c>
      <c r="F117" s="7" t="s">
        <v>14</v>
      </c>
      <c r="G117" s="7" t="s">
        <v>11</v>
      </c>
    </row>
    <row r="118" spans="1:7" x14ac:dyDescent="0.25" outlineLevel="7" collapsed="1">
      <c r="A118" s="7" t="s">
        <v>14</v>
      </c>
      <c r="B118" s="7" t="s">
        <v>120</v>
      </c>
      <c r="C118" s="11" t="s">
        <v>121</v>
      </c>
      <c r="D118" s="7">
        <f>EXACT(G117,"No")</f>
      </c>
      <c r="E118" s="12" t="s">
        <v>122</v>
      </c>
      <c r="F118" s="7" t="s">
        <v>14</v>
      </c>
      <c r="G118" s="7" t="s">
        <v>13</v>
      </c>
    </row>
    <row r="119" spans="1:7" x14ac:dyDescent="0.25" outlineLevel="7" collapsed="1">
      <c r="A119" s="7" t="s">
        <v>14</v>
      </c>
      <c r="B119" s="7" t="s">
        <v>120</v>
      </c>
      <c r="C119" s="11" t="s">
        <v>121</v>
      </c>
      <c r="D119" s="7">
        <f>EXACT(G117,"Yes")</f>
      </c>
      <c r="E119" s="12" t="s">
        <v>162</v>
      </c>
      <c r="F119" s="7" t="s">
        <v>14</v>
      </c>
      <c r="G119" s="7" t="s">
        <v>13</v>
      </c>
    </row>
    <row r="120" spans="1:7" x14ac:dyDescent="0.25" outlineLevel="7" collapsed="1">
      <c r="A120" s="7" t="s">
        <v>11</v>
      </c>
      <c r="B120" s="7" t="s">
        <v>15</v>
      </c>
      <c r="C120" s="7" t="s">
        <v>13</v>
      </c>
      <c r="D120" s="7"/>
      <c r="E120" s="7" t="s">
        <v>163</v>
      </c>
      <c r="F120" s="7" t="s">
        <v>14</v>
      </c>
      <c r="G120" s="7" t="s">
        <v>27</v>
      </c>
    </row>
    <row r="121" spans="1:7" x14ac:dyDescent="0.25" outlineLevel="6" collapsed="1">
      <c r="A121" s="7" t="s">
        <v>11</v>
      </c>
      <c r="B121" s="7" t="s">
        <v>15</v>
      </c>
      <c r="C121" s="7" t="s">
        <v>13</v>
      </c>
      <c r="D121" s="7"/>
      <c r="E121" s="7" t="s">
        <v>109</v>
      </c>
      <c r="F121" s="7" t="s">
        <v>11</v>
      </c>
      <c r="G121" s="7" t="s">
        <v>27</v>
      </c>
    </row>
    <row r="122" spans="1:7" x14ac:dyDescent="0.25" outlineLevel="5" collapsed="1">
      <c r="A122" s="8" t="s">
        <v>14</v>
      </c>
      <c r="B122" s="9" t="s">
        <v>152</v>
      </c>
      <c r="C122" s="8" t="s">
        <v>13</v>
      </c>
      <c r="D122" s="8">
        <f>EXACT(G108,"Yes")</f>
      </c>
      <c r="E122" s="8" t="s">
        <v>111</v>
      </c>
      <c r="F122" s="8" t="s">
        <v>14</v>
      </c>
      <c r="G122" s="8" t="s">
        <v>13</v>
      </c>
    </row>
    <row r="123" spans="1:7" x14ac:dyDescent="0.25" outlineLevel="6" collapsed="1">
      <c r="A123" s="7" t="s">
        <v>11</v>
      </c>
      <c r="B123" s="7" t="s">
        <v>76</v>
      </c>
      <c r="C123" s="10" t="s">
        <v>153</v>
      </c>
      <c r="D123" s="7"/>
      <c r="E123" s="7" t="s">
        <v>113</v>
      </c>
      <c r="F123" s="7" t="s">
        <v>14</v>
      </c>
      <c r="G123" s="7" t="s">
        <v>11</v>
      </c>
    </row>
    <row r="124" spans="1:7" x14ac:dyDescent="0.25" outlineLevel="6" collapsed="1">
      <c r="A124" s="8" t="s">
        <v>14</v>
      </c>
      <c r="B124" s="9" t="s">
        <v>154</v>
      </c>
      <c r="C124" s="8" t="s">
        <v>13</v>
      </c>
      <c r="D124" s="8">
        <f>EXACT(G123,"No")</f>
      </c>
      <c r="E124" s="8" t="s">
        <v>155</v>
      </c>
      <c r="F124" s="8" t="s">
        <v>14</v>
      </c>
      <c r="G124" s="8" t="s">
        <v>13</v>
      </c>
    </row>
    <row r="125" spans="1:7" x14ac:dyDescent="0.25" outlineLevel="7" collapsed="1">
      <c r="A125" s="7" t="s">
        <v>11</v>
      </c>
      <c r="B125" s="7" t="s">
        <v>76</v>
      </c>
      <c r="C125" s="10" t="s">
        <v>164</v>
      </c>
      <c r="D125" s="7"/>
      <c r="E125" s="7" t="s">
        <v>130</v>
      </c>
      <c r="F125" s="7" t="s">
        <v>14</v>
      </c>
      <c r="G125" s="7" t="s">
        <v>11</v>
      </c>
    </row>
    <row r="126" spans="1:7" x14ac:dyDescent="0.25" outlineLevel="7" collapsed="1">
      <c r="A126" s="7" t="s">
        <v>14</v>
      </c>
      <c r="B126" s="10" t="s">
        <v>150</v>
      </c>
      <c r="C126" s="7" t="s">
        <v>13</v>
      </c>
      <c r="D126" s="7">
        <f>EXACT(G125,"No")</f>
      </c>
      <c r="E126" s="7" t="s">
        <v>151</v>
      </c>
      <c r="F126" s="7" t="s">
        <v>14</v>
      </c>
      <c r="G126" s="7" t="s">
        <v>13</v>
      </c>
    </row>
    <row r="127" spans="1:7" x14ac:dyDescent="0.25" outlineLevel="7" collapsed="1">
      <c r="A127" s="7" t="s">
        <v>14</v>
      </c>
      <c r="B127" s="10" t="s">
        <v>150</v>
      </c>
      <c r="C127" s="7" t="s">
        <v>13</v>
      </c>
      <c r="D127" s="7">
        <f>EXACT(G125,"Yes")</f>
      </c>
      <c r="E127" s="7" t="s">
        <v>151</v>
      </c>
      <c r="F127" s="7" t="s">
        <v>14</v>
      </c>
      <c r="G127" s="7" t="s">
        <v>13</v>
      </c>
    </row>
    <row r="128" spans="1:7" x14ac:dyDescent="0.25" outlineLevel="7" collapsed="1">
      <c r="A128" s="7" t="s">
        <v>11</v>
      </c>
      <c r="B128" s="7" t="s">
        <v>15</v>
      </c>
      <c r="C128" s="7" t="s">
        <v>13</v>
      </c>
      <c r="D128" s="7"/>
      <c r="E128" s="7" t="s">
        <v>118</v>
      </c>
      <c r="F128" s="7" t="s">
        <v>11</v>
      </c>
      <c r="G128" s="7" t="s">
        <v>27</v>
      </c>
    </row>
    <row r="129" spans="1:7" x14ac:dyDescent="0.25" outlineLevel="6" collapsed="1">
      <c r="A129" s="8" t="s">
        <v>14</v>
      </c>
      <c r="B129" s="9" t="s">
        <v>156</v>
      </c>
      <c r="C129" s="8" t="s">
        <v>13</v>
      </c>
      <c r="D129" s="8">
        <f>EXACT(G123,"Yes")</f>
      </c>
      <c r="E129" s="8" t="s">
        <v>157</v>
      </c>
      <c r="F129" s="8" t="s">
        <v>14</v>
      </c>
      <c r="G129" s="8" t="s">
        <v>13</v>
      </c>
    </row>
    <row r="130" spans="1:7" x14ac:dyDescent="0.25" outlineLevel="7" collapsed="1">
      <c r="A130" s="7" t="s">
        <v>11</v>
      </c>
      <c r="B130" s="7" t="s">
        <v>76</v>
      </c>
      <c r="C130" s="10" t="s">
        <v>165</v>
      </c>
      <c r="D130" s="7"/>
      <c r="E130" s="7" t="s">
        <v>133</v>
      </c>
      <c r="F130" s="7" t="s">
        <v>14</v>
      </c>
      <c r="G130" s="7" t="s">
        <v>11</v>
      </c>
    </row>
    <row r="131" spans="1:7" x14ac:dyDescent="0.25" outlineLevel="7" collapsed="1">
      <c r="A131" s="7" t="s">
        <v>14</v>
      </c>
      <c r="B131" s="10" t="s">
        <v>150</v>
      </c>
      <c r="C131" s="7" t="s">
        <v>13</v>
      </c>
      <c r="D131" s="7">
        <f>EXACT(G130,"No")</f>
      </c>
      <c r="E131" s="7" t="s">
        <v>151</v>
      </c>
      <c r="F131" s="7" t="s">
        <v>14</v>
      </c>
      <c r="G131" s="7" t="s">
        <v>13</v>
      </c>
    </row>
    <row r="132" spans="1:7" x14ac:dyDescent="0.25" outlineLevel="7" collapsed="1">
      <c r="A132" s="7" t="s">
        <v>14</v>
      </c>
      <c r="B132" s="10" t="s">
        <v>150</v>
      </c>
      <c r="C132" s="7" t="s">
        <v>13</v>
      </c>
      <c r="D132" s="7">
        <f>EXACT(G130,"Yes")</f>
      </c>
      <c r="E132" s="7" t="s">
        <v>151</v>
      </c>
      <c r="F132" s="7" t="s">
        <v>14</v>
      </c>
      <c r="G132" s="7" t="s">
        <v>13</v>
      </c>
    </row>
    <row r="133" spans="1:7" x14ac:dyDescent="0.25" outlineLevel="7" collapsed="1">
      <c r="A133" s="7" t="s">
        <v>11</v>
      </c>
      <c r="B133" s="7" t="s">
        <v>15</v>
      </c>
      <c r="C133" s="7" t="s">
        <v>13</v>
      </c>
      <c r="D133" s="7"/>
      <c r="E133" s="7" t="s">
        <v>131</v>
      </c>
      <c r="F133" s="7" t="s">
        <v>11</v>
      </c>
      <c r="G133" s="7" t="s">
        <v>27</v>
      </c>
    </row>
    <row r="134" spans="1:7" x14ac:dyDescent="0.25" outlineLevel="5" collapsed="1">
      <c r="A134" s="7" t="s">
        <v>11</v>
      </c>
      <c r="B134" s="7" t="s">
        <v>15</v>
      </c>
      <c r="C134" s="7" t="s">
        <v>13</v>
      </c>
      <c r="D134" s="7"/>
      <c r="E134" s="7" t="s">
        <v>158</v>
      </c>
      <c r="F134" s="7" t="s">
        <v>11</v>
      </c>
      <c r="G134" s="7" t="s">
        <v>27</v>
      </c>
    </row>
    <row r="135" spans="1:7" x14ac:dyDescent="0.25" outlineLevel="5" collapsed="1">
      <c r="A135" s="7" t="s">
        <v>14</v>
      </c>
      <c r="B135" s="7" t="s">
        <v>120</v>
      </c>
      <c r="C135" s="11" t="s">
        <v>121</v>
      </c>
      <c r="D135" s="7"/>
      <c r="E135" s="12" t="s">
        <v>159</v>
      </c>
      <c r="F135" s="7" t="s">
        <v>14</v>
      </c>
      <c r="G135" s="7" t="s">
        <v>13</v>
      </c>
    </row>
    <row r="136" spans="1:7" x14ac:dyDescent="0.25" outlineLevel="4" collapsed="1">
      <c r="A136" s="7" t="s">
        <v>11</v>
      </c>
      <c r="B136" s="7" t="s">
        <v>15</v>
      </c>
      <c r="C136" s="7" t="s">
        <v>13</v>
      </c>
      <c r="D136" s="7"/>
      <c r="E136" s="7" t="s">
        <v>119</v>
      </c>
      <c r="F136" s="7" t="s">
        <v>11</v>
      </c>
      <c r="G136" s="7" t="s">
        <v>27</v>
      </c>
    </row>
    <row r="137" spans="1:7" x14ac:dyDescent="0.25" outlineLevel="4" collapsed="1">
      <c r="A137" s="7" t="s">
        <v>14</v>
      </c>
      <c r="B137" s="7" t="s">
        <v>120</v>
      </c>
      <c r="C137" s="11" t="s">
        <v>121</v>
      </c>
      <c r="D137" s="7"/>
      <c r="E137" s="12" t="s">
        <v>160</v>
      </c>
      <c r="F137" s="7" t="s">
        <v>14</v>
      </c>
      <c r="G137" s="7" t="s">
        <v>13</v>
      </c>
    </row>
    <row r="138" spans="1:7" x14ac:dyDescent="0.25" outlineLevel="3" collapsed="1">
      <c r="A138" s="7" t="s">
        <v>14</v>
      </c>
      <c r="B138" s="7" t="s">
        <v>120</v>
      </c>
      <c r="C138" s="11" t="s">
        <v>121</v>
      </c>
      <c r="D138" s="7">
        <f>EXACT(G104,"Yes")</f>
      </c>
      <c r="E138" s="12" t="s">
        <v>122</v>
      </c>
      <c r="F138" s="7" t="s">
        <v>14</v>
      </c>
      <c r="G138" s="7" t="s">
        <v>13</v>
      </c>
    </row>
    <row r="139" spans="1:7" x14ac:dyDescent="0.25" outlineLevel="3" collapsed="1">
      <c r="A139" s="7" t="s">
        <v>11</v>
      </c>
      <c r="B139" s="7" t="s">
        <v>15</v>
      </c>
      <c r="C139" s="7" t="s">
        <v>13</v>
      </c>
      <c r="D139" s="7"/>
      <c r="E139" s="7" t="s">
        <v>123</v>
      </c>
      <c r="F139" s="7" t="s">
        <v>11</v>
      </c>
      <c r="G139" s="7" t="s">
        <v>27</v>
      </c>
    </row>
    <row r="140" spans="1:7" x14ac:dyDescent="0.25" outlineLevel="2" collapsed="1">
      <c r="A140" s="8" t="s">
        <v>14</v>
      </c>
      <c r="B140" s="9" t="s">
        <v>143</v>
      </c>
      <c r="C140" s="8" t="s">
        <v>13</v>
      </c>
      <c r="D140" s="8">
        <f>EXACT(G102,"Yes")</f>
      </c>
      <c r="E140" s="8" t="s">
        <v>96</v>
      </c>
      <c r="F140" s="8" t="s">
        <v>14</v>
      </c>
      <c r="G140" s="8" t="s">
        <v>13</v>
      </c>
    </row>
    <row r="141" spans="1:7" x14ac:dyDescent="0.25" outlineLevel="3" collapsed="1">
      <c r="A141" s="7" t="s">
        <v>11</v>
      </c>
      <c r="B141" s="7" t="s">
        <v>76</v>
      </c>
      <c r="C141" s="10" t="s">
        <v>144</v>
      </c>
      <c r="D141" s="7"/>
      <c r="E141" s="7" t="s">
        <v>145</v>
      </c>
      <c r="F141" s="7" t="s">
        <v>14</v>
      </c>
      <c r="G141" s="7" t="s">
        <v>11</v>
      </c>
    </row>
    <row r="142" spans="1:7" x14ac:dyDescent="0.25" outlineLevel="3" collapsed="1">
      <c r="A142" s="8" t="s">
        <v>14</v>
      </c>
      <c r="B142" s="9" t="s">
        <v>146</v>
      </c>
      <c r="C142" s="8" t="s">
        <v>13</v>
      </c>
      <c r="D142" s="8">
        <f>EXACT(G141,"Yes")</f>
      </c>
      <c r="E142" s="8" t="s">
        <v>100</v>
      </c>
      <c r="F142" s="8" t="s">
        <v>14</v>
      </c>
      <c r="G142" s="8" t="s">
        <v>13</v>
      </c>
    </row>
    <row r="143" spans="1:7" x14ac:dyDescent="0.25" outlineLevel="4" collapsed="1">
      <c r="A143" s="7" t="s">
        <v>11</v>
      </c>
      <c r="B143" s="7" t="s">
        <v>76</v>
      </c>
      <c r="C143" s="10" t="s">
        <v>147</v>
      </c>
      <c r="D143" s="7"/>
      <c r="E143" s="7" t="s">
        <v>102</v>
      </c>
      <c r="F143" s="7" t="s">
        <v>14</v>
      </c>
      <c r="G143" s="7" t="s">
        <v>11</v>
      </c>
    </row>
    <row r="144" spans="1:7" x14ac:dyDescent="0.25" outlineLevel="4" collapsed="1">
      <c r="A144" s="8" t="s">
        <v>14</v>
      </c>
      <c r="B144" s="9" t="s">
        <v>148</v>
      </c>
      <c r="C144" s="8" t="s">
        <v>13</v>
      </c>
      <c r="D144" s="8">
        <f>EXACT(G143,"No")</f>
      </c>
      <c r="E144" s="8" t="s">
        <v>104</v>
      </c>
      <c r="F144" s="8" t="s">
        <v>14</v>
      </c>
      <c r="G144" s="8" t="s">
        <v>13</v>
      </c>
    </row>
    <row r="145" spans="1:7" x14ac:dyDescent="0.25" outlineLevel="5" collapsed="1">
      <c r="A145" s="7" t="s">
        <v>11</v>
      </c>
      <c r="B145" s="7" t="s">
        <v>76</v>
      </c>
      <c r="C145" s="10" t="s">
        <v>149</v>
      </c>
      <c r="D145" s="7"/>
      <c r="E145" s="7" t="s">
        <v>113</v>
      </c>
      <c r="F145" s="7" t="s">
        <v>14</v>
      </c>
      <c r="G145" s="7" t="s">
        <v>11</v>
      </c>
    </row>
    <row r="146" spans="1:7" x14ac:dyDescent="0.25" outlineLevel="5" collapsed="1">
      <c r="A146" s="8" t="s">
        <v>14</v>
      </c>
      <c r="B146" s="9" t="s">
        <v>150</v>
      </c>
      <c r="C146" s="8" t="s">
        <v>13</v>
      </c>
      <c r="D146" s="8">
        <f>EXACT(G145,"No")</f>
      </c>
      <c r="E146" s="8" t="s">
        <v>151</v>
      </c>
      <c r="F146" s="8" t="s">
        <v>14</v>
      </c>
      <c r="G146" s="8" t="s">
        <v>13</v>
      </c>
    </row>
    <row r="147" spans="1:7" x14ac:dyDescent="0.25" outlineLevel="6" collapsed="1">
      <c r="A147" s="7" t="s">
        <v>11</v>
      </c>
      <c r="B147" s="7" t="s">
        <v>76</v>
      </c>
      <c r="C147" s="10" t="s">
        <v>161</v>
      </c>
      <c r="D147" s="7"/>
      <c r="E147" s="7" t="s">
        <v>125</v>
      </c>
      <c r="F147" s="7" t="s">
        <v>14</v>
      </c>
      <c r="G147" s="7" t="s">
        <v>11</v>
      </c>
    </row>
    <row r="148" spans="1:7" x14ac:dyDescent="0.25" outlineLevel="6" collapsed="1">
      <c r="A148" s="7" t="s">
        <v>14</v>
      </c>
      <c r="B148" s="7" t="s">
        <v>120</v>
      </c>
      <c r="C148" s="11" t="s">
        <v>121</v>
      </c>
      <c r="D148" s="7">
        <f>EXACT(G147,"No")</f>
      </c>
      <c r="E148" s="12" t="s">
        <v>122</v>
      </c>
      <c r="F148" s="7" t="s">
        <v>14</v>
      </c>
      <c r="G148" s="7" t="s">
        <v>13</v>
      </c>
    </row>
    <row r="149" spans="1:7" x14ac:dyDescent="0.25" outlineLevel="6" collapsed="1">
      <c r="A149" s="7" t="s">
        <v>14</v>
      </c>
      <c r="B149" s="7" t="s">
        <v>120</v>
      </c>
      <c r="C149" s="11" t="s">
        <v>121</v>
      </c>
      <c r="D149" s="7">
        <f>EXACT(G147,"Yes")</f>
      </c>
      <c r="E149" s="12" t="s">
        <v>162</v>
      </c>
      <c r="F149" s="7" t="s">
        <v>14</v>
      </c>
      <c r="G149" s="7" t="s">
        <v>13</v>
      </c>
    </row>
    <row r="150" spans="1:7" x14ac:dyDescent="0.25" outlineLevel="6" collapsed="1">
      <c r="A150" s="7" t="s">
        <v>11</v>
      </c>
      <c r="B150" s="7" t="s">
        <v>15</v>
      </c>
      <c r="C150" s="7" t="s">
        <v>13</v>
      </c>
      <c r="D150" s="7"/>
      <c r="E150" s="7" t="s">
        <v>163</v>
      </c>
      <c r="F150" s="7" t="s">
        <v>14</v>
      </c>
      <c r="G150" s="7" t="s">
        <v>27</v>
      </c>
    </row>
    <row r="151" spans="1:7" x14ac:dyDescent="0.25" outlineLevel="5" collapsed="1">
      <c r="A151" s="8" t="s">
        <v>14</v>
      </c>
      <c r="B151" s="9" t="s">
        <v>150</v>
      </c>
      <c r="C151" s="8" t="s">
        <v>13</v>
      </c>
      <c r="D151" s="8">
        <f>EXACT(G145,"Yes")</f>
      </c>
      <c r="E151" s="8" t="s">
        <v>151</v>
      </c>
      <c r="F151" s="8" t="s">
        <v>14</v>
      </c>
      <c r="G151" s="8" t="s">
        <v>13</v>
      </c>
    </row>
    <row r="152" spans="1:7" x14ac:dyDescent="0.25" outlineLevel="6" collapsed="1">
      <c r="A152" s="7" t="s">
        <v>11</v>
      </c>
      <c r="B152" s="7" t="s">
        <v>76</v>
      </c>
      <c r="C152" s="10" t="s">
        <v>161</v>
      </c>
      <c r="D152" s="7"/>
      <c r="E152" s="7" t="s">
        <v>125</v>
      </c>
      <c r="F152" s="7" t="s">
        <v>14</v>
      </c>
      <c r="G152" s="7" t="s">
        <v>11</v>
      </c>
    </row>
    <row r="153" spans="1:7" x14ac:dyDescent="0.25" outlineLevel="6" collapsed="1">
      <c r="A153" s="7" t="s">
        <v>14</v>
      </c>
      <c r="B153" s="7" t="s">
        <v>120</v>
      </c>
      <c r="C153" s="11" t="s">
        <v>121</v>
      </c>
      <c r="D153" s="7">
        <f>EXACT(G152,"No")</f>
      </c>
      <c r="E153" s="12" t="s">
        <v>122</v>
      </c>
      <c r="F153" s="7" t="s">
        <v>14</v>
      </c>
      <c r="G153" s="7" t="s">
        <v>13</v>
      </c>
    </row>
    <row r="154" spans="1:7" x14ac:dyDescent="0.25" outlineLevel="6" collapsed="1">
      <c r="A154" s="7" t="s">
        <v>14</v>
      </c>
      <c r="B154" s="7" t="s">
        <v>120</v>
      </c>
      <c r="C154" s="11" t="s">
        <v>121</v>
      </c>
      <c r="D154" s="7">
        <f>EXACT(G152,"Yes")</f>
      </c>
      <c r="E154" s="12" t="s">
        <v>162</v>
      </c>
      <c r="F154" s="7" t="s">
        <v>14</v>
      </c>
      <c r="G154" s="7" t="s">
        <v>13</v>
      </c>
    </row>
    <row r="155" spans="1:7" x14ac:dyDescent="0.25" outlineLevel="6" collapsed="1">
      <c r="A155" s="7" t="s">
        <v>11</v>
      </c>
      <c r="B155" s="7" t="s">
        <v>15</v>
      </c>
      <c r="C155" s="7" t="s">
        <v>13</v>
      </c>
      <c r="D155" s="7"/>
      <c r="E155" s="7" t="s">
        <v>163</v>
      </c>
      <c r="F155" s="7" t="s">
        <v>14</v>
      </c>
      <c r="G155" s="7" t="s">
        <v>27</v>
      </c>
    </row>
    <row r="156" spans="1:7" x14ac:dyDescent="0.25" outlineLevel="5" collapsed="1">
      <c r="A156" s="7" t="s">
        <v>11</v>
      </c>
      <c r="B156" s="7" t="s">
        <v>15</v>
      </c>
      <c r="C156" s="7" t="s">
        <v>13</v>
      </c>
      <c r="D156" s="7"/>
      <c r="E156" s="7" t="s">
        <v>109</v>
      </c>
      <c r="F156" s="7" t="s">
        <v>11</v>
      </c>
      <c r="G156" s="7" t="s">
        <v>27</v>
      </c>
    </row>
    <row r="157" spans="1:7" x14ac:dyDescent="0.25" outlineLevel="4" collapsed="1">
      <c r="A157" s="8" t="s">
        <v>14</v>
      </c>
      <c r="B157" s="9" t="s">
        <v>152</v>
      </c>
      <c r="C157" s="8" t="s">
        <v>13</v>
      </c>
      <c r="D157" s="8">
        <f>EXACT(G143,"Yes")</f>
      </c>
      <c r="E157" s="8" t="s">
        <v>111</v>
      </c>
      <c r="F157" s="8" t="s">
        <v>14</v>
      </c>
      <c r="G157" s="8" t="s">
        <v>13</v>
      </c>
    </row>
    <row r="158" spans="1:7" x14ac:dyDescent="0.25" outlineLevel="5" collapsed="1">
      <c r="A158" s="7" t="s">
        <v>11</v>
      </c>
      <c r="B158" s="7" t="s">
        <v>76</v>
      </c>
      <c r="C158" s="10" t="s">
        <v>153</v>
      </c>
      <c r="D158" s="7"/>
      <c r="E158" s="7" t="s">
        <v>113</v>
      </c>
      <c r="F158" s="7" t="s">
        <v>14</v>
      </c>
      <c r="G158" s="7" t="s">
        <v>11</v>
      </c>
    </row>
    <row r="159" spans="1:7" x14ac:dyDescent="0.25" outlineLevel="5" collapsed="1">
      <c r="A159" s="8" t="s">
        <v>14</v>
      </c>
      <c r="B159" s="9" t="s">
        <v>154</v>
      </c>
      <c r="C159" s="8" t="s">
        <v>13</v>
      </c>
      <c r="D159" s="8">
        <f>EXACT(G158,"No")</f>
      </c>
      <c r="E159" s="8" t="s">
        <v>155</v>
      </c>
      <c r="F159" s="8" t="s">
        <v>14</v>
      </c>
      <c r="G159" s="8" t="s">
        <v>13</v>
      </c>
    </row>
    <row r="160" spans="1:7" x14ac:dyDescent="0.25" outlineLevel="6" collapsed="1">
      <c r="A160" s="7" t="s">
        <v>11</v>
      </c>
      <c r="B160" s="7" t="s">
        <v>76</v>
      </c>
      <c r="C160" s="10" t="s">
        <v>164</v>
      </c>
      <c r="D160" s="7"/>
      <c r="E160" s="7" t="s">
        <v>130</v>
      </c>
      <c r="F160" s="7" t="s">
        <v>14</v>
      </c>
      <c r="G160" s="7" t="s">
        <v>11</v>
      </c>
    </row>
    <row r="161" spans="1:7" x14ac:dyDescent="0.25" outlineLevel="6" collapsed="1">
      <c r="A161" s="8" t="s">
        <v>14</v>
      </c>
      <c r="B161" s="9" t="s">
        <v>150</v>
      </c>
      <c r="C161" s="8" t="s">
        <v>13</v>
      </c>
      <c r="D161" s="8">
        <f>EXACT(G160,"No")</f>
      </c>
      <c r="E161" s="8" t="s">
        <v>151</v>
      </c>
      <c r="F161" s="8" t="s">
        <v>14</v>
      </c>
      <c r="G161" s="8" t="s">
        <v>13</v>
      </c>
    </row>
    <row r="162" spans="1:7" x14ac:dyDescent="0.25" outlineLevel="7" collapsed="1">
      <c r="A162" s="7" t="s">
        <v>11</v>
      </c>
      <c r="B162" s="7" t="s">
        <v>76</v>
      </c>
      <c r="C162" s="10" t="s">
        <v>161</v>
      </c>
      <c r="D162" s="7"/>
      <c r="E162" s="7" t="s">
        <v>125</v>
      </c>
      <c r="F162" s="7" t="s">
        <v>14</v>
      </c>
      <c r="G162" s="7" t="s">
        <v>11</v>
      </c>
    </row>
    <row r="163" spans="1:7" x14ac:dyDescent="0.25" outlineLevel="7" collapsed="1">
      <c r="A163" s="7" t="s">
        <v>14</v>
      </c>
      <c r="B163" s="7" t="s">
        <v>120</v>
      </c>
      <c r="C163" s="11" t="s">
        <v>121</v>
      </c>
      <c r="D163" s="7">
        <f>EXACT(G162,"No")</f>
      </c>
      <c r="E163" s="12" t="s">
        <v>122</v>
      </c>
      <c r="F163" s="7" t="s">
        <v>14</v>
      </c>
      <c r="G163" s="7" t="s">
        <v>13</v>
      </c>
    </row>
    <row r="164" spans="1:7" x14ac:dyDescent="0.25" outlineLevel="7" collapsed="1">
      <c r="A164" s="7" t="s">
        <v>14</v>
      </c>
      <c r="B164" s="7" t="s">
        <v>120</v>
      </c>
      <c r="C164" s="11" t="s">
        <v>121</v>
      </c>
      <c r="D164" s="7">
        <f>EXACT(G162,"Yes")</f>
      </c>
      <c r="E164" s="12" t="s">
        <v>162</v>
      </c>
      <c r="F164" s="7" t="s">
        <v>14</v>
      </c>
      <c r="G164" s="7" t="s">
        <v>13</v>
      </c>
    </row>
    <row r="165" spans="1:7" x14ac:dyDescent="0.25" outlineLevel="7" collapsed="1">
      <c r="A165" s="7" t="s">
        <v>11</v>
      </c>
      <c r="B165" s="7" t="s">
        <v>15</v>
      </c>
      <c r="C165" s="7" t="s">
        <v>13</v>
      </c>
      <c r="D165" s="7"/>
      <c r="E165" s="7" t="s">
        <v>163</v>
      </c>
      <c r="F165" s="7" t="s">
        <v>14</v>
      </c>
      <c r="G165" s="7" t="s">
        <v>27</v>
      </c>
    </row>
    <row r="166" spans="1:7" x14ac:dyDescent="0.25" outlineLevel="6" collapsed="1">
      <c r="A166" s="8" t="s">
        <v>14</v>
      </c>
      <c r="B166" s="9" t="s">
        <v>150</v>
      </c>
      <c r="C166" s="8" t="s">
        <v>13</v>
      </c>
      <c r="D166" s="8">
        <f>EXACT(G160,"Yes")</f>
      </c>
      <c r="E166" s="8" t="s">
        <v>151</v>
      </c>
      <c r="F166" s="8" t="s">
        <v>14</v>
      </c>
      <c r="G166" s="8" t="s">
        <v>13</v>
      </c>
    </row>
    <row r="167" spans="1:7" x14ac:dyDescent="0.25" outlineLevel="7" collapsed="1">
      <c r="A167" s="7" t="s">
        <v>11</v>
      </c>
      <c r="B167" s="7" t="s">
        <v>76</v>
      </c>
      <c r="C167" s="10" t="s">
        <v>161</v>
      </c>
      <c r="D167" s="7"/>
      <c r="E167" s="7" t="s">
        <v>125</v>
      </c>
      <c r="F167" s="7" t="s">
        <v>14</v>
      </c>
      <c r="G167" s="7" t="s">
        <v>11</v>
      </c>
    </row>
    <row r="168" spans="1:7" x14ac:dyDescent="0.25" outlineLevel="7" collapsed="1">
      <c r="A168" s="7" t="s">
        <v>14</v>
      </c>
      <c r="B168" s="7" t="s">
        <v>120</v>
      </c>
      <c r="C168" s="11" t="s">
        <v>121</v>
      </c>
      <c r="D168" s="7">
        <f>EXACT(G167,"No")</f>
      </c>
      <c r="E168" s="12" t="s">
        <v>122</v>
      </c>
      <c r="F168" s="7" t="s">
        <v>14</v>
      </c>
      <c r="G168" s="7" t="s">
        <v>13</v>
      </c>
    </row>
    <row r="169" spans="1:7" x14ac:dyDescent="0.25" outlineLevel="7" collapsed="1">
      <c r="A169" s="7" t="s">
        <v>14</v>
      </c>
      <c r="B169" s="7" t="s">
        <v>120</v>
      </c>
      <c r="C169" s="11" t="s">
        <v>121</v>
      </c>
      <c r="D169" s="7">
        <f>EXACT(G167,"Yes")</f>
      </c>
      <c r="E169" s="12" t="s">
        <v>162</v>
      </c>
      <c r="F169" s="7" t="s">
        <v>14</v>
      </c>
      <c r="G169" s="7" t="s">
        <v>13</v>
      </c>
    </row>
    <row r="170" spans="1:7" x14ac:dyDescent="0.25" outlineLevel="7" collapsed="1">
      <c r="A170" s="7" t="s">
        <v>11</v>
      </c>
      <c r="B170" s="7" t="s">
        <v>15</v>
      </c>
      <c r="C170" s="7" t="s">
        <v>13</v>
      </c>
      <c r="D170" s="7"/>
      <c r="E170" s="7" t="s">
        <v>163</v>
      </c>
      <c r="F170" s="7" t="s">
        <v>14</v>
      </c>
      <c r="G170" s="7" t="s">
        <v>27</v>
      </c>
    </row>
    <row r="171" spans="1:7" x14ac:dyDescent="0.25" outlineLevel="6" collapsed="1">
      <c r="A171" s="7" t="s">
        <v>11</v>
      </c>
      <c r="B171" s="7" t="s">
        <v>15</v>
      </c>
      <c r="C171" s="7" t="s">
        <v>13</v>
      </c>
      <c r="D171" s="7"/>
      <c r="E171" s="7" t="s">
        <v>118</v>
      </c>
      <c r="F171" s="7" t="s">
        <v>11</v>
      </c>
      <c r="G171" s="7" t="s">
        <v>27</v>
      </c>
    </row>
    <row r="172" spans="1:7" x14ac:dyDescent="0.25" outlineLevel="5" collapsed="1">
      <c r="A172" s="8" t="s">
        <v>14</v>
      </c>
      <c r="B172" s="9" t="s">
        <v>156</v>
      </c>
      <c r="C172" s="8" t="s">
        <v>13</v>
      </c>
      <c r="D172" s="8">
        <f>EXACT(G158,"Yes")</f>
      </c>
      <c r="E172" s="8" t="s">
        <v>157</v>
      </c>
      <c r="F172" s="8" t="s">
        <v>14</v>
      </c>
      <c r="G172" s="8" t="s">
        <v>13</v>
      </c>
    </row>
    <row r="173" spans="1:7" x14ac:dyDescent="0.25" outlineLevel="6" collapsed="1">
      <c r="A173" s="7" t="s">
        <v>11</v>
      </c>
      <c r="B173" s="7" t="s">
        <v>76</v>
      </c>
      <c r="C173" s="10" t="s">
        <v>165</v>
      </c>
      <c r="D173" s="7"/>
      <c r="E173" s="7" t="s">
        <v>133</v>
      </c>
      <c r="F173" s="7" t="s">
        <v>14</v>
      </c>
      <c r="G173" s="7" t="s">
        <v>11</v>
      </c>
    </row>
    <row r="174" spans="1:7" x14ac:dyDescent="0.25" outlineLevel="6" collapsed="1">
      <c r="A174" s="8" t="s">
        <v>14</v>
      </c>
      <c r="B174" s="9" t="s">
        <v>150</v>
      </c>
      <c r="C174" s="8" t="s">
        <v>13</v>
      </c>
      <c r="D174" s="8">
        <f>EXACT(G173,"No")</f>
      </c>
      <c r="E174" s="8" t="s">
        <v>151</v>
      </c>
      <c r="F174" s="8" t="s">
        <v>14</v>
      </c>
      <c r="G174" s="8" t="s">
        <v>13</v>
      </c>
    </row>
    <row r="175" spans="1:7" x14ac:dyDescent="0.25" outlineLevel="7" collapsed="1">
      <c r="A175" s="7" t="s">
        <v>11</v>
      </c>
      <c r="B175" s="7" t="s">
        <v>76</v>
      </c>
      <c r="C175" s="10" t="s">
        <v>161</v>
      </c>
      <c r="D175" s="7"/>
      <c r="E175" s="7" t="s">
        <v>125</v>
      </c>
      <c r="F175" s="7" t="s">
        <v>14</v>
      </c>
      <c r="G175" s="7" t="s">
        <v>11</v>
      </c>
    </row>
    <row r="176" spans="1:7" x14ac:dyDescent="0.25" outlineLevel="7" collapsed="1">
      <c r="A176" s="7" t="s">
        <v>14</v>
      </c>
      <c r="B176" s="7" t="s">
        <v>120</v>
      </c>
      <c r="C176" s="11" t="s">
        <v>121</v>
      </c>
      <c r="D176" s="7">
        <f>EXACT(G175,"No")</f>
      </c>
      <c r="E176" s="12" t="s">
        <v>122</v>
      </c>
      <c r="F176" s="7" t="s">
        <v>14</v>
      </c>
      <c r="G176" s="7" t="s">
        <v>13</v>
      </c>
    </row>
    <row r="177" spans="1:7" x14ac:dyDescent="0.25" outlineLevel="7" collapsed="1">
      <c r="A177" s="7" t="s">
        <v>14</v>
      </c>
      <c r="B177" s="7" t="s">
        <v>120</v>
      </c>
      <c r="C177" s="11" t="s">
        <v>121</v>
      </c>
      <c r="D177" s="7">
        <f>EXACT(G175,"Yes")</f>
      </c>
      <c r="E177" s="12" t="s">
        <v>162</v>
      </c>
      <c r="F177" s="7" t="s">
        <v>14</v>
      </c>
      <c r="G177" s="7" t="s">
        <v>13</v>
      </c>
    </row>
    <row r="178" spans="1:7" x14ac:dyDescent="0.25" outlineLevel="7" collapsed="1">
      <c r="A178" s="7" t="s">
        <v>11</v>
      </c>
      <c r="B178" s="7" t="s">
        <v>15</v>
      </c>
      <c r="C178" s="7" t="s">
        <v>13</v>
      </c>
      <c r="D178" s="7"/>
      <c r="E178" s="7" t="s">
        <v>163</v>
      </c>
      <c r="F178" s="7" t="s">
        <v>14</v>
      </c>
      <c r="G178" s="7" t="s">
        <v>27</v>
      </c>
    </row>
    <row r="179" spans="1:7" x14ac:dyDescent="0.25" outlineLevel="6" collapsed="1">
      <c r="A179" s="8" t="s">
        <v>14</v>
      </c>
      <c r="B179" s="9" t="s">
        <v>150</v>
      </c>
      <c r="C179" s="8" t="s">
        <v>13</v>
      </c>
      <c r="D179" s="8">
        <f>EXACT(G173,"Yes")</f>
      </c>
      <c r="E179" s="8" t="s">
        <v>151</v>
      </c>
      <c r="F179" s="8" t="s">
        <v>14</v>
      </c>
      <c r="G179" s="8" t="s">
        <v>13</v>
      </c>
    </row>
    <row r="180" spans="1:7" x14ac:dyDescent="0.25" outlineLevel="7" collapsed="1">
      <c r="A180" s="7" t="s">
        <v>11</v>
      </c>
      <c r="B180" s="7" t="s">
        <v>76</v>
      </c>
      <c r="C180" s="10" t="s">
        <v>161</v>
      </c>
      <c r="D180" s="7"/>
      <c r="E180" s="7" t="s">
        <v>125</v>
      </c>
      <c r="F180" s="7" t="s">
        <v>14</v>
      </c>
      <c r="G180" s="7" t="s">
        <v>11</v>
      </c>
    </row>
    <row r="181" spans="1:7" x14ac:dyDescent="0.25" outlineLevel="7" collapsed="1">
      <c r="A181" s="7" t="s">
        <v>14</v>
      </c>
      <c r="B181" s="7" t="s">
        <v>120</v>
      </c>
      <c r="C181" s="11" t="s">
        <v>121</v>
      </c>
      <c r="D181" s="7">
        <f>EXACT(G180,"No")</f>
      </c>
      <c r="E181" s="12" t="s">
        <v>122</v>
      </c>
      <c r="F181" s="7" t="s">
        <v>14</v>
      </c>
      <c r="G181" s="7" t="s">
        <v>13</v>
      </c>
    </row>
    <row r="182" spans="1:7" x14ac:dyDescent="0.25" outlineLevel="7" collapsed="1">
      <c r="A182" s="7" t="s">
        <v>14</v>
      </c>
      <c r="B182" s="7" t="s">
        <v>120</v>
      </c>
      <c r="C182" s="11" t="s">
        <v>121</v>
      </c>
      <c r="D182" s="7">
        <f>EXACT(G180,"Yes")</f>
      </c>
      <c r="E182" s="12" t="s">
        <v>162</v>
      </c>
      <c r="F182" s="7" t="s">
        <v>14</v>
      </c>
      <c r="G182" s="7" t="s">
        <v>13</v>
      </c>
    </row>
    <row r="183" spans="1:7" x14ac:dyDescent="0.25" outlineLevel="7" collapsed="1">
      <c r="A183" s="7" t="s">
        <v>11</v>
      </c>
      <c r="B183" s="7" t="s">
        <v>15</v>
      </c>
      <c r="C183" s="7" t="s">
        <v>13</v>
      </c>
      <c r="D183" s="7"/>
      <c r="E183" s="7" t="s">
        <v>163</v>
      </c>
      <c r="F183" s="7" t="s">
        <v>14</v>
      </c>
      <c r="G183" s="7" t="s">
        <v>27</v>
      </c>
    </row>
    <row r="184" spans="1:7" x14ac:dyDescent="0.25" outlineLevel="6" collapsed="1">
      <c r="A184" s="7" t="s">
        <v>11</v>
      </c>
      <c r="B184" s="7" t="s">
        <v>15</v>
      </c>
      <c r="C184" s="7" t="s">
        <v>13</v>
      </c>
      <c r="D184" s="7"/>
      <c r="E184" s="7" t="s">
        <v>131</v>
      </c>
      <c r="F184" s="7" t="s">
        <v>11</v>
      </c>
      <c r="G184" s="7" t="s">
        <v>27</v>
      </c>
    </row>
    <row r="185" spans="1:7" x14ac:dyDescent="0.25" outlineLevel="4" collapsed="1">
      <c r="A185" s="7" t="s">
        <v>11</v>
      </c>
      <c r="B185" s="7" t="s">
        <v>15</v>
      </c>
      <c r="C185" s="7" t="s">
        <v>13</v>
      </c>
      <c r="D185" s="7"/>
      <c r="E185" s="7" t="s">
        <v>158</v>
      </c>
      <c r="F185" s="7" t="s">
        <v>11</v>
      </c>
      <c r="G185" s="7" t="s">
        <v>27</v>
      </c>
    </row>
    <row r="186" spans="1:7" x14ac:dyDescent="0.25" outlineLevel="4" collapsed="1">
      <c r="A186" s="7" t="s">
        <v>14</v>
      </c>
      <c r="B186" s="7" t="s">
        <v>120</v>
      </c>
      <c r="C186" s="11" t="s">
        <v>121</v>
      </c>
      <c r="D186" s="7"/>
      <c r="E186" s="12" t="s">
        <v>159</v>
      </c>
      <c r="F186" s="7" t="s">
        <v>14</v>
      </c>
      <c r="G186" s="7" t="s">
        <v>13</v>
      </c>
    </row>
    <row r="187" spans="1:7" x14ac:dyDescent="0.25" outlineLevel="3" collapsed="1">
      <c r="A187" s="7" t="s">
        <v>11</v>
      </c>
      <c r="B187" s="7" t="s">
        <v>15</v>
      </c>
      <c r="C187" s="7" t="s">
        <v>13</v>
      </c>
      <c r="D187" s="7"/>
      <c r="E187" s="7" t="s">
        <v>119</v>
      </c>
      <c r="F187" s="7" t="s">
        <v>11</v>
      </c>
      <c r="G187" s="7" t="s">
        <v>27</v>
      </c>
    </row>
    <row r="188" spans="1:7" x14ac:dyDescent="0.25" outlineLevel="3" collapsed="1">
      <c r="A188" s="7" t="s">
        <v>14</v>
      </c>
      <c r="B188" s="7" t="s">
        <v>120</v>
      </c>
      <c r="C188" s="11" t="s">
        <v>121</v>
      </c>
      <c r="D188" s="7"/>
      <c r="E188" s="12" t="s">
        <v>160</v>
      </c>
      <c r="F188" s="7" t="s">
        <v>14</v>
      </c>
      <c r="G188" s="7" t="s">
        <v>13</v>
      </c>
    </row>
    <row r="189" spans="1:7" x14ac:dyDescent="0.25" outlineLevel="2" collapsed="1">
      <c r="A189" s="7" t="s">
        <v>11</v>
      </c>
      <c r="B189" s="7" t="s">
        <v>15</v>
      </c>
      <c r="C189" s="7" t="s">
        <v>13</v>
      </c>
      <c r="D189" s="7"/>
      <c r="E189" s="7" t="s">
        <v>166</v>
      </c>
      <c r="F189" s="7" t="s">
        <v>11</v>
      </c>
      <c r="G189" s="7" t="s">
        <v>27</v>
      </c>
    </row>
    <row r="190" spans="1:7" x14ac:dyDescent="0.25" outlineLevel="2" collapsed="1">
      <c r="A190" s="7" t="s">
        <v>14</v>
      </c>
      <c r="B190" s="7" t="s">
        <v>120</v>
      </c>
      <c r="C190" s="11" t="s">
        <v>121</v>
      </c>
      <c r="D190" s="7"/>
      <c r="E190" s="12" t="s">
        <v>167</v>
      </c>
      <c r="F190" s="7" t="s">
        <v>14</v>
      </c>
      <c r="G190" s="7" t="s">
        <v>13</v>
      </c>
    </row>
    <row r="191" spans="1:7" x14ac:dyDescent="0.25" outlineLevel="1" collapsed="1">
      <c r="A191" s="7" t="s">
        <v>11</v>
      </c>
      <c r="B191" s="7" t="s">
        <v>15</v>
      </c>
      <c r="C191" s="7" t="s">
        <v>13</v>
      </c>
      <c r="D191" s="7"/>
      <c r="E191" s="7" t="s">
        <v>134</v>
      </c>
      <c r="F191" s="7" t="s">
        <v>11</v>
      </c>
      <c r="G191" s="7" t="s">
        <v>27</v>
      </c>
    </row>
    <row r="192" spans="1:7" x14ac:dyDescent="0.25" outlineLevel="1" collapsed="1">
      <c r="A192" s="7" t="s">
        <v>14</v>
      </c>
      <c r="B192" s="7" t="s">
        <v>120</v>
      </c>
      <c r="C192" s="11" t="s">
        <v>121</v>
      </c>
      <c r="D192" s="7"/>
      <c r="E192" s="12" t="s">
        <v>168</v>
      </c>
      <c r="F192" s="7" t="s">
        <v>14</v>
      </c>
      <c r="G192" s="7" t="s">
        <v>13</v>
      </c>
    </row>
    <row r="193" spans="1:7" x14ac:dyDescent="0.25">
      <c r="A193" s="5" t="s">
        <v>11</v>
      </c>
      <c r="B193" s="5" t="s">
        <v>15</v>
      </c>
      <c r="C193" s="5" t="s">
        <v>13</v>
      </c>
      <c r="D193" s="5"/>
      <c r="E193" s="5" t="s">
        <v>169</v>
      </c>
      <c r="F193" s="5" t="s">
        <v>14</v>
      </c>
      <c r="G193" s="5" t="s">
        <v>27</v>
      </c>
    </row>
  </sheetData>
  <mergeCells count="5">
    <mergeCell ref="A1:G1"/>
    <mergeCell ref="B2:G2"/>
    <mergeCell ref="B3:G3"/>
    <mergeCell ref="B4:G4"/>
    <mergeCell ref="B5:G5"/>
  </mergeCells>
  <dataValidations count="48">
    <dataValidation type="list" allowBlank="1" sqref="G100">
      <formula1>'Have realistic and c 1 (enum)'!A3:A4</formula1>
    </dataValidation>
    <dataValidation type="list" allowBlank="1" sqref="G102">
      <formula1>'Are all the alternat 1 (enum)'!A3:A4</formula1>
    </dataValidation>
    <dataValidation type="list" allowBlank="1" sqref="G104">
      <formula1>'Is project without C 1 (enum)'!A3:A4</formula1>
    </dataValidation>
    <dataValidation type="list" allowBlank="1" sqref="G106">
      <formula1>'Is there at least on 1 (enum)'!A3:A4</formula1>
    </dataValidation>
    <dataValidation type="list" allowBlank="1" sqref="G108">
      <formula1>'Is at least one alte 1 (enum)'!A3:A4</formula1>
    </dataValidation>
    <dataValidation type="list" allowBlank="1" sqref="G11">
      <formula1>'Are all the alternative (enum)'!A3:A4</formula1>
    </dataValidation>
    <dataValidation type="list" allowBlank="1" sqref="G110">
      <formula1>'Can the service or p 3 (enum)'!A3:A4</formula1>
    </dataValidation>
    <dataValidation type="list" allowBlank="1" sqref="G112">
      <formula1>'Is emission level of 1 (enum)'!A3:A4</formula1>
    </dataValidation>
    <dataValidation type="list" allowBlank="1" sqref="G117">
      <formula1>'Is emission level of 1 (enum)'!A3:A4</formula1>
    </dataValidation>
    <dataValidation type="list" allowBlank="1" sqref="G123">
      <formula1>'Can the service or p 2 (enum)'!A3:A4</formula1>
    </dataValidation>
    <dataValidation type="list" allowBlank="1" sqref="G125">
      <formula1>'Benchmark anlysis mu 1 (enum)'!A3:A4</formula1>
    </dataValidation>
    <dataValidation type="list" allowBlank="1" sqref="G13">
      <formula1>'Is project without CDM  (enum)'!A3:A4</formula1>
    </dataValidation>
    <dataValidation type="list" allowBlank="1" sqref="G130">
      <formula1>'Investment compariso 1 (enum)'!A3:A4</formula1>
    </dataValidation>
    <dataValidation type="list" allowBlank="1" sqref="G141">
      <formula1>'Is there at least on 1 (enum)'!A3:A4</formula1>
    </dataValidation>
    <dataValidation type="list" allowBlank="1" sqref="G143">
      <formula1>'Is at least one alte 1 (enum)'!A3:A4</formula1>
    </dataValidation>
    <dataValidation type="list" allowBlank="1" sqref="G145">
      <formula1>'Can the service or p 3 (enum)'!A3:A4</formula1>
    </dataValidation>
    <dataValidation type="list" allowBlank="1" sqref="G147">
      <formula1>'Is emission level of 1 (enum)'!A3:A4</formula1>
    </dataValidation>
    <dataValidation type="list" allowBlank="1" sqref="G15">
      <formula1>'Is there at least one o (enum)'!A3:A4</formula1>
    </dataValidation>
    <dataValidation type="list" allowBlank="1" sqref="G152">
      <formula1>'Is emission level of 1 (enum)'!A3:A4</formula1>
    </dataValidation>
    <dataValidation type="list" allowBlank="1" sqref="G158">
      <formula1>'Can the service or p 2 (enum)'!A3:A4</formula1>
    </dataValidation>
    <dataValidation type="list" allowBlank="1" sqref="G160">
      <formula1>'Benchmark anlysis mu 1 (enum)'!A3:A4</formula1>
    </dataValidation>
    <dataValidation type="list" allowBlank="1" sqref="G162">
      <formula1>'Is emission level of 1 (enum)'!A3:A4</formula1>
    </dataValidation>
    <dataValidation type="list" allowBlank="1" sqref="G167">
      <formula1>'Is emission level of 1 (enum)'!A3:A4</formula1>
    </dataValidation>
    <dataValidation type="list" allowBlank="1" sqref="G17">
      <formula1>'Is at least one alterna (enum)'!A3:A4</formula1>
    </dataValidation>
    <dataValidation type="list" allowBlank="1" sqref="G173">
      <formula1>'Investment compariso 1 (enum)'!A3:A4</formula1>
    </dataValidation>
    <dataValidation type="list" allowBlank="1" sqref="G175">
      <formula1>'Is emission level of 1 (enum)'!A3:A4</formula1>
    </dataValidation>
    <dataValidation type="list" allowBlank="1" sqref="G180">
      <formula1>'Is emission level of 1 (enum)'!A3:A4</formula1>
    </dataValidation>
    <dataValidation type="list" allowBlank="1" sqref="G19">
      <formula1>'Can the service or p 1 (enum)'!A3:A4</formula1>
    </dataValidation>
    <dataValidation type="list" allowBlank="1" sqref="G21">
      <formula1>'Is emission level of th (enum)'!A3:A4</formula1>
    </dataValidation>
    <dataValidation type="list" allowBlank="1" sqref="G26">
      <formula1>'Is emission level of th (enum)'!A3:A4</formula1>
    </dataValidation>
    <dataValidation type="list" allowBlank="1" sqref="G32">
      <formula1>'Can the service or prod (enum)'!A3:A4</formula1>
    </dataValidation>
    <dataValidation type="list" allowBlank="1" sqref="G34">
      <formula1>'Benchmark anlysis must  (enum)'!A3:A4</formula1>
    </dataValidation>
    <dataValidation type="list" allowBlank="1" sqref="G39">
      <formula1>'Investment comparison o (enum)'!A3:A4</formula1>
    </dataValidation>
    <dataValidation type="list" allowBlank="1" sqref="G48">
      <formula1>'Is there at least one o (enum)'!A3:A4</formula1>
    </dataValidation>
    <dataValidation type="list" allowBlank="1" sqref="G50">
      <formula1>'Is at least one alterna (enum)'!A3:A4</formula1>
    </dataValidation>
    <dataValidation type="list" allowBlank="1" sqref="G52">
      <formula1>'Can the service or p 1 (enum)'!A3:A4</formula1>
    </dataValidation>
    <dataValidation type="list" allowBlank="1" sqref="G54">
      <formula1>'Is emission level of th (enum)'!A3:A4</formula1>
    </dataValidation>
    <dataValidation type="list" allowBlank="1" sqref="G57">
      <formula1>'Is the project common p (enum)'!A3:A4</formula1>
    </dataValidation>
    <dataValidation type="list" allowBlank="1" sqref="G63">
      <formula1>'Is emission level of th (enum)'!A3:A4</formula1>
    </dataValidation>
    <dataValidation type="list" allowBlank="1" sqref="G66">
      <formula1>'Is the project common p (enum)'!A3:A4</formula1>
    </dataValidation>
    <dataValidation type="list" allowBlank="1" sqref="G7">
      <formula1>'Is the proposed project (enum)'!A3:A4</formula1>
    </dataValidation>
    <dataValidation type="list" allowBlank="1" sqref="G73">
      <formula1>'Can the service or prod (enum)'!A3:A4</formula1>
    </dataValidation>
    <dataValidation type="list" allowBlank="1" sqref="G75">
      <formula1>'Benchmark anlysis must  (enum)'!A3:A4</formula1>
    </dataValidation>
    <dataValidation type="list" allowBlank="1" sqref="G78">
      <formula1>'Is emission level of th (enum)'!A3:A4</formula1>
    </dataValidation>
    <dataValidation type="list" allowBlank="1" sqref="G84">
      <formula1>'Investment comparison o (enum)'!A3:A4</formula1>
    </dataValidation>
    <dataValidation type="list" allowBlank="1" sqref="G86">
      <formula1>'Is emission level of th (enum)'!A3:A4</formula1>
    </dataValidation>
    <dataValidation type="list" allowBlank="1" sqref="G9">
      <formula1>'Have realistic and cred (enum)'!A3:A4</formula1>
    </dataValidation>
    <dataValidation type="list" allowBlank="1" sqref="G91">
      <formula1>'Is emission level of th (enum)'!A3:A4</formula1>
    </dataValidation>
  </dataValidations>
  <hyperlinks>
    <hyperlink ref="C7" r:id="rId1" location="#'Is the proposed project (enum)'!A3"/>
    <hyperlink ref="B8" r:id="rId2" location="#'Case 1 Step 1A Define a (tool)'!A1"/>
    <hyperlink ref="C9" r:id="rId3" location="#'Have realistic and cred (enum)'!A3"/>
    <hyperlink ref="B10" r:id="rId4" location="#'Case 1 Step 1B Consiste (tool)'!A1"/>
    <hyperlink ref="C11" r:id="rId5" location="#'Are all the alternative (enum)'!A3"/>
    <hyperlink ref="B12" r:id="rId6" location="#'Case 1 Step 1C Consiste (tool)'!A1"/>
    <hyperlink ref="C13" r:id="rId7" location="#'Is project without CDM  (enum)'!A3"/>
    <hyperlink ref="B14" r:id="rId8" location="#'Case 1 Step 2A Barrier  (tool)'!A1"/>
    <hyperlink ref="C15" r:id="rId9" location="#'Is there at least one o (enum)'!A3"/>
    <hyperlink ref="B16" r:id="rId10" location="#'Case 1 Step 2B Barrier  (tool)'!A1"/>
    <hyperlink ref="C17" r:id="rId11" location="#'Is at least one alterna (enum)'!A3"/>
    <hyperlink ref="B18" r:id="rId12" location="#'Case 1 Step 3B No Inves (tool)'!A1"/>
    <hyperlink ref="C19" r:id="rId13" location="#'Can the service or p 1 (enum)'!A3"/>
    <hyperlink ref="B20" r:id="rId14" location="#'Case 1 Step 4A Emission (tool)'!A1"/>
    <hyperlink ref="C21" r:id="rId15" location="#'Is emission level of th (enum)'!A3"/>
    <hyperlink ref="B23" r:id="rId16" location="#'Case 1 Step 4B Common p (tool)'!A1"/>
    <hyperlink ref="B25" r:id="rId17" location="#'Case 1 Step 4A Emission (tool)'!A1"/>
    <hyperlink ref="C26" r:id="rId18" location="#'Is emission level of th (enum)'!A3"/>
    <hyperlink ref="B28" r:id="rId19" location="#'Case 1 Step 4B Common p (tool)'!A1"/>
    <hyperlink ref="B31" r:id="rId20" location="#'Case 1 Step 3A Investme (tool)'!A1"/>
    <hyperlink ref="C32" r:id="rId21" location="#'Can the service or prod (enum)'!A3"/>
    <hyperlink ref="B33" r:id="rId22" location="#'Case 1 Step 3A Question (tool)'!A1"/>
    <hyperlink ref="C34" r:id="rId23" location="#'Benchmark anlysis must  (enum)'!A3"/>
    <hyperlink ref="B36" r:id="rId24" location="#'Case 1 Step 4A Emission (tool)'!A1"/>
    <hyperlink ref="B38" r:id="rId25" location="#'Case 1 Step 3A Inves 1 (tool)'!A1"/>
    <hyperlink ref="C39" r:id="rId26" location="#'Investment comparison o (enum)'!A3"/>
    <hyperlink ref="B40" r:id="rId27" location="#'Case 1 Step 4A Emission (tool)'!A1"/>
    <hyperlink ref="B41" r:id="rId28" location="#'Case 1 Step 4A Emission (tool)'!A1"/>
    <hyperlink ref="B47" r:id="rId29" location="#'Case 1 Step 2A Barrier  (tool)'!A1"/>
    <hyperlink ref="C48" r:id="rId30" location="#'Is there at least one o (enum)'!A3"/>
    <hyperlink ref="B49" r:id="rId31" location="#'Case 1 Step 2B Barrier  (tool)'!A1"/>
    <hyperlink ref="C50" r:id="rId32" location="#'Is at least one alterna (enum)'!A3"/>
    <hyperlink ref="B51" r:id="rId33" location="#'Case 1 Step 3B No Inves (tool)'!A1"/>
    <hyperlink ref="C52" r:id="rId34" location="#'Can the service or p 1 (enum)'!A3"/>
    <hyperlink ref="B53" r:id="rId35" location="#'Case 1 Step 4A Emission (tool)'!A1"/>
    <hyperlink ref="C54" r:id="rId36" location="#'Is emission level of th (enum)'!A3"/>
    <hyperlink ref="B56" r:id="rId37" location="#'Case 1 Step 4B Common p (tool)'!A1"/>
    <hyperlink ref="C57" r:id="rId38" location="#'Is the project common p (enum)'!A3"/>
    <hyperlink ref="B62" r:id="rId39" location="#'Case 1 Step 4A Emission (tool)'!A1"/>
    <hyperlink ref="C63" r:id="rId40" location="#'Is emission level of th (enum)'!A3"/>
    <hyperlink ref="B65" r:id="rId41" location="#'Case 1 Step 4B Common p (tool)'!A1"/>
    <hyperlink ref="C66" r:id="rId42" location="#'Is the project common p (enum)'!A3"/>
    <hyperlink ref="B72" r:id="rId43" location="#'Case 1 Step 3A Investme (tool)'!A1"/>
    <hyperlink ref="C73" r:id="rId44" location="#'Can the service or prod (enum)'!A3"/>
    <hyperlink ref="B74" r:id="rId45" location="#'Case 1 Step 3A Question (tool)'!A1"/>
    <hyperlink ref="C75" r:id="rId46" location="#'Benchmark anlysis must  (enum)'!A3"/>
    <hyperlink ref="B77" r:id="rId47" location="#'Case 1 Step 4A Emission (tool)'!A1"/>
    <hyperlink ref="C78" r:id="rId48" location="#'Is emission level of th (enum)'!A3"/>
    <hyperlink ref="B80" r:id="rId49" location="#'Case 1 Step 4B Common p (tool)'!A1"/>
    <hyperlink ref="B83" r:id="rId50" location="#'Case 1 Step 3A Inves 1 (tool)'!A1"/>
    <hyperlink ref="C84" r:id="rId51" location="#'Investment comparison o (enum)'!A3"/>
    <hyperlink ref="B85" r:id="rId52" location="#'Case 1 Step 4A Emission (tool)'!A1"/>
    <hyperlink ref="C86" r:id="rId53" location="#'Is emission level of th (enum)'!A3"/>
    <hyperlink ref="B88" r:id="rId54" location="#'Case 1 Step 4B Common p (tool)'!A1"/>
    <hyperlink ref="B90" r:id="rId55" location="#'Case 1 Step 4A Emission (tool)'!A1"/>
    <hyperlink ref="C91" r:id="rId56" location="#'Is emission level of th (enum)'!A3"/>
    <hyperlink ref="B93" r:id="rId57" location="#'Case 1 Step 4B Common p (tool)'!A1"/>
    <hyperlink ref="B99" r:id="rId58" location="#'Case 2 Step 1A Define a (tool)'!A1"/>
    <hyperlink ref="C100" r:id="rId59" location="#'Have realistic and c 1 (enum)'!A3"/>
    <hyperlink ref="B101" r:id="rId60" location="#'Case 2 Step 1B Consiste (tool)'!A1"/>
    <hyperlink ref="C102" r:id="rId61" location="#'Are all the alternat 1 (enum)'!A3"/>
    <hyperlink ref="B103" r:id="rId62" location="#'Case 2 Step 1C Consiste (tool)'!A1"/>
    <hyperlink ref="C104" r:id="rId63" location="#'Is project without C 1 (enum)'!A3"/>
    <hyperlink ref="B105" r:id="rId64" location="#'Case 2 Step 2A Barrier  (tool)'!A1"/>
    <hyperlink ref="C106" r:id="rId65" location="#'Is there at least on 1 (enum)'!A3"/>
    <hyperlink ref="B107" r:id="rId66" location="#'Case 2 Step 2B Barrier  (tool)'!A1"/>
    <hyperlink ref="C108" r:id="rId67" location="#'Is at least one alte 1 (enum)'!A3"/>
    <hyperlink ref="B109" r:id="rId68" location="#'Case 2 Step 3B No Inves (tool)'!A1"/>
    <hyperlink ref="C110" r:id="rId69" location="#'Can the service or p 3 (enum)'!A3"/>
    <hyperlink ref="B111" r:id="rId70" location="#'Case 2 Step 4 Emission  (tool)'!A1"/>
    <hyperlink ref="C112" r:id="rId71" location="#'Is emission level of 1 (enum)'!A3"/>
    <hyperlink ref="B116" r:id="rId72" location="#'Case 2 Step 4 Emission  (tool)'!A1"/>
    <hyperlink ref="C117" r:id="rId73" location="#'Is emission level of 1 (enum)'!A3"/>
    <hyperlink ref="B122" r:id="rId74" location="#'Case 2 Step 3A Investme (tool)'!A1"/>
    <hyperlink ref="C123" r:id="rId75" location="#'Can the service or p 2 (enum)'!A3"/>
    <hyperlink ref="B124" r:id="rId76" location="#'Case 2 Step 3A Quest 1 (tool)'!A1"/>
    <hyperlink ref="C125" r:id="rId77" location="#'Benchmark anlysis mu 1 (enum)'!A3"/>
    <hyperlink ref="B126" r:id="rId78" location="#'Case 2 Step 4 Emission  (tool)'!A1"/>
    <hyperlink ref="B127" r:id="rId79" location="#'Case 2 Step 4 Emission  (tool)'!A1"/>
    <hyperlink ref="B129" r:id="rId80" location="#'Case 2 Step 3A Question (tool)'!A1"/>
    <hyperlink ref="C130" r:id="rId81" location="#'Investment compariso 1 (enum)'!A3"/>
    <hyperlink ref="B131" r:id="rId82" location="#'Case 2 Step 4 Emission  (tool)'!A1"/>
    <hyperlink ref="B132" r:id="rId83" location="#'Case 2 Step 4 Emission  (tool)'!A1"/>
    <hyperlink ref="B140" r:id="rId84" location="#'Case 2 Step 2A Barrier  (tool)'!A1"/>
    <hyperlink ref="C141" r:id="rId85" location="#'Is there at least on 1 (enum)'!A3"/>
    <hyperlink ref="B142" r:id="rId86" location="#'Case 2 Step 2B Barrier  (tool)'!A1"/>
    <hyperlink ref="C143" r:id="rId87" location="#'Is at least one alte 1 (enum)'!A3"/>
    <hyperlink ref="B144" r:id="rId88" location="#'Case 2 Step 3B No Inves (tool)'!A1"/>
    <hyperlink ref="C145" r:id="rId89" location="#'Can the service or p 3 (enum)'!A3"/>
    <hyperlink ref="B146" r:id="rId90" location="#'Case 2 Step 4 Emission  (tool)'!A1"/>
    <hyperlink ref="C147" r:id="rId91" location="#'Is emission level of 1 (enum)'!A3"/>
    <hyperlink ref="B151" r:id="rId92" location="#'Case 2 Step 4 Emission  (tool)'!A1"/>
    <hyperlink ref="C152" r:id="rId93" location="#'Is emission level of 1 (enum)'!A3"/>
    <hyperlink ref="B157" r:id="rId94" location="#'Case 2 Step 3A Investme (tool)'!A1"/>
    <hyperlink ref="C158" r:id="rId95" location="#'Can the service or p 2 (enum)'!A3"/>
    <hyperlink ref="B159" r:id="rId96" location="#'Case 2 Step 3A Quest 1 (tool)'!A1"/>
    <hyperlink ref="C160" r:id="rId97" location="#'Benchmark anlysis mu 1 (enum)'!A3"/>
    <hyperlink ref="B161" r:id="rId98" location="#'Case 2 Step 4 Emission  (tool)'!A1"/>
    <hyperlink ref="C162" r:id="rId99" location="#'Is emission level of 1 (enum)'!A3"/>
    <hyperlink ref="B166" r:id="rId100" location="#'Case 2 Step 4 Emission  (tool)'!A1"/>
    <hyperlink ref="C167" r:id="rId101" location="#'Is emission level of 1 (enum)'!A3"/>
    <hyperlink ref="B172" r:id="rId102" location="#'Case 2 Step 3A Question (tool)'!A1"/>
    <hyperlink ref="C173" r:id="rId103" location="#'Investment compariso 1 (enum)'!A3"/>
    <hyperlink ref="B174" r:id="rId104" location="#'Case 2 Step 4 Emission  (tool)'!A1"/>
    <hyperlink ref="C175" r:id="rId105" location="#'Is emission level of 1 (enum)'!A3"/>
    <hyperlink ref="B179" r:id="rId106" location="#'Case 2 Step 4 Emission  (tool)'!A1"/>
    <hyperlink ref="C180" r:id="rId107" location="#'Is emission level of 1 (enum)'!A3"/>
  </hyperlinks>
  <pageMargins left="0.7" right="0.7" top="0.75" bottom="0.75" header="0.3" footer="0.3"/>
  <pageSetup orientation="portrait" horizontalDpi="4294967295" verticalDpi="4294967295" scale="100" fitToWidth="1" fitToHeight="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2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471</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85</v>
      </c>
      <c r="D7" s="5"/>
      <c r="E7" s="5" t="s">
        <v>86</v>
      </c>
      <c r="F7" s="5" t="s">
        <v>14</v>
      </c>
      <c r="G7" s="5" t="s">
        <v>11</v>
      </c>
    </row>
    <row r="8" spans="1:7" x14ac:dyDescent="0.25">
      <c r="A8" s="5" t="s">
        <v>14</v>
      </c>
      <c r="B8" s="6" t="s">
        <v>87</v>
      </c>
      <c r="C8" s="5" t="s">
        <v>13</v>
      </c>
      <c r="D8" s="5">
        <f>EXACT(G7,"Yes")</f>
      </c>
      <c r="E8" s="5" t="s">
        <v>88</v>
      </c>
      <c r="F8" s="5" t="s">
        <v>14</v>
      </c>
      <c r="G8" s="5" t="s">
        <v>13</v>
      </c>
    </row>
    <row r="9" spans="1:7" x14ac:dyDescent="0.25" outlineLevel="1" collapsed="1">
      <c r="A9" s="7" t="s">
        <v>11</v>
      </c>
      <c r="B9" s="7" t="s">
        <v>76</v>
      </c>
      <c r="C9" s="10" t="s">
        <v>89</v>
      </c>
      <c r="D9" s="7"/>
      <c r="E9" s="7" t="s">
        <v>90</v>
      </c>
      <c r="F9" s="7" t="s">
        <v>14</v>
      </c>
      <c r="G9" s="7" t="s">
        <v>11</v>
      </c>
    </row>
    <row r="10" spans="1:7" x14ac:dyDescent="0.25" outlineLevel="1" collapsed="1">
      <c r="A10" s="8" t="s">
        <v>14</v>
      </c>
      <c r="B10" s="9" t="s">
        <v>91</v>
      </c>
      <c r="C10" s="8" t="s">
        <v>13</v>
      </c>
      <c r="D10" s="8">
        <f>EXACT(G9,"No")</f>
      </c>
      <c r="E10" s="8" t="s">
        <v>92</v>
      </c>
      <c r="F10" s="8" t="s">
        <v>14</v>
      </c>
      <c r="G10" s="8" t="s">
        <v>13</v>
      </c>
    </row>
    <row r="11" spans="1:7" x14ac:dyDescent="0.25" outlineLevel="2" collapsed="1">
      <c r="A11" s="7" t="s">
        <v>11</v>
      </c>
      <c r="B11" s="7" t="s">
        <v>76</v>
      </c>
      <c r="C11" s="10" t="s">
        <v>93</v>
      </c>
      <c r="D11" s="7"/>
      <c r="E11" s="7" t="s">
        <v>94</v>
      </c>
      <c r="F11" s="7" t="s">
        <v>14</v>
      </c>
      <c r="G11" s="7" t="s">
        <v>11</v>
      </c>
    </row>
    <row r="12" spans="1:7" x14ac:dyDescent="0.25" outlineLevel="2" collapsed="1">
      <c r="A12" s="8" t="s">
        <v>14</v>
      </c>
      <c r="B12" s="9" t="s">
        <v>95</v>
      </c>
      <c r="C12" s="8" t="s">
        <v>13</v>
      </c>
      <c r="D12" s="8">
        <f>EXACT(G11,"No")</f>
      </c>
      <c r="E12" s="8" t="s">
        <v>96</v>
      </c>
      <c r="F12" s="8" t="s">
        <v>14</v>
      </c>
      <c r="G12" s="8" t="s">
        <v>13</v>
      </c>
    </row>
    <row r="13" spans="1:7" x14ac:dyDescent="0.25" outlineLevel="3" collapsed="1">
      <c r="A13" s="7" t="s">
        <v>11</v>
      </c>
      <c r="B13" s="7" t="s">
        <v>76</v>
      </c>
      <c r="C13" s="10" t="s">
        <v>97</v>
      </c>
      <c r="D13" s="7"/>
      <c r="E13" s="7" t="s">
        <v>98</v>
      </c>
      <c r="F13" s="7" t="s">
        <v>14</v>
      </c>
      <c r="G13" s="7" t="s">
        <v>11</v>
      </c>
    </row>
    <row r="14" spans="1:7" x14ac:dyDescent="0.25" outlineLevel="3" collapsed="1">
      <c r="A14" s="8" t="s">
        <v>14</v>
      </c>
      <c r="B14" s="9" t="s">
        <v>99</v>
      </c>
      <c r="C14" s="8" t="s">
        <v>13</v>
      </c>
      <c r="D14" s="8">
        <f>EXACT(G13,"Yes")</f>
      </c>
      <c r="E14" s="8" t="s">
        <v>100</v>
      </c>
      <c r="F14" s="8" t="s">
        <v>14</v>
      </c>
      <c r="G14" s="8" t="s">
        <v>13</v>
      </c>
    </row>
    <row r="15" spans="1:7" x14ac:dyDescent="0.25" outlineLevel="4" collapsed="1">
      <c r="A15" s="7" t="s">
        <v>11</v>
      </c>
      <c r="B15" s="7" t="s">
        <v>76</v>
      </c>
      <c r="C15" s="10" t="s">
        <v>101</v>
      </c>
      <c r="D15" s="7"/>
      <c r="E15" s="7" t="s">
        <v>102</v>
      </c>
      <c r="F15" s="7" t="s">
        <v>14</v>
      </c>
      <c r="G15" s="7" t="s">
        <v>11</v>
      </c>
    </row>
    <row r="16" spans="1:7" x14ac:dyDescent="0.25" outlineLevel="4" collapsed="1">
      <c r="A16" s="8" t="s">
        <v>14</v>
      </c>
      <c r="B16" s="9" t="s">
        <v>103</v>
      </c>
      <c r="C16" s="8" t="s">
        <v>13</v>
      </c>
      <c r="D16" s="8">
        <f>EXACT(G15,"No")</f>
      </c>
      <c r="E16" s="8" t="s">
        <v>104</v>
      </c>
      <c r="F16" s="8" t="s">
        <v>14</v>
      </c>
      <c r="G16" s="8" t="s">
        <v>13</v>
      </c>
    </row>
    <row r="17" spans="1:7" x14ac:dyDescent="0.25" outlineLevel="5" collapsed="1">
      <c r="A17" s="7" t="s">
        <v>11</v>
      </c>
      <c r="B17" s="7" t="s">
        <v>76</v>
      </c>
      <c r="C17" s="10" t="s">
        <v>105</v>
      </c>
      <c r="D17" s="7"/>
      <c r="E17" s="7" t="s">
        <v>106</v>
      </c>
      <c r="F17" s="7" t="s">
        <v>14</v>
      </c>
      <c r="G17" s="7" t="s">
        <v>11</v>
      </c>
    </row>
    <row r="18" spans="1:7" x14ac:dyDescent="0.25" outlineLevel="5" collapsed="1">
      <c r="A18" s="8" t="s">
        <v>14</v>
      </c>
      <c r="B18" s="9" t="s">
        <v>107</v>
      </c>
      <c r="C18" s="8" t="s">
        <v>13</v>
      </c>
      <c r="D18" s="8">
        <f>EXACT(G17,"No")</f>
      </c>
      <c r="E18" s="8" t="s">
        <v>108</v>
      </c>
      <c r="F18" s="8" t="s">
        <v>14</v>
      </c>
      <c r="G18" s="8" t="s">
        <v>13</v>
      </c>
    </row>
    <row r="19" spans="1:7" x14ac:dyDescent="0.25" outlineLevel="6" collapsed="1">
      <c r="A19" s="7" t="s">
        <v>11</v>
      </c>
      <c r="B19" s="7" t="s">
        <v>76</v>
      </c>
      <c r="C19" s="10" t="s">
        <v>124</v>
      </c>
      <c r="D19" s="7"/>
      <c r="E19" s="7" t="s">
        <v>125</v>
      </c>
      <c r="F19" s="7" t="s">
        <v>14</v>
      </c>
      <c r="G19" s="7" t="s">
        <v>11</v>
      </c>
    </row>
    <row r="20" spans="1:7" x14ac:dyDescent="0.25" outlineLevel="6" collapsed="1">
      <c r="A20" s="7" t="s">
        <v>14</v>
      </c>
      <c r="B20" s="7" t="s">
        <v>120</v>
      </c>
      <c r="C20" s="11" t="s">
        <v>121</v>
      </c>
      <c r="D20" s="7">
        <f>EXACT(G19,"No")</f>
      </c>
      <c r="E20" s="12" t="s">
        <v>122</v>
      </c>
      <c r="F20" s="7" t="s">
        <v>14</v>
      </c>
      <c r="G20" s="7" t="s">
        <v>13</v>
      </c>
    </row>
    <row r="21" spans="1:7" x14ac:dyDescent="0.25" outlineLevel="6" collapsed="1">
      <c r="A21" s="8" t="s">
        <v>14</v>
      </c>
      <c r="B21" s="9" t="s">
        <v>126</v>
      </c>
      <c r="C21" s="8" t="s">
        <v>13</v>
      </c>
      <c r="D21" s="8">
        <f>EXACT(G19,"Yes")</f>
      </c>
      <c r="E21" s="8" t="s">
        <v>127</v>
      </c>
      <c r="F21" s="8" t="s">
        <v>14</v>
      </c>
      <c r="G21" s="8" t="s">
        <v>13</v>
      </c>
    </row>
    <row r="22" spans="1:7" x14ac:dyDescent="0.25" outlineLevel="7" collapsed="1">
      <c r="A22" s="7" t="s">
        <v>11</v>
      </c>
      <c r="B22" s="7" t="s">
        <v>76</v>
      </c>
      <c r="C22" s="10" t="s">
        <v>467</v>
      </c>
      <c r="D22" s="7"/>
      <c r="E22" s="7" t="s">
        <v>468</v>
      </c>
      <c r="F22" s="7" t="s">
        <v>14</v>
      </c>
      <c r="G22" s="7" t="s">
        <v>11</v>
      </c>
    </row>
    <row r="23" spans="1:7" x14ac:dyDescent="0.25" outlineLevel="7" collapsed="1">
      <c r="A23" s="7" t="s">
        <v>14</v>
      </c>
      <c r="B23" s="7" t="s">
        <v>120</v>
      </c>
      <c r="C23" s="11" t="s">
        <v>121</v>
      </c>
      <c r="D23" s="7">
        <f>EXACT(G22,"No")</f>
      </c>
      <c r="E23" s="12" t="s">
        <v>162</v>
      </c>
      <c r="F23" s="7" t="s">
        <v>14</v>
      </c>
      <c r="G23" s="7" t="s">
        <v>13</v>
      </c>
    </row>
    <row r="24" spans="1:7" x14ac:dyDescent="0.25" outlineLevel="7" collapsed="1">
      <c r="A24" s="7" t="s">
        <v>14</v>
      </c>
      <c r="B24" s="7" t="s">
        <v>120</v>
      </c>
      <c r="C24" s="11" t="s">
        <v>121</v>
      </c>
      <c r="D24" s="7">
        <f>EXACT(G22,"Yes")</f>
      </c>
      <c r="E24" s="12" t="s">
        <v>469</v>
      </c>
      <c r="F24" s="7" t="s">
        <v>14</v>
      </c>
      <c r="G24" s="7" t="s">
        <v>13</v>
      </c>
    </row>
    <row r="25" spans="1:7" x14ac:dyDescent="0.25" outlineLevel="7" collapsed="1">
      <c r="A25" s="7" t="s">
        <v>11</v>
      </c>
      <c r="B25" s="7" t="s">
        <v>15</v>
      </c>
      <c r="C25" s="7" t="s">
        <v>13</v>
      </c>
      <c r="D25" s="7"/>
      <c r="E25" s="7" t="s">
        <v>470</v>
      </c>
      <c r="F25" s="7" t="s">
        <v>14</v>
      </c>
      <c r="G25" s="7" t="s">
        <v>27</v>
      </c>
    </row>
    <row r="26" spans="1:7" x14ac:dyDescent="0.25" outlineLevel="6" collapsed="1">
      <c r="A26" s="7" t="s">
        <v>11</v>
      </c>
      <c r="B26" s="7" t="s">
        <v>15</v>
      </c>
      <c r="C26" s="7" t="s">
        <v>13</v>
      </c>
      <c r="D26" s="7"/>
      <c r="E26" s="7" t="s">
        <v>128</v>
      </c>
      <c r="F26" s="7" t="s">
        <v>14</v>
      </c>
      <c r="G26" s="7" t="s">
        <v>27</v>
      </c>
    </row>
    <row r="27" spans="1:7" x14ac:dyDescent="0.25" outlineLevel="5" collapsed="1">
      <c r="A27" s="8" t="s">
        <v>14</v>
      </c>
      <c r="B27" s="9" t="s">
        <v>107</v>
      </c>
      <c r="C27" s="8" t="s">
        <v>13</v>
      </c>
      <c r="D27" s="8">
        <f>EXACT(G17,"Yes")</f>
      </c>
      <c r="E27" s="8" t="s">
        <v>108</v>
      </c>
      <c r="F27" s="8" t="s">
        <v>14</v>
      </c>
      <c r="G27" s="8" t="s">
        <v>13</v>
      </c>
    </row>
    <row r="28" spans="1:7" x14ac:dyDescent="0.25" outlineLevel="6" collapsed="1">
      <c r="A28" s="7" t="s">
        <v>11</v>
      </c>
      <c r="B28" s="7" t="s">
        <v>76</v>
      </c>
      <c r="C28" s="10" t="s">
        <v>124</v>
      </c>
      <c r="D28" s="7"/>
      <c r="E28" s="7" t="s">
        <v>125</v>
      </c>
      <c r="F28" s="7" t="s">
        <v>14</v>
      </c>
      <c r="G28" s="7" t="s">
        <v>11</v>
      </c>
    </row>
    <row r="29" spans="1:7" x14ac:dyDescent="0.25" outlineLevel="6" collapsed="1">
      <c r="A29" s="7" t="s">
        <v>14</v>
      </c>
      <c r="B29" s="7" t="s">
        <v>120</v>
      </c>
      <c r="C29" s="11" t="s">
        <v>121</v>
      </c>
      <c r="D29" s="7">
        <f>EXACT(G28,"No")</f>
      </c>
      <c r="E29" s="12" t="s">
        <v>122</v>
      </c>
      <c r="F29" s="7" t="s">
        <v>14</v>
      </c>
      <c r="G29" s="7" t="s">
        <v>13</v>
      </c>
    </row>
    <row r="30" spans="1:7" x14ac:dyDescent="0.25" outlineLevel="6" collapsed="1">
      <c r="A30" s="8" t="s">
        <v>14</v>
      </c>
      <c r="B30" s="9" t="s">
        <v>126</v>
      </c>
      <c r="C30" s="8" t="s">
        <v>13</v>
      </c>
      <c r="D30" s="8">
        <f>EXACT(G28,"Yes")</f>
      </c>
      <c r="E30" s="8" t="s">
        <v>127</v>
      </c>
      <c r="F30" s="8" t="s">
        <v>14</v>
      </c>
      <c r="G30" s="8" t="s">
        <v>13</v>
      </c>
    </row>
    <row r="31" spans="1:7" x14ac:dyDescent="0.25" outlineLevel="7" collapsed="1">
      <c r="A31" s="7" t="s">
        <v>11</v>
      </c>
      <c r="B31" s="7" t="s">
        <v>76</v>
      </c>
      <c r="C31" s="10" t="s">
        <v>467</v>
      </c>
      <c r="D31" s="7"/>
      <c r="E31" s="7" t="s">
        <v>468</v>
      </c>
      <c r="F31" s="7" t="s">
        <v>14</v>
      </c>
      <c r="G31" s="7" t="s">
        <v>11</v>
      </c>
    </row>
    <row r="32" spans="1:7" x14ac:dyDescent="0.25" outlineLevel="7" collapsed="1">
      <c r="A32" s="7" t="s">
        <v>14</v>
      </c>
      <c r="B32" s="7" t="s">
        <v>120</v>
      </c>
      <c r="C32" s="11" t="s">
        <v>121</v>
      </c>
      <c r="D32" s="7">
        <f>EXACT(G31,"No")</f>
      </c>
      <c r="E32" s="12" t="s">
        <v>162</v>
      </c>
      <c r="F32" s="7" t="s">
        <v>14</v>
      </c>
      <c r="G32" s="7" t="s">
        <v>13</v>
      </c>
    </row>
    <row r="33" spans="1:7" x14ac:dyDescent="0.25" outlineLevel="7" collapsed="1">
      <c r="A33" s="7" t="s">
        <v>14</v>
      </c>
      <c r="B33" s="7" t="s">
        <v>120</v>
      </c>
      <c r="C33" s="11" t="s">
        <v>121</v>
      </c>
      <c r="D33" s="7">
        <f>EXACT(G31,"Yes")</f>
      </c>
      <c r="E33" s="12" t="s">
        <v>469</v>
      </c>
      <c r="F33" s="7" t="s">
        <v>14</v>
      </c>
      <c r="G33" s="7" t="s">
        <v>13</v>
      </c>
    </row>
    <row r="34" spans="1:7" x14ac:dyDescent="0.25" outlineLevel="7" collapsed="1">
      <c r="A34" s="7" t="s">
        <v>11</v>
      </c>
      <c r="B34" s="7" t="s">
        <v>15</v>
      </c>
      <c r="C34" s="7" t="s">
        <v>13</v>
      </c>
      <c r="D34" s="7"/>
      <c r="E34" s="7" t="s">
        <v>470</v>
      </c>
      <c r="F34" s="7" t="s">
        <v>14</v>
      </c>
      <c r="G34" s="7" t="s">
        <v>27</v>
      </c>
    </row>
    <row r="35" spans="1:7" x14ac:dyDescent="0.25" outlineLevel="6" collapsed="1">
      <c r="A35" s="7" t="s">
        <v>11</v>
      </c>
      <c r="B35" s="7" t="s">
        <v>15</v>
      </c>
      <c r="C35" s="7" t="s">
        <v>13</v>
      </c>
      <c r="D35" s="7"/>
      <c r="E35" s="7" t="s">
        <v>128</v>
      </c>
      <c r="F35" s="7" t="s">
        <v>14</v>
      </c>
      <c r="G35" s="7" t="s">
        <v>27</v>
      </c>
    </row>
    <row r="36" spans="1:7" x14ac:dyDescent="0.25" outlineLevel="5" collapsed="1">
      <c r="A36" s="7" t="s">
        <v>11</v>
      </c>
      <c r="B36" s="7" t="s">
        <v>15</v>
      </c>
      <c r="C36" s="7" t="s">
        <v>13</v>
      </c>
      <c r="D36" s="7"/>
      <c r="E36" s="7" t="s">
        <v>109</v>
      </c>
      <c r="F36" s="7" t="s">
        <v>14</v>
      </c>
      <c r="G36" s="7" t="s">
        <v>27</v>
      </c>
    </row>
    <row r="37" spans="1:7" x14ac:dyDescent="0.25" outlineLevel="4" collapsed="1">
      <c r="A37" s="8" t="s">
        <v>14</v>
      </c>
      <c r="B37" s="9" t="s">
        <v>110</v>
      </c>
      <c r="C37" s="8" t="s">
        <v>13</v>
      </c>
      <c r="D37" s="8">
        <f>EXACT(G15,"Yes")</f>
      </c>
      <c r="E37" s="8" t="s">
        <v>111</v>
      </c>
      <c r="F37" s="8" t="s">
        <v>14</v>
      </c>
      <c r="G37" s="8" t="s">
        <v>13</v>
      </c>
    </row>
    <row r="38" spans="1:7" x14ac:dyDescent="0.25" outlineLevel="5" collapsed="1">
      <c r="A38" s="7" t="s">
        <v>11</v>
      </c>
      <c r="B38" s="7" t="s">
        <v>76</v>
      </c>
      <c r="C38" s="10" t="s">
        <v>112</v>
      </c>
      <c r="D38" s="7"/>
      <c r="E38" s="7" t="s">
        <v>113</v>
      </c>
      <c r="F38" s="7" t="s">
        <v>14</v>
      </c>
      <c r="G38" s="7" t="s">
        <v>11</v>
      </c>
    </row>
    <row r="39" spans="1:7" x14ac:dyDescent="0.25" outlineLevel="5" collapsed="1">
      <c r="A39" s="8" t="s">
        <v>14</v>
      </c>
      <c r="B39" s="9" t="s">
        <v>114</v>
      </c>
      <c r="C39" s="8" t="s">
        <v>13</v>
      </c>
      <c r="D39" s="8">
        <f>EXACT(G38,"No")</f>
      </c>
      <c r="E39" s="8" t="s">
        <v>115</v>
      </c>
      <c r="F39" s="8" t="s">
        <v>14</v>
      </c>
      <c r="G39" s="8" t="s">
        <v>13</v>
      </c>
    </row>
    <row r="40" spans="1:7" x14ac:dyDescent="0.25" outlineLevel="6" collapsed="1">
      <c r="A40" s="7" t="s">
        <v>11</v>
      </c>
      <c r="B40" s="7" t="s">
        <v>76</v>
      </c>
      <c r="C40" s="10" t="s">
        <v>129</v>
      </c>
      <c r="D40" s="7"/>
      <c r="E40" s="7" t="s">
        <v>130</v>
      </c>
      <c r="F40" s="7" t="s">
        <v>14</v>
      </c>
      <c r="G40" s="7" t="s">
        <v>11</v>
      </c>
    </row>
    <row r="41" spans="1:7" x14ac:dyDescent="0.25" outlineLevel="6" collapsed="1">
      <c r="A41" s="7" t="s">
        <v>14</v>
      </c>
      <c r="B41" s="7" t="s">
        <v>120</v>
      </c>
      <c r="C41" s="11" t="s">
        <v>121</v>
      </c>
      <c r="D41" s="7">
        <f>EXACT(G40,"No")</f>
      </c>
      <c r="E41" s="12" t="s">
        <v>122</v>
      </c>
      <c r="F41" s="7" t="s">
        <v>14</v>
      </c>
      <c r="G41" s="7" t="s">
        <v>13</v>
      </c>
    </row>
    <row r="42" spans="1:7" x14ac:dyDescent="0.25" outlineLevel="6" collapsed="1">
      <c r="A42" s="8" t="s">
        <v>14</v>
      </c>
      <c r="B42" s="9" t="s">
        <v>107</v>
      </c>
      <c r="C42" s="8" t="s">
        <v>13</v>
      </c>
      <c r="D42" s="8">
        <f>EXACT(G40,"Yes")</f>
      </c>
      <c r="E42" s="8" t="s">
        <v>108</v>
      </c>
      <c r="F42" s="8" t="s">
        <v>14</v>
      </c>
      <c r="G42" s="8" t="s">
        <v>13</v>
      </c>
    </row>
    <row r="43" spans="1:7" x14ac:dyDescent="0.25" outlineLevel="7" collapsed="1">
      <c r="A43" s="7" t="s">
        <v>11</v>
      </c>
      <c r="B43" s="7" t="s">
        <v>76</v>
      </c>
      <c r="C43" s="10" t="s">
        <v>124</v>
      </c>
      <c r="D43" s="7"/>
      <c r="E43" s="7" t="s">
        <v>125</v>
      </c>
      <c r="F43" s="7" t="s">
        <v>14</v>
      </c>
      <c r="G43" s="7" t="s">
        <v>11</v>
      </c>
    </row>
    <row r="44" spans="1:7" x14ac:dyDescent="0.25" outlineLevel="7" collapsed="1">
      <c r="A44" s="7" t="s">
        <v>14</v>
      </c>
      <c r="B44" s="7" t="s">
        <v>120</v>
      </c>
      <c r="C44" s="11" t="s">
        <v>121</v>
      </c>
      <c r="D44" s="7">
        <f>EXACT(G43,"No")</f>
      </c>
      <c r="E44" s="12" t="s">
        <v>122</v>
      </c>
      <c r="F44" s="7" t="s">
        <v>14</v>
      </c>
      <c r="G44" s="7" t="s">
        <v>13</v>
      </c>
    </row>
    <row r="45" spans="1:7" x14ac:dyDescent="0.25" outlineLevel="7" collapsed="1">
      <c r="A45" s="7" t="s">
        <v>14</v>
      </c>
      <c r="B45" s="10" t="s">
        <v>126</v>
      </c>
      <c r="C45" s="7" t="s">
        <v>13</v>
      </c>
      <c r="D45" s="7">
        <f>EXACT(G43,"Yes")</f>
      </c>
      <c r="E45" s="7" t="s">
        <v>127</v>
      </c>
      <c r="F45" s="7" t="s">
        <v>14</v>
      </c>
      <c r="G45" s="7" t="s">
        <v>13</v>
      </c>
    </row>
    <row r="46" spans="1:7" x14ac:dyDescent="0.25" outlineLevel="7" collapsed="1">
      <c r="A46" s="7" t="s">
        <v>11</v>
      </c>
      <c r="B46" s="7" t="s">
        <v>15</v>
      </c>
      <c r="C46" s="7" t="s">
        <v>13</v>
      </c>
      <c r="D46" s="7"/>
      <c r="E46" s="7" t="s">
        <v>128</v>
      </c>
      <c r="F46" s="7" t="s">
        <v>14</v>
      </c>
      <c r="G46" s="7" t="s">
        <v>27</v>
      </c>
    </row>
    <row r="47" spans="1:7" x14ac:dyDescent="0.25" outlineLevel="6" collapsed="1">
      <c r="A47" s="7" t="s">
        <v>11</v>
      </c>
      <c r="B47" s="7" t="s">
        <v>15</v>
      </c>
      <c r="C47" s="7" t="s">
        <v>13</v>
      </c>
      <c r="D47" s="7"/>
      <c r="E47" s="7" t="s">
        <v>131</v>
      </c>
      <c r="F47" s="7" t="s">
        <v>14</v>
      </c>
      <c r="G47" s="7" t="s">
        <v>27</v>
      </c>
    </row>
    <row r="48" spans="1:7" x14ac:dyDescent="0.25" outlineLevel="5" collapsed="1">
      <c r="A48" s="8" t="s">
        <v>14</v>
      </c>
      <c r="B48" s="9" t="s">
        <v>116</v>
      </c>
      <c r="C48" s="8" t="s">
        <v>13</v>
      </c>
      <c r="D48" s="8">
        <f>EXACT(G38,"Yes")</f>
      </c>
      <c r="E48" s="8" t="s">
        <v>117</v>
      </c>
      <c r="F48" s="8" t="s">
        <v>14</v>
      </c>
      <c r="G48" s="8" t="s">
        <v>13</v>
      </c>
    </row>
    <row r="49" spans="1:7" x14ac:dyDescent="0.25" outlineLevel="6" collapsed="1">
      <c r="A49" s="7" t="s">
        <v>11</v>
      </c>
      <c r="B49" s="7" t="s">
        <v>76</v>
      </c>
      <c r="C49" s="10" t="s">
        <v>132</v>
      </c>
      <c r="D49" s="7"/>
      <c r="E49" s="7" t="s">
        <v>133</v>
      </c>
      <c r="F49" s="7" t="s">
        <v>14</v>
      </c>
      <c r="G49" s="7" t="s">
        <v>11</v>
      </c>
    </row>
    <row r="50" spans="1:7" x14ac:dyDescent="0.25" outlineLevel="6" collapsed="1">
      <c r="A50" s="8" t="s">
        <v>14</v>
      </c>
      <c r="B50" s="9" t="s">
        <v>107</v>
      </c>
      <c r="C50" s="8" t="s">
        <v>13</v>
      </c>
      <c r="D50" s="8">
        <f>EXACT(G49,"No")</f>
      </c>
      <c r="E50" s="8" t="s">
        <v>108</v>
      </c>
      <c r="F50" s="8" t="s">
        <v>14</v>
      </c>
      <c r="G50" s="8" t="s">
        <v>13</v>
      </c>
    </row>
    <row r="51" spans="1:7" x14ac:dyDescent="0.25" outlineLevel="7" collapsed="1">
      <c r="A51" s="7" t="s">
        <v>11</v>
      </c>
      <c r="B51" s="7" t="s">
        <v>76</v>
      </c>
      <c r="C51" s="10" t="s">
        <v>124</v>
      </c>
      <c r="D51" s="7"/>
      <c r="E51" s="7" t="s">
        <v>125</v>
      </c>
      <c r="F51" s="7" t="s">
        <v>14</v>
      </c>
      <c r="G51" s="7" t="s">
        <v>11</v>
      </c>
    </row>
    <row r="52" spans="1:7" x14ac:dyDescent="0.25" outlineLevel="7" collapsed="1">
      <c r="A52" s="7" t="s">
        <v>14</v>
      </c>
      <c r="B52" s="7" t="s">
        <v>120</v>
      </c>
      <c r="C52" s="11" t="s">
        <v>121</v>
      </c>
      <c r="D52" s="7">
        <f>EXACT(G51,"No")</f>
      </c>
      <c r="E52" s="12" t="s">
        <v>122</v>
      </c>
      <c r="F52" s="7" t="s">
        <v>14</v>
      </c>
      <c r="G52" s="7" t="s">
        <v>13</v>
      </c>
    </row>
    <row r="53" spans="1:7" x14ac:dyDescent="0.25" outlineLevel="7" collapsed="1">
      <c r="A53" s="7" t="s">
        <v>14</v>
      </c>
      <c r="B53" s="10" t="s">
        <v>126</v>
      </c>
      <c r="C53" s="7" t="s">
        <v>13</v>
      </c>
      <c r="D53" s="7">
        <f>EXACT(G51,"Yes")</f>
      </c>
      <c r="E53" s="7" t="s">
        <v>127</v>
      </c>
      <c r="F53" s="7" t="s">
        <v>14</v>
      </c>
      <c r="G53" s="7" t="s">
        <v>13</v>
      </c>
    </row>
    <row r="54" spans="1:7" x14ac:dyDescent="0.25" outlineLevel="7" collapsed="1">
      <c r="A54" s="7" t="s">
        <v>11</v>
      </c>
      <c r="B54" s="7" t="s">
        <v>15</v>
      </c>
      <c r="C54" s="7" t="s">
        <v>13</v>
      </c>
      <c r="D54" s="7"/>
      <c r="E54" s="7" t="s">
        <v>128</v>
      </c>
      <c r="F54" s="7" t="s">
        <v>14</v>
      </c>
      <c r="G54" s="7" t="s">
        <v>27</v>
      </c>
    </row>
    <row r="55" spans="1:7" x14ac:dyDescent="0.25" outlineLevel="6" collapsed="1">
      <c r="A55" s="8" t="s">
        <v>14</v>
      </c>
      <c r="B55" s="9" t="s">
        <v>107</v>
      </c>
      <c r="C55" s="8" t="s">
        <v>13</v>
      </c>
      <c r="D55" s="8">
        <f>EXACT(G49,"Yes")</f>
      </c>
      <c r="E55" s="8" t="s">
        <v>108</v>
      </c>
      <c r="F55" s="8" t="s">
        <v>14</v>
      </c>
      <c r="G55" s="8" t="s">
        <v>13</v>
      </c>
    </row>
    <row r="56" spans="1:7" x14ac:dyDescent="0.25" outlineLevel="7" collapsed="1">
      <c r="A56" s="7" t="s">
        <v>11</v>
      </c>
      <c r="B56" s="7" t="s">
        <v>76</v>
      </c>
      <c r="C56" s="10" t="s">
        <v>124</v>
      </c>
      <c r="D56" s="7"/>
      <c r="E56" s="7" t="s">
        <v>125</v>
      </c>
      <c r="F56" s="7" t="s">
        <v>14</v>
      </c>
      <c r="G56" s="7" t="s">
        <v>11</v>
      </c>
    </row>
    <row r="57" spans="1:7" x14ac:dyDescent="0.25" outlineLevel="7" collapsed="1">
      <c r="A57" s="7" t="s">
        <v>14</v>
      </c>
      <c r="B57" s="7" t="s">
        <v>120</v>
      </c>
      <c r="C57" s="11" t="s">
        <v>121</v>
      </c>
      <c r="D57" s="7">
        <f>EXACT(G56,"No")</f>
      </c>
      <c r="E57" s="12" t="s">
        <v>122</v>
      </c>
      <c r="F57" s="7" t="s">
        <v>14</v>
      </c>
      <c r="G57" s="7" t="s">
        <v>13</v>
      </c>
    </row>
    <row r="58" spans="1:7" x14ac:dyDescent="0.25" outlineLevel="7" collapsed="1">
      <c r="A58" s="7" t="s">
        <v>14</v>
      </c>
      <c r="B58" s="10" t="s">
        <v>126</v>
      </c>
      <c r="C58" s="7" t="s">
        <v>13</v>
      </c>
      <c r="D58" s="7">
        <f>EXACT(G56,"Yes")</f>
      </c>
      <c r="E58" s="7" t="s">
        <v>127</v>
      </c>
      <c r="F58" s="7" t="s">
        <v>14</v>
      </c>
      <c r="G58" s="7" t="s">
        <v>13</v>
      </c>
    </row>
    <row r="59" spans="1:7" x14ac:dyDescent="0.25" outlineLevel="7" collapsed="1">
      <c r="A59" s="7" t="s">
        <v>11</v>
      </c>
      <c r="B59" s="7" t="s">
        <v>15</v>
      </c>
      <c r="C59" s="7" t="s">
        <v>13</v>
      </c>
      <c r="D59" s="7"/>
      <c r="E59" s="7" t="s">
        <v>128</v>
      </c>
      <c r="F59" s="7" t="s">
        <v>14</v>
      </c>
      <c r="G59" s="7" t="s">
        <v>27</v>
      </c>
    </row>
    <row r="60" spans="1:7" x14ac:dyDescent="0.25" outlineLevel="6" collapsed="1">
      <c r="A60" s="7" t="s">
        <v>11</v>
      </c>
      <c r="B60" s="7" t="s">
        <v>15</v>
      </c>
      <c r="C60" s="7" t="s">
        <v>13</v>
      </c>
      <c r="D60" s="7"/>
      <c r="E60" s="7" t="s">
        <v>131</v>
      </c>
      <c r="F60" s="7" t="s">
        <v>14</v>
      </c>
      <c r="G60" s="7" t="s">
        <v>27</v>
      </c>
    </row>
    <row r="61" spans="1:7" x14ac:dyDescent="0.25" outlineLevel="4" collapsed="1">
      <c r="A61" s="7" t="s">
        <v>11</v>
      </c>
      <c r="B61" s="7" t="s">
        <v>15</v>
      </c>
      <c r="C61" s="7" t="s">
        <v>13</v>
      </c>
      <c r="D61" s="7"/>
      <c r="E61" s="7" t="s">
        <v>118</v>
      </c>
      <c r="F61" s="7" t="s">
        <v>14</v>
      </c>
      <c r="G61" s="7" t="s">
        <v>27</v>
      </c>
    </row>
    <row r="62" spans="1:7" x14ac:dyDescent="0.25" outlineLevel="3" collapsed="1">
      <c r="A62" s="7" t="s">
        <v>11</v>
      </c>
      <c r="B62" s="7" t="s">
        <v>15</v>
      </c>
      <c r="C62" s="7" t="s">
        <v>13</v>
      </c>
      <c r="D62" s="7"/>
      <c r="E62" s="7" t="s">
        <v>119</v>
      </c>
      <c r="F62" s="7" t="s">
        <v>14</v>
      </c>
      <c r="G62" s="7" t="s">
        <v>27</v>
      </c>
    </row>
    <row r="63" spans="1:7" x14ac:dyDescent="0.25" outlineLevel="2" collapsed="1">
      <c r="A63" s="7" t="s">
        <v>14</v>
      </c>
      <c r="B63" s="7" t="s">
        <v>120</v>
      </c>
      <c r="C63" s="11" t="s">
        <v>121</v>
      </c>
      <c r="D63" s="7">
        <f>EXACT(G11,"Yes")</f>
      </c>
      <c r="E63" s="12" t="s">
        <v>122</v>
      </c>
      <c r="F63" s="7" t="s">
        <v>14</v>
      </c>
      <c r="G63" s="7" t="s">
        <v>13</v>
      </c>
    </row>
    <row r="64" spans="1:7" x14ac:dyDescent="0.25" outlineLevel="2" collapsed="1">
      <c r="A64" s="7" t="s">
        <v>11</v>
      </c>
      <c r="B64" s="7" t="s">
        <v>15</v>
      </c>
      <c r="C64" s="7" t="s">
        <v>13</v>
      </c>
      <c r="D64" s="7"/>
      <c r="E64" s="7" t="s">
        <v>123</v>
      </c>
      <c r="F64" s="7" t="s">
        <v>14</v>
      </c>
      <c r="G64" s="7" t="s">
        <v>27</v>
      </c>
    </row>
    <row r="65" spans="1:7" x14ac:dyDescent="0.25" outlineLevel="1" collapsed="1">
      <c r="A65" s="8" t="s">
        <v>14</v>
      </c>
      <c r="B65" s="9" t="s">
        <v>95</v>
      </c>
      <c r="C65" s="8" t="s">
        <v>13</v>
      </c>
      <c r="D65" s="8">
        <f>EXACT(G9,"Yes")</f>
      </c>
      <c r="E65" s="8" t="s">
        <v>96</v>
      </c>
      <c r="F65" s="8" t="s">
        <v>14</v>
      </c>
      <c r="G65" s="8" t="s">
        <v>13</v>
      </c>
    </row>
    <row r="66" spans="1:7" x14ac:dyDescent="0.25" outlineLevel="2" collapsed="1">
      <c r="A66" s="7" t="s">
        <v>11</v>
      </c>
      <c r="B66" s="7" t="s">
        <v>76</v>
      </c>
      <c r="C66" s="10" t="s">
        <v>97</v>
      </c>
      <c r="D66" s="7"/>
      <c r="E66" s="7" t="s">
        <v>98</v>
      </c>
      <c r="F66" s="7" t="s">
        <v>14</v>
      </c>
      <c r="G66" s="7" t="s">
        <v>11</v>
      </c>
    </row>
    <row r="67" spans="1:7" x14ac:dyDescent="0.25" outlineLevel="2" collapsed="1">
      <c r="A67" s="8" t="s">
        <v>14</v>
      </c>
      <c r="B67" s="9" t="s">
        <v>99</v>
      </c>
      <c r="C67" s="8" t="s">
        <v>13</v>
      </c>
      <c r="D67" s="8">
        <f>EXACT(G66,"Yes")</f>
      </c>
      <c r="E67" s="8" t="s">
        <v>100</v>
      </c>
      <c r="F67" s="8" t="s">
        <v>14</v>
      </c>
      <c r="G67" s="8" t="s">
        <v>13</v>
      </c>
    </row>
    <row r="68" spans="1:7" x14ac:dyDescent="0.25" outlineLevel="3" collapsed="1">
      <c r="A68" s="7" t="s">
        <v>11</v>
      </c>
      <c r="B68" s="7" t="s">
        <v>76</v>
      </c>
      <c r="C68" s="10" t="s">
        <v>101</v>
      </c>
      <c r="D68" s="7"/>
      <c r="E68" s="7" t="s">
        <v>102</v>
      </c>
      <c r="F68" s="7" t="s">
        <v>14</v>
      </c>
      <c r="G68" s="7" t="s">
        <v>11</v>
      </c>
    </row>
    <row r="69" spans="1:7" x14ac:dyDescent="0.25" outlineLevel="3" collapsed="1">
      <c r="A69" s="8" t="s">
        <v>14</v>
      </c>
      <c r="B69" s="9" t="s">
        <v>103</v>
      </c>
      <c r="C69" s="8" t="s">
        <v>13</v>
      </c>
      <c r="D69" s="8">
        <f>EXACT(G68,"No")</f>
      </c>
      <c r="E69" s="8" t="s">
        <v>104</v>
      </c>
      <c r="F69" s="8" t="s">
        <v>14</v>
      </c>
      <c r="G69" s="8" t="s">
        <v>13</v>
      </c>
    </row>
    <row r="70" spans="1:7" x14ac:dyDescent="0.25" outlineLevel="4" collapsed="1">
      <c r="A70" s="7" t="s">
        <v>11</v>
      </c>
      <c r="B70" s="7" t="s">
        <v>76</v>
      </c>
      <c r="C70" s="10" t="s">
        <v>105</v>
      </c>
      <c r="D70" s="7"/>
      <c r="E70" s="7" t="s">
        <v>106</v>
      </c>
      <c r="F70" s="7" t="s">
        <v>14</v>
      </c>
      <c r="G70" s="7" t="s">
        <v>11</v>
      </c>
    </row>
    <row r="71" spans="1:7" x14ac:dyDescent="0.25" outlineLevel="4" collapsed="1">
      <c r="A71" s="8" t="s">
        <v>14</v>
      </c>
      <c r="B71" s="9" t="s">
        <v>107</v>
      </c>
      <c r="C71" s="8" t="s">
        <v>13</v>
      </c>
      <c r="D71" s="8">
        <f>EXACT(G70,"No")</f>
      </c>
      <c r="E71" s="8" t="s">
        <v>108</v>
      </c>
      <c r="F71" s="8" t="s">
        <v>14</v>
      </c>
      <c r="G71" s="8" t="s">
        <v>13</v>
      </c>
    </row>
    <row r="72" spans="1:7" x14ac:dyDescent="0.25" outlineLevel="5" collapsed="1">
      <c r="A72" s="7" t="s">
        <v>11</v>
      </c>
      <c r="B72" s="7" t="s">
        <v>76</v>
      </c>
      <c r="C72" s="10" t="s">
        <v>124</v>
      </c>
      <c r="D72" s="7"/>
      <c r="E72" s="7" t="s">
        <v>125</v>
      </c>
      <c r="F72" s="7" t="s">
        <v>14</v>
      </c>
      <c r="G72" s="7" t="s">
        <v>11</v>
      </c>
    </row>
    <row r="73" spans="1:7" x14ac:dyDescent="0.25" outlineLevel="5" collapsed="1">
      <c r="A73" s="7" t="s">
        <v>14</v>
      </c>
      <c r="B73" s="7" t="s">
        <v>120</v>
      </c>
      <c r="C73" s="11" t="s">
        <v>121</v>
      </c>
      <c r="D73" s="7">
        <f>EXACT(G72,"No")</f>
      </c>
      <c r="E73" s="12" t="s">
        <v>122</v>
      </c>
      <c r="F73" s="7" t="s">
        <v>14</v>
      </c>
      <c r="G73" s="7" t="s">
        <v>13</v>
      </c>
    </row>
    <row r="74" spans="1:7" x14ac:dyDescent="0.25" outlineLevel="5" collapsed="1">
      <c r="A74" s="8" t="s">
        <v>14</v>
      </c>
      <c r="B74" s="9" t="s">
        <v>126</v>
      </c>
      <c r="C74" s="8" t="s">
        <v>13</v>
      </c>
      <c r="D74" s="8">
        <f>EXACT(G72,"Yes")</f>
      </c>
      <c r="E74" s="8" t="s">
        <v>127</v>
      </c>
      <c r="F74" s="8" t="s">
        <v>14</v>
      </c>
      <c r="G74" s="8" t="s">
        <v>13</v>
      </c>
    </row>
    <row r="75" spans="1:7" x14ac:dyDescent="0.25" outlineLevel="6" collapsed="1">
      <c r="A75" s="7" t="s">
        <v>11</v>
      </c>
      <c r="B75" s="7" t="s">
        <v>76</v>
      </c>
      <c r="C75" s="10" t="s">
        <v>467</v>
      </c>
      <c r="D75" s="7"/>
      <c r="E75" s="7" t="s">
        <v>468</v>
      </c>
      <c r="F75" s="7" t="s">
        <v>14</v>
      </c>
      <c r="G75" s="7" t="s">
        <v>11</v>
      </c>
    </row>
    <row r="76" spans="1:7" x14ac:dyDescent="0.25" outlineLevel="6" collapsed="1">
      <c r="A76" s="7" t="s">
        <v>14</v>
      </c>
      <c r="B76" s="7" t="s">
        <v>120</v>
      </c>
      <c r="C76" s="11" t="s">
        <v>121</v>
      </c>
      <c r="D76" s="7">
        <f>EXACT(G75,"No")</f>
      </c>
      <c r="E76" s="12" t="s">
        <v>162</v>
      </c>
      <c r="F76" s="7" t="s">
        <v>14</v>
      </c>
      <c r="G76" s="7" t="s">
        <v>13</v>
      </c>
    </row>
    <row r="77" spans="1:7" x14ac:dyDescent="0.25" outlineLevel="6" collapsed="1">
      <c r="A77" s="7" t="s">
        <v>14</v>
      </c>
      <c r="B77" s="7" t="s">
        <v>120</v>
      </c>
      <c r="C77" s="11" t="s">
        <v>121</v>
      </c>
      <c r="D77" s="7">
        <f>EXACT(G75,"Yes")</f>
      </c>
      <c r="E77" s="12" t="s">
        <v>469</v>
      </c>
      <c r="F77" s="7" t="s">
        <v>14</v>
      </c>
      <c r="G77" s="7" t="s">
        <v>13</v>
      </c>
    </row>
    <row r="78" spans="1:7" x14ac:dyDescent="0.25" outlineLevel="6" collapsed="1">
      <c r="A78" s="7" t="s">
        <v>11</v>
      </c>
      <c r="B78" s="7" t="s">
        <v>15</v>
      </c>
      <c r="C78" s="7" t="s">
        <v>13</v>
      </c>
      <c r="D78" s="7"/>
      <c r="E78" s="7" t="s">
        <v>470</v>
      </c>
      <c r="F78" s="7" t="s">
        <v>14</v>
      </c>
      <c r="G78" s="7" t="s">
        <v>27</v>
      </c>
    </row>
    <row r="79" spans="1:7" x14ac:dyDescent="0.25" outlineLevel="5" collapsed="1">
      <c r="A79" s="7" t="s">
        <v>11</v>
      </c>
      <c r="B79" s="7" t="s">
        <v>15</v>
      </c>
      <c r="C79" s="7" t="s">
        <v>13</v>
      </c>
      <c r="D79" s="7"/>
      <c r="E79" s="7" t="s">
        <v>128</v>
      </c>
      <c r="F79" s="7" t="s">
        <v>14</v>
      </c>
      <c r="G79" s="7" t="s">
        <v>27</v>
      </c>
    </row>
    <row r="80" spans="1:7" x14ac:dyDescent="0.25" outlineLevel="4" collapsed="1">
      <c r="A80" s="8" t="s">
        <v>14</v>
      </c>
      <c r="B80" s="9" t="s">
        <v>107</v>
      </c>
      <c r="C80" s="8" t="s">
        <v>13</v>
      </c>
      <c r="D80" s="8">
        <f>EXACT(G70,"Yes")</f>
      </c>
      <c r="E80" s="8" t="s">
        <v>108</v>
      </c>
      <c r="F80" s="8" t="s">
        <v>14</v>
      </c>
      <c r="G80" s="8" t="s">
        <v>13</v>
      </c>
    </row>
    <row r="81" spans="1:7" x14ac:dyDescent="0.25" outlineLevel="5" collapsed="1">
      <c r="A81" s="7" t="s">
        <v>11</v>
      </c>
      <c r="B81" s="7" t="s">
        <v>76</v>
      </c>
      <c r="C81" s="10" t="s">
        <v>124</v>
      </c>
      <c r="D81" s="7"/>
      <c r="E81" s="7" t="s">
        <v>125</v>
      </c>
      <c r="F81" s="7" t="s">
        <v>14</v>
      </c>
      <c r="G81" s="7" t="s">
        <v>11</v>
      </c>
    </row>
    <row r="82" spans="1:7" x14ac:dyDescent="0.25" outlineLevel="5" collapsed="1">
      <c r="A82" s="7" t="s">
        <v>14</v>
      </c>
      <c r="B82" s="7" t="s">
        <v>120</v>
      </c>
      <c r="C82" s="11" t="s">
        <v>121</v>
      </c>
      <c r="D82" s="7">
        <f>EXACT(G81,"No")</f>
      </c>
      <c r="E82" s="12" t="s">
        <v>122</v>
      </c>
      <c r="F82" s="7" t="s">
        <v>14</v>
      </c>
      <c r="G82" s="7" t="s">
        <v>13</v>
      </c>
    </row>
    <row r="83" spans="1:7" x14ac:dyDescent="0.25" outlineLevel="5" collapsed="1">
      <c r="A83" s="8" t="s">
        <v>14</v>
      </c>
      <c r="B83" s="9" t="s">
        <v>126</v>
      </c>
      <c r="C83" s="8" t="s">
        <v>13</v>
      </c>
      <c r="D83" s="8">
        <f>EXACT(G81,"Yes")</f>
      </c>
      <c r="E83" s="8" t="s">
        <v>127</v>
      </c>
      <c r="F83" s="8" t="s">
        <v>14</v>
      </c>
      <c r="G83" s="8" t="s">
        <v>13</v>
      </c>
    </row>
    <row r="84" spans="1:7" x14ac:dyDescent="0.25" outlineLevel="6" collapsed="1">
      <c r="A84" s="7" t="s">
        <v>11</v>
      </c>
      <c r="B84" s="7" t="s">
        <v>76</v>
      </c>
      <c r="C84" s="10" t="s">
        <v>467</v>
      </c>
      <c r="D84" s="7"/>
      <c r="E84" s="7" t="s">
        <v>468</v>
      </c>
      <c r="F84" s="7" t="s">
        <v>14</v>
      </c>
      <c r="G84" s="7" t="s">
        <v>11</v>
      </c>
    </row>
    <row r="85" spans="1:7" x14ac:dyDescent="0.25" outlineLevel="6" collapsed="1">
      <c r="A85" s="7" t="s">
        <v>14</v>
      </c>
      <c r="B85" s="7" t="s">
        <v>120</v>
      </c>
      <c r="C85" s="11" t="s">
        <v>121</v>
      </c>
      <c r="D85" s="7">
        <f>EXACT(G84,"No")</f>
      </c>
      <c r="E85" s="12" t="s">
        <v>162</v>
      </c>
      <c r="F85" s="7" t="s">
        <v>14</v>
      </c>
      <c r="G85" s="7" t="s">
        <v>13</v>
      </c>
    </row>
    <row r="86" spans="1:7" x14ac:dyDescent="0.25" outlineLevel="6" collapsed="1">
      <c r="A86" s="7" t="s">
        <v>14</v>
      </c>
      <c r="B86" s="7" t="s">
        <v>120</v>
      </c>
      <c r="C86" s="11" t="s">
        <v>121</v>
      </c>
      <c r="D86" s="7">
        <f>EXACT(G84,"Yes")</f>
      </c>
      <c r="E86" s="12" t="s">
        <v>469</v>
      </c>
      <c r="F86" s="7" t="s">
        <v>14</v>
      </c>
      <c r="G86" s="7" t="s">
        <v>13</v>
      </c>
    </row>
    <row r="87" spans="1:7" x14ac:dyDescent="0.25" outlineLevel="6" collapsed="1">
      <c r="A87" s="7" t="s">
        <v>11</v>
      </c>
      <c r="B87" s="7" t="s">
        <v>15</v>
      </c>
      <c r="C87" s="7" t="s">
        <v>13</v>
      </c>
      <c r="D87" s="7"/>
      <c r="E87" s="7" t="s">
        <v>470</v>
      </c>
      <c r="F87" s="7" t="s">
        <v>14</v>
      </c>
      <c r="G87" s="7" t="s">
        <v>27</v>
      </c>
    </row>
    <row r="88" spans="1:7" x14ac:dyDescent="0.25" outlineLevel="5" collapsed="1">
      <c r="A88" s="7" t="s">
        <v>11</v>
      </c>
      <c r="B88" s="7" t="s">
        <v>15</v>
      </c>
      <c r="C88" s="7" t="s">
        <v>13</v>
      </c>
      <c r="D88" s="7"/>
      <c r="E88" s="7" t="s">
        <v>128</v>
      </c>
      <c r="F88" s="7" t="s">
        <v>14</v>
      </c>
      <c r="G88" s="7" t="s">
        <v>27</v>
      </c>
    </row>
    <row r="89" spans="1:7" x14ac:dyDescent="0.25" outlineLevel="4" collapsed="1">
      <c r="A89" s="7" t="s">
        <v>11</v>
      </c>
      <c r="B89" s="7" t="s">
        <v>15</v>
      </c>
      <c r="C89" s="7" t="s">
        <v>13</v>
      </c>
      <c r="D89" s="7"/>
      <c r="E89" s="7" t="s">
        <v>109</v>
      </c>
      <c r="F89" s="7" t="s">
        <v>14</v>
      </c>
      <c r="G89" s="7" t="s">
        <v>27</v>
      </c>
    </row>
    <row r="90" spans="1:7" x14ac:dyDescent="0.25" outlineLevel="3" collapsed="1">
      <c r="A90" s="8" t="s">
        <v>14</v>
      </c>
      <c r="B90" s="9" t="s">
        <v>110</v>
      </c>
      <c r="C90" s="8" t="s">
        <v>13</v>
      </c>
      <c r="D90" s="8">
        <f>EXACT(G68,"Yes")</f>
      </c>
      <c r="E90" s="8" t="s">
        <v>111</v>
      </c>
      <c r="F90" s="8" t="s">
        <v>14</v>
      </c>
      <c r="G90" s="8" t="s">
        <v>13</v>
      </c>
    </row>
    <row r="91" spans="1:7" x14ac:dyDescent="0.25" outlineLevel="4" collapsed="1">
      <c r="A91" s="7" t="s">
        <v>11</v>
      </c>
      <c r="B91" s="7" t="s">
        <v>76</v>
      </c>
      <c r="C91" s="10" t="s">
        <v>112</v>
      </c>
      <c r="D91" s="7"/>
      <c r="E91" s="7" t="s">
        <v>113</v>
      </c>
      <c r="F91" s="7" t="s">
        <v>14</v>
      </c>
      <c r="G91" s="7" t="s">
        <v>11</v>
      </c>
    </row>
    <row r="92" spans="1:7" x14ac:dyDescent="0.25" outlineLevel="4" collapsed="1">
      <c r="A92" s="8" t="s">
        <v>14</v>
      </c>
      <c r="B92" s="9" t="s">
        <v>114</v>
      </c>
      <c r="C92" s="8" t="s">
        <v>13</v>
      </c>
      <c r="D92" s="8">
        <f>EXACT(G91,"No")</f>
      </c>
      <c r="E92" s="8" t="s">
        <v>115</v>
      </c>
      <c r="F92" s="8" t="s">
        <v>14</v>
      </c>
      <c r="G92" s="8" t="s">
        <v>13</v>
      </c>
    </row>
    <row r="93" spans="1:7" x14ac:dyDescent="0.25" outlineLevel="5" collapsed="1">
      <c r="A93" s="7" t="s">
        <v>11</v>
      </c>
      <c r="B93" s="7" t="s">
        <v>76</v>
      </c>
      <c r="C93" s="10" t="s">
        <v>129</v>
      </c>
      <c r="D93" s="7"/>
      <c r="E93" s="7" t="s">
        <v>130</v>
      </c>
      <c r="F93" s="7" t="s">
        <v>14</v>
      </c>
      <c r="G93" s="7" t="s">
        <v>11</v>
      </c>
    </row>
    <row r="94" spans="1:7" x14ac:dyDescent="0.25" outlineLevel="5" collapsed="1">
      <c r="A94" s="7" t="s">
        <v>14</v>
      </c>
      <c r="B94" s="7" t="s">
        <v>120</v>
      </c>
      <c r="C94" s="11" t="s">
        <v>121</v>
      </c>
      <c r="D94" s="7">
        <f>EXACT(G93,"No")</f>
      </c>
      <c r="E94" s="12" t="s">
        <v>122</v>
      </c>
      <c r="F94" s="7" t="s">
        <v>14</v>
      </c>
      <c r="G94" s="7" t="s">
        <v>13</v>
      </c>
    </row>
    <row r="95" spans="1:7" x14ac:dyDescent="0.25" outlineLevel="5" collapsed="1">
      <c r="A95" s="8" t="s">
        <v>14</v>
      </c>
      <c r="B95" s="9" t="s">
        <v>107</v>
      </c>
      <c r="C95" s="8" t="s">
        <v>13</v>
      </c>
      <c r="D95" s="8">
        <f>EXACT(G93,"Yes")</f>
      </c>
      <c r="E95" s="8" t="s">
        <v>108</v>
      </c>
      <c r="F95" s="8" t="s">
        <v>14</v>
      </c>
      <c r="G95" s="8" t="s">
        <v>13</v>
      </c>
    </row>
    <row r="96" spans="1:7" x14ac:dyDescent="0.25" outlineLevel="6" collapsed="1">
      <c r="A96" s="7" t="s">
        <v>11</v>
      </c>
      <c r="B96" s="7" t="s">
        <v>76</v>
      </c>
      <c r="C96" s="10" t="s">
        <v>124</v>
      </c>
      <c r="D96" s="7"/>
      <c r="E96" s="7" t="s">
        <v>125</v>
      </c>
      <c r="F96" s="7" t="s">
        <v>14</v>
      </c>
      <c r="G96" s="7" t="s">
        <v>11</v>
      </c>
    </row>
    <row r="97" spans="1:7" x14ac:dyDescent="0.25" outlineLevel="6" collapsed="1">
      <c r="A97" s="7" t="s">
        <v>14</v>
      </c>
      <c r="B97" s="7" t="s">
        <v>120</v>
      </c>
      <c r="C97" s="11" t="s">
        <v>121</v>
      </c>
      <c r="D97" s="7">
        <f>EXACT(G96,"No")</f>
      </c>
      <c r="E97" s="12" t="s">
        <v>122</v>
      </c>
      <c r="F97" s="7" t="s">
        <v>14</v>
      </c>
      <c r="G97" s="7" t="s">
        <v>13</v>
      </c>
    </row>
    <row r="98" spans="1:7" x14ac:dyDescent="0.25" outlineLevel="6" collapsed="1">
      <c r="A98" s="8" t="s">
        <v>14</v>
      </c>
      <c r="B98" s="9" t="s">
        <v>126</v>
      </c>
      <c r="C98" s="8" t="s">
        <v>13</v>
      </c>
      <c r="D98" s="8">
        <f>EXACT(G96,"Yes")</f>
      </c>
      <c r="E98" s="8" t="s">
        <v>127</v>
      </c>
      <c r="F98" s="8" t="s">
        <v>14</v>
      </c>
      <c r="G98" s="8" t="s">
        <v>13</v>
      </c>
    </row>
    <row r="99" spans="1:7" x14ac:dyDescent="0.25" outlineLevel="7" collapsed="1">
      <c r="A99" s="7" t="s">
        <v>11</v>
      </c>
      <c r="B99" s="7" t="s">
        <v>76</v>
      </c>
      <c r="C99" s="10" t="s">
        <v>467</v>
      </c>
      <c r="D99" s="7"/>
      <c r="E99" s="7" t="s">
        <v>468</v>
      </c>
      <c r="F99" s="7" t="s">
        <v>14</v>
      </c>
      <c r="G99" s="7" t="s">
        <v>11</v>
      </c>
    </row>
    <row r="100" spans="1:7" x14ac:dyDescent="0.25" outlineLevel="7" collapsed="1">
      <c r="A100" s="7" t="s">
        <v>14</v>
      </c>
      <c r="B100" s="7" t="s">
        <v>120</v>
      </c>
      <c r="C100" s="11" t="s">
        <v>121</v>
      </c>
      <c r="D100" s="7">
        <f>EXACT(G99,"No")</f>
      </c>
      <c r="E100" s="12" t="s">
        <v>162</v>
      </c>
      <c r="F100" s="7" t="s">
        <v>14</v>
      </c>
      <c r="G100" s="7" t="s">
        <v>13</v>
      </c>
    </row>
    <row r="101" spans="1:7" x14ac:dyDescent="0.25" outlineLevel="7" collapsed="1">
      <c r="A101" s="7" t="s">
        <v>14</v>
      </c>
      <c r="B101" s="7" t="s">
        <v>120</v>
      </c>
      <c r="C101" s="11" t="s">
        <v>121</v>
      </c>
      <c r="D101" s="7">
        <f>EXACT(G99,"Yes")</f>
      </c>
      <c r="E101" s="12" t="s">
        <v>469</v>
      </c>
      <c r="F101" s="7" t="s">
        <v>14</v>
      </c>
      <c r="G101" s="7" t="s">
        <v>13</v>
      </c>
    </row>
    <row r="102" spans="1:7" x14ac:dyDescent="0.25" outlineLevel="7" collapsed="1">
      <c r="A102" s="7" t="s">
        <v>11</v>
      </c>
      <c r="B102" s="7" t="s">
        <v>15</v>
      </c>
      <c r="C102" s="7" t="s">
        <v>13</v>
      </c>
      <c r="D102" s="7"/>
      <c r="E102" s="7" t="s">
        <v>470</v>
      </c>
      <c r="F102" s="7" t="s">
        <v>14</v>
      </c>
      <c r="G102" s="7" t="s">
        <v>27</v>
      </c>
    </row>
    <row r="103" spans="1:7" x14ac:dyDescent="0.25" outlineLevel="6" collapsed="1">
      <c r="A103" s="7" t="s">
        <v>11</v>
      </c>
      <c r="B103" s="7" t="s">
        <v>15</v>
      </c>
      <c r="C103" s="7" t="s">
        <v>13</v>
      </c>
      <c r="D103" s="7"/>
      <c r="E103" s="7" t="s">
        <v>128</v>
      </c>
      <c r="F103" s="7" t="s">
        <v>14</v>
      </c>
      <c r="G103" s="7" t="s">
        <v>27</v>
      </c>
    </row>
    <row r="104" spans="1:7" x14ac:dyDescent="0.25" outlineLevel="5" collapsed="1">
      <c r="A104" s="7" t="s">
        <v>11</v>
      </c>
      <c r="B104" s="7" t="s">
        <v>15</v>
      </c>
      <c r="C104" s="7" t="s">
        <v>13</v>
      </c>
      <c r="D104" s="7"/>
      <c r="E104" s="7" t="s">
        <v>131</v>
      </c>
      <c r="F104" s="7" t="s">
        <v>14</v>
      </c>
      <c r="G104" s="7" t="s">
        <v>27</v>
      </c>
    </row>
    <row r="105" spans="1:7" x14ac:dyDescent="0.25" outlineLevel="4" collapsed="1">
      <c r="A105" s="8" t="s">
        <v>14</v>
      </c>
      <c r="B105" s="9" t="s">
        <v>116</v>
      </c>
      <c r="C105" s="8" t="s">
        <v>13</v>
      </c>
      <c r="D105" s="8">
        <f>EXACT(G91,"Yes")</f>
      </c>
      <c r="E105" s="8" t="s">
        <v>117</v>
      </c>
      <c r="F105" s="8" t="s">
        <v>14</v>
      </c>
      <c r="G105" s="8" t="s">
        <v>13</v>
      </c>
    </row>
    <row r="106" spans="1:7" x14ac:dyDescent="0.25" outlineLevel="5" collapsed="1">
      <c r="A106" s="7" t="s">
        <v>11</v>
      </c>
      <c r="B106" s="7" t="s">
        <v>76</v>
      </c>
      <c r="C106" s="10" t="s">
        <v>132</v>
      </c>
      <c r="D106" s="7"/>
      <c r="E106" s="7" t="s">
        <v>133</v>
      </c>
      <c r="F106" s="7" t="s">
        <v>14</v>
      </c>
      <c r="G106" s="7" t="s">
        <v>11</v>
      </c>
    </row>
    <row r="107" spans="1:7" x14ac:dyDescent="0.25" outlineLevel="5" collapsed="1">
      <c r="A107" s="8" t="s">
        <v>14</v>
      </c>
      <c r="B107" s="9" t="s">
        <v>107</v>
      </c>
      <c r="C107" s="8" t="s">
        <v>13</v>
      </c>
      <c r="D107" s="8">
        <f>EXACT(G106,"No")</f>
      </c>
      <c r="E107" s="8" t="s">
        <v>108</v>
      </c>
      <c r="F107" s="8" t="s">
        <v>14</v>
      </c>
      <c r="G107" s="8" t="s">
        <v>13</v>
      </c>
    </row>
    <row r="108" spans="1:7" x14ac:dyDescent="0.25" outlineLevel="6" collapsed="1">
      <c r="A108" s="7" t="s">
        <v>11</v>
      </c>
      <c r="B108" s="7" t="s">
        <v>76</v>
      </c>
      <c r="C108" s="10" t="s">
        <v>124</v>
      </c>
      <c r="D108" s="7"/>
      <c r="E108" s="7" t="s">
        <v>125</v>
      </c>
      <c r="F108" s="7" t="s">
        <v>14</v>
      </c>
      <c r="G108" s="7" t="s">
        <v>11</v>
      </c>
    </row>
    <row r="109" spans="1:7" x14ac:dyDescent="0.25" outlineLevel="6" collapsed="1">
      <c r="A109" s="7" t="s">
        <v>14</v>
      </c>
      <c r="B109" s="7" t="s">
        <v>120</v>
      </c>
      <c r="C109" s="11" t="s">
        <v>121</v>
      </c>
      <c r="D109" s="7">
        <f>EXACT(G108,"No")</f>
      </c>
      <c r="E109" s="12" t="s">
        <v>122</v>
      </c>
      <c r="F109" s="7" t="s">
        <v>14</v>
      </c>
      <c r="G109" s="7" t="s">
        <v>13</v>
      </c>
    </row>
    <row r="110" spans="1:7" x14ac:dyDescent="0.25" outlineLevel="6" collapsed="1">
      <c r="A110" s="8" t="s">
        <v>14</v>
      </c>
      <c r="B110" s="9" t="s">
        <v>126</v>
      </c>
      <c r="C110" s="8" t="s">
        <v>13</v>
      </c>
      <c r="D110" s="8">
        <f>EXACT(G108,"Yes")</f>
      </c>
      <c r="E110" s="8" t="s">
        <v>127</v>
      </c>
      <c r="F110" s="8" t="s">
        <v>14</v>
      </c>
      <c r="G110" s="8" t="s">
        <v>13</v>
      </c>
    </row>
    <row r="111" spans="1:7" x14ac:dyDescent="0.25" outlineLevel="7" collapsed="1">
      <c r="A111" s="7" t="s">
        <v>11</v>
      </c>
      <c r="B111" s="7" t="s">
        <v>76</v>
      </c>
      <c r="C111" s="10" t="s">
        <v>467</v>
      </c>
      <c r="D111" s="7"/>
      <c r="E111" s="7" t="s">
        <v>468</v>
      </c>
      <c r="F111" s="7" t="s">
        <v>14</v>
      </c>
      <c r="G111" s="7" t="s">
        <v>11</v>
      </c>
    </row>
    <row r="112" spans="1:7" x14ac:dyDescent="0.25" outlineLevel="7" collapsed="1">
      <c r="A112" s="7" t="s">
        <v>14</v>
      </c>
      <c r="B112" s="7" t="s">
        <v>120</v>
      </c>
      <c r="C112" s="11" t="s">
        <v>121</v>
      </c>
      <c r="D112" s="7">
        <f>EXACT(G111,"No")</f>
      </c>
      <c r="E112" s="12" t="s">
        <v>162</v>
      </c>
      <c r="F112" s="7" t="s">
        <v>14</v>
      </c>
      <c r="G112" s="7" t="s">
        <v>13</v>
      </c>
    </row>
    <row r="113" spans="1:7" x14ac:dyDescent="0.25" outlineLevel="7" collapsed="1">
      <c r="A113" s="7" t="s">
        <v>14</v>
      </c>
      <c r="B113" s="7" t="s">
        <v>120</v>
      </c>
      <c r="C113" s="11" t="s">
        <v>121</v>
      </c>
      <c r="D113" s="7">
        <f>EXACT(G111,"Yes")</f>
      </c>
      <c r="E113" s="12" t="s">
        <v>469</v>
      </c>
      <c r="F113" s="7" t="s">
        <v>14</v>
      </c>
      <c r="G113" s="7" t="s">
        <v>13</v>
      </c>
    </row>
    <row r="114" spans="1:7" x14ac:dyDescent="0.25" outlineLevel="7" collapsed="1">
      <c r="A114" s="7" t="s">
        <v>11</v>
      </c>
      <c r="B114" s="7" t="s">
        <v>15</v>
      </c>
      <c r="C114" s="7" t="s">
        <v>13</v>
      </c>
      <c r="D114" s="7"/>
      <c r="E114" s="7" t="s">
        <v>470</v>
      </c>
      <c r="F114" s="7" t="s">
        <v>14</v>
      </c>
      <c r="G114" s="7" t="s">
        <v>27</v>
      </c>
    </row>
    <row r="115" spans="1:7" x14ac:dyDescent="0.25" outlineLevel="6" collapsed="1">
      <c r="A115" s="7" t="s">
        <v>11</v>
      </c>
      <c r="B115" s="7" t="s">
        <v>15</v>
      </c>
      <c r="C115" s="7" t="s">
        <v>13</v>
      </c>
      <c r="D115" s="7"/>
      <c r="E115" s="7" t="s">
        <v>128</v>
      </c>
      <c r="F115" s="7" t="s">
        <v>14</v>
      </c>
      <c r="G115" s="7" t="s">
        <v>27</v>
      </c>
    </row>
    <row r="116" spans="1:7" x14ac:dyDescent="0.25" outlineLevel="5" collapsed="1">
      <c r="A116" s="8" t="s">
        <v>14</v>
      </c>
      <c r="B116" s="9" t="s">
        <v>107</v>
      </c>
      <c r="C116" s="8" t="s">
        <v>13</v>
      </c>
      <c r="D116" s="8">
        <f>EXACT(G106,"Yes")</f>
      </c>
      <c r="E116" s="8" t="s">
        <v>108</v>
      </c>
      <c r="F116" s="8" t="s">
        <v>14</v>
      </c>
      <c r="G116" s="8" t="s">
        <v>13</v>
      </c>
    </row>
    <row r="117" spans="1:7" x14ac:dyDescent="0.25" outlineLevel="6" collapsed="1">
      <c r="A117" s="7" t="s">
        <v>11</v>
      </c>
      <c r="B117" s="7" t="s">
        <v>76</v>
      </c>
      <c r="C117" s="10" t="s">
        <v>124</v>
      </c>
      <c r="D117" s="7"/>
      <c r="E117" s="7" t="s">
        <v>125</v>
      </c>
      <c r="F117" s="7" t="s">
        <v>14</v>
      </c>
      <c r="G117" s="7" t="s">
        <v>11</v>
      </c>
    </row>
    <row r="118" spans="1:7" x14ac:dyDescent="0.25" outlineLevel="6" collapsed="1">
      <c r="A118" s="7" t="s">
        <v>14</v>
      </c>
      <c r="B118" s="7" t="s">
        <v>120</v>
      </c>
      <c r="C118" s="11" t="s">
        <v>121</v>
      </c>
      <c r="D118" s="7">
        <f>EXACT(G117,"No")</f>
      </c>
      <c r="E118" s="12" t="s">
        <v>122</v>
      </c>
      <c r="F118" s="7" t="s">
        <v>14</v>
      </c>
      <c r="G118" s="7" t="s">
        <v>13</v>
      </c>
    </row>
    <row r="119" spans="1:7" x14ac:dyDescent="0.25" outlineLevel="6" collapsed="1">
      <c r="A119" s="8" t="s">
        <v>14</v>
      </c>
      <c r="B119" s="9" t="s">
        <v>126</v>
      </c>
      <c r="C119" s="8" t="s">
        <v>13</v>
      </c>
      <c r="D119" s="8">
        <f>EXACT(G117,"Yes")</f>
      </c>
      <c r="E119" s="8" t="s">
        <v>127</v>
      </c>
      <c r="F119" s="8" t="s">
        <v>14</v>
      </c>
      <c r="G119" s="8" t="s">
        <v>13</v>
      </c>
    </row>
    <row r="120" spans="1:7" x14ac:dyDescent="0.25" outlineLevel="7" collapsed="1">
      <c r="A120" s="7" t="s">
        <v>11</v>
      </c>
      <c r="B120" s="7" t="s">
        <v>76</v>
      </c>
      <c r="C120" s="10" t="s">
        <v>467</v>
      </c>
      <c r="D120" s="7"/>
      <c r="E120" s="7" t="s">
        <v>468</v>
      </c>
      <c r="F120" s="7" t="s">
        <v>14</v>
      </c>
      <c r="G120" s="7" t="s">
        <v>11</v>
      </c>
    </row>
    <row r="121" spans="1:7" x14ac:dyDescent="0.25" outlineLevel="7" collapsed="1">
      <c r="A121" s="7" t="s">
        <v>14</v>
      </c>
      <c r="B121" s="7" t="s">
        <v>120</v>
      </c>
      <c r="C121" s="11" t="s">
        <v>121</v>
      </c>
      <c r="D121" s="7">
        <f>EXACT(G120,"No")</f>
      </c>
      <c r="E121" s="12" t="s">
        <v>162</v>
      </c>
      <c r="F121" s="7" t="s">
        <v>14</v>
      </c>
      <c r="G121" s="7" t="s">
        <v>13</v>
      </c>
    </row>
    <row r="122" spans="1:7" x14ac:dyDescent="0.25" outlineLevel="7" collapsed="1">
      <c r="A122" s="7" t="s">
        <v>14</v>
      </c>
      <c r="B122" s="7" t="s">
        <v>120</v>
      </c>
      <c r="C122" s="11" t="s">
        <v>121</v>
      </c>
      <c r="D122" s="7">
        <f>EXACT(G120,"Yes")</f>
      </c>
      <c r="E122" s="12" t="s">
        <v>469</v>
      </c>
      <c r="F122" s="7" t="s">
        <v>14</v>
      </c>
      <c r="G122" s="7" t="s">
        <v>13</v>
      </c>
    </row>
    <row r="123" spans="1:7" x14ac:dyDescent="0.25" outlineLevel="7" collapsed="1">
      <c r="A123" s="7" t="s">
        <v>11</v>
      </c>
      <c r="B123" s="7" t="s">
        <v>15</v>
      </c>
      <c r="C123" s="7" t="s">
        <v>13</v>
      </c>
      <c r="D123" s="7"/>
      <c r="E123" s="7" t="s">
        <v>470</v>
      </c>
      <c r="F123" s="7" t="s">
        <v>14</v>
      </c>
      <c r="G123" s="7" t="s">
        <v>27</v>
      </c>
    </row>
    <row r="124" spans="1:7" x14ac:dyDescent="0.25" outlineLevel="6" collapsed="1">
      <c r="A124" s="7" t="s">
        <v>11</v>
      </c>
      <c r="B124" s="7" t="s">
        <v>15</v>
      </c>
      <c r="C124" s="7" t="s">
        <v>13</v>
      </c>
      <c r="D124" s="7"/>
      <c r="E124" s="7" t="s">
        <v>128</v>
      </c>
      <c r="F124" s="7" t="s">
        <v>14</v>
      </c>
      <c r="G124" s="7" t="s">
        <v>27</v>
      </c>
    </row>
    <row r="125" spans="1:7" x14ac:dyDescent="0.25" outlineLevel="5" collapsed="1">
      <c r="A125" s="7" t="s">
        <v>11</v>
      </c>
      <c r="B125" s="7" t="s">
        <v>15</v>
      </c>
      <c r="C125" s="7" t="s">
        <v>13</v>
      </c>
      <c r="D125" s="7"/>
      <c r="E125" s="7" t="s">
        <v>131</v>
      </c>
      <c r="F125" s="7" t="s">
        <v>14</v>
      </c>
      <c r="G125" s="7" t="s">
        <v>27</v>
      </c>
    </row>
    <row r="126" spans="1:7" x14ac:dyDescent="0.25" outlineLevel="3" collapsed="1">
      <c r="A126" s="7" t="s">
        <v>11</v>
      </c>
      <c r="B126" s="7" t="s">
        <v>15</v>
      </c>
      <c r="C126" s="7" t="s">
        <v>13</v>
      </c>
      <c r="D126" s="7"/>
      <c r="E126" s="7" t="s">
        <v>118</v>
      </c>
      <c r="F126" s="7" t="s">
        <v>14</v>
      </c>
      <c r="G126" s="7" t="s">
        <v>27</v>
      </c>
    </row>
    <row r="127" spans="1:7" x14ac:dyDescent="0.25" outlineLevel="2" collapsed="1">
      <c r="A127" s="7" t="s">
        <v>11</v>
      </c>
      <c r="B127" s="7" t="s">
        <v>15</v>
      </c>
      <c r="C127" s="7" t="s">
        <v>13</v>
      </c>
      <c r="D127" s="7"/>
      <c r="E127" s="7" t="s">
        <v>119</v>
      </c>
      <c r="F127" s="7" t="s">
        <v>14</v>
      </c>
      <c r="G127" s="7" t="s">
        <v>27</v>
      </c>
    </row>
    <row r="128" spans="1:7" x14ac:dyDescent="0.25">
      <c r="A128" s="5" t="s">
        <v>11</v>
      </c>
      <c r="B128" s="5" t="s">
        <v>15</v>
      </c>
      <c r="C128" s="5" t="s">
        <v>13</v>
      </c>
      <c r="D128" s="5"/>
      <c r="E128" s="5" t="s">
        <v>134</v>
      </c>
      <c r="F128" s="5" t="s">
        <v>14</v>
      </c>
      <c r="G128" s="5" t="s">
        <v>27</v>
      </c>
    </row>
  </sheetData>
  <mergeCells count="5">
    <mergeCell ref="A1:G1"/>
    <mergeCell ref="B2:G2"/>
    <mergeCell ref="B3:G3"/>
    <mergeCell ref="B4:G4"/>
    <mergeCell ref="B5:G5"/>
  </mergeCells>
  <dataValidations count="32">
    <dataValidation type="list" allowBlank="1" sqref="G106">
      <formula1>'Investment comparison o (enum)'!A3:A4</formula1>
    </dataValidation>
    <dataValidation type="list" allowBlank="1" sqref="G108">
      <formula1>'Is emission level of th (enum)'!A3:A4</formula1>
    </dataValidation>
    <dataValidation type="list" allowBlank="1" sqref="G11">
      <formula1>'Is project without CDM  (enum)'!A3:A4</formula1>
    </dataValidation>
    <dataValidation type="list" allowBlank="1" sqref="G111">
      <formula1>'Is the project common p (enum)'!A3:A4</formula1>
    </dataValidation>
    <dataValidation type="list" allowBlank="1" sqref="G117">
      <formula1>'Is emission level of th (enum)'!A3:A4</formula1>
    </dataValidation>
    <dataValidation type="list" allowBlank="1" sqref="G120">
      <formula1>'Is the project common p (enum)'!A3:A4</formula1>
    </dataValidation>
    <dataValidation type="list" allowBlank="1" sqref="G13">
      <formula1>'Is there at least one o (enum)'!A3:A4</formula1>
    </dataValidation>
    <dataValidation type="list" allowBlank="1" sqref="G15">
      <formula1>'Is at least one alterna (enum)'!A3:A4</formula1>
    </dataValidation>
    <dataValidation type="list" allowBlank="1" sqref="G17">
      <formula1>'Can the service or p 1 (enum)'!A3:A4</formula1>
    </dataValidation>
    <dataValidation type="list" allowBlank="1" sqref="G19">
      <formula1>'Is emission level of th (enum)'!A3:A4</formula1>
    </dataValidation>
    <dataValidation type="list" allowBlank="1" sqref="G22">
      <formula1>'Is the project common p (enum)'!A3:A4</formula1>
    </dataValidation>
    <dataValidation type="list" allowBlank="1" sqref="G28">
      <formula1>'Is emission level of th (enum)'!A3:A4</formula1>
    </dataValidation>
    <dataValidation type="list" allowBlank="1" sqref="G31">
      <formula1>'Is the project common p (enum)'!A3:A4</formula1>
    </dataValidation>
    <dataValidation type="list" allowBlank="1" sqref="G38">
      <formula1>'Can the service or prod (enum)'!A3:A4</formula1>
    </dataValidation>
    <dataValidation type="list" allowBlank="1" sqref="G40">
      <formula1>'Benchmark anlysis must  (enum)'!A3:A4</formula1>
    </dataValidation>
    <dataValidation type="list" allowBlank="1" sqref="G43">
      <formula1>'Is emission level of th (enum)'!A3:A4</formula1>
    </dataValidation>
    <dataValidation type="list" allowBlank="1" sqref="G49">
      <formula1>'Investment comparison o (enum)'!A3:A4</formula1>
    </dataValidation>
    <dataValidation type="list" allowBlank="1" sqref="G51">
      <formula1>'Is emission level of th (enum)'!A3:A4</formula1>
    </dataValidation>
    <dataValidation type="list" allowBlank="1" sqref="G56">
      <formula1>'Is emission level of th (enum)'!A3:A4</formula1>
    </dataValidation>
    <dataValidation type="list" allowBlank="1" sqref="G66">
      <formula1>'Is there at least one o (enum)'!A3:A4</formula1>
    </dataValidation>
    <dataValidation type="list" allowBlank="1" sqref="G68">
      <formula1>'Is at least one alterna (enum)'!A3:A4</formula1>
    </dataValidation>
    <dataValidation type="list" allowBlank="1" sqref="G7">
      <formula1>'Have realistic and cred (enum)'!A3:A4</formula1>
    </dataValidation>
    <dataValidation type="list" allowBlank="1" sqref="G70">
      <formula1>'Can the service or p 1 (enum)'!A3:A4</formula1>
    </dataValidation>
    <dataValidation type="list" allowBlank="1" sqref="G72">
      <formula1>'Is emission level of th (enum)'!A3:A4</formula1>
    </dataValidation>
    <dataValidation type="list" allowBlank="1" sqref="G75">
      <formula1>'Is the project common p (enum)'!A3:A4</formula1>
    </dataValidation>
    <dataValidation type="list" allowBlank="1" sqref="G81">
      <formula1>'Is emission level of th (enum)'!A3:A4</formula1>
    </dataValidation>
    <dataValidation type="list" allowBlank="1" sqref="G84">
      <formula1>'Is the project common p (enum)'!A3:A4</formula1>
    </dataValidation>
    <dataValidation type="list" allowBlank="1" sqref="G9">
      <formula1>'Are all the alternative (enum)'!A3:A4</formula1>
    </dataValidation>
    <dataValidation type="list" allowBlank="1" sqref="G91">
      <formula1>'Can the service or prod (enum)'!A3:A4</formula1>
    </dataValidation>
    <dataValidation type="list" allowBlank="1" sqref="G93">
      <formula1>'Benchmark anlysis must  (enum)'!A3:A4</formula1>
    </dataValidation>
    <dataValidation type="list" allowBlank="1" sqref="G96">
      <formula1>'Is emission level of th (enum)'!A3:A4</formula1>
    </dataValidation>
    <dataValidation type="list" allowBlank="1" sqref="G99">
      <formula1>'Is the project common p (enum)'!A3:A4</formula1>
    </dataValidation>
  </dataValidations>
  <hyperlinks>
    <hyperlink ref="C7" r:id="rId1" location="#'Have realistic and cred (enum)'!A3"/>
    <hyperlink ref="B8" r:id="rId2" location="#'Case 1 Step 1B Consiste (tool)'!A1"/>
    <hyperlink ref="C9" r:id="rId3" location="#'Are all the alternative (enum)'!A3"/>
    <hyperlink ref="B10" r:id="rId4" location="#'Case 1 Step 1C Consiste (tool)'!A1"/>
    <hyperlink ref="C11" r:id="rId5" location="#'Is project without CDM  (enum)'!A3"/>
    <hyperlink ref="B12" r:id="rId6" location="#'Case 1 Step 2A Barrier  (tool)'!A1"/>
    <hyperlink ref="C13" r:id="rId7" location="#'Is there at least one o (enum)'!A3"/>
    <hyperlink ref="B14" r:id="rId8" location="#'Case 1 Step 2B Barrier  (tool)'!A1"/>
    <hyperlink ref="C15" r:id="rId9" location="#'Is at least one alterna (enum)'!A3"/>
    <hyperlink ref="B16" r:id="rId10" location="#'Case 1 Step 3B No Inves (tool)'!A1"/>
    <hyperlink ref="C17" r:id="rId11" location="#'Can the service or p 1 (enum)'!A3"/>
    <hyperlink ref="B18" r:id="rId12" location="#'Case 1 Step 4A Emission (tool)'!A1"/>
    <hyperlink ref="C19" r:id="rId13" location="#'Is emission level of th (enum)'!A3"/>
    <hyperlink ref="B21" r:id="rId14" location="#'Case 1 Step 4B Common p (tool)'!A1"/>
    <hyperlink ref="C22" r:id="rId15" location="#'Is the project common p (enum)'!A3"/>
    <hyperlink ref="B27" r:id="rId16" location="#'Case 1 Step 4A Emission (tool)'!A1"/>
    <hyperlink ref="C28" r:id="rId17" location="#'Is emission level of th (enum)'!A3"/>
    <hyperlink ref="B30" r:id="rId18" location="#'Case 1 Step 4B Common p (tool)'!A1"/>
    <hyperlink ref="C31" r:id="rId19" location="#'Is the project common p (enum)'!A3"/>
    <hyperlink ref="B37" r:id="rId20" location="#'Case 1 Step 3A Investme (tool)'!A1"/>
    <hyperlink ref="C38" r:id="rId21" location="#'Can the service or prod (enum)'!A3"/>
    <hyperlink ref="B39" r:id="rId22" location="#'Case 1 Step 3A Question (tool)'!A1"/>
    <hyperlink ref="C40" r:id="rId23" location="#'Benchmark anlysis must  (enum)'!A3"/>
    <hyperlink ref="B42" r:id="rId24" location="#'Case 1 Step 4A Emission (tool)'!A1"/>
    <hyperlink ref="C43" r:id="rId25" location="#'Is emission level of th (enum)'!A3"/>
    <hyperlink ref="B45" r:id="rId26" location="#'Case 1 Step 4B Common p (tool)'!A1"/>
    <hyperlink ref="B48" r:id="rId27" location="#'Case 1 Step 3A Inves 1 (tool)'!A1"/>
    <hyperlink ref="C49" r:id="rId28" location="#'Investment comparison o (enum)'!A3"/>
    <hyperlink ref="B50" r:id="rId29" location="#'Case 1 Step 4A Emission (tool)'!A1"/>
    <hyperlink ref="C51" r:id="rId30" location="#'Is emission level of th (enum)'!A3"/>
    <hyperlink ref="B53" r:id="rId31" location="#'Case 1 Step 4B Common p (tool)'!A1"/>
    <hyperlink ref="B55" r:id="rId32" location="#'Case 1 Step 4A Emission (tool)'!A1"/>
    <hyperlink ref="C56" r:id="rId33" location="#'Is emission level of th (enum)'!A3"/>
    <hyperlink ref="B58" r:id="rId34" location="#'Case 1 Step 4B Common p (tool)'!A1"/>
    <hyperlink ref="B65" r:id="rId35" location="#'Case 1 Step 2A Barrier  (tool)'!A1"/>
    <hyperlink ref="C66" r:id="rId36" location="#'Is there at least one o (enum)'!A3"/>
    <hyperlink ref="B67" r:id="rId37" location="#'Case 1 Step 2B Barrier  (tool)'!A1"/>
    <hyperlink ref="C68" r:id="rId38" location="#'Is at least one alterna (enum)'!A3"/>
    <hyperlink ref="B69" r:id="rId39" location="#'Case 1 Step 3B No Inves (tool)'!A1"/>
    <hyperlink ref="C70" r:id="rId40" location="#'Can the service or p 1 (enum)'!A3"/>
    <hyperlink ref="B71" r:id="rId41" location="#'Case 1 Step 4A Emission (tool)'!A1"/>
    <hyperlink ref="C72" r:id="rId42" location="#'Is emission level of th (enum)'!A3"/>
    <hyperlink ref="B74" r:id="rId43" location="#'Case 1 Step 4B Common p (tool)'!A1"/>
    <hyperlink ref="C75" r:id="rId44" location="#'Is the project common p (enum)'!A3"/>
    <hyperlink ref="B80" r:id="rId45" location="#'Case 1 Step 4A Emission (tool)'!A1"/>
    <hyperlink ref="C81" r:id="rId46" location="#'Is emission level of th (enum)'!A3"/>
    <hyperlink ref="B83" r:id="rId47" location="#'Case 1 Step 4B Common p (tool)'!A1"/>
    <hyperlink ref="C84" r:id="rId48" location="#'Is the project common p (enum)'!A3"/>
    <hyperlink ref="B90" r:id="rId49" location="#'Case 1 Step 3A Investme (tool)'!A1"/>
    <hyperlink ref="C91" r:id="rId50" location="#'Can the service or prod (enum)'!A3"/>
    <hyperlink ref="B92" r:id="rId51" location="#'Case 1 Step 3A Question (tool)'!A1"/>
    <hyperlink ref="C93" r:id="rId52" location="#'Benchmark anlysis must  (enum)'!A3"/>
    <hyperlink ref="B95" r:id="rId53" location="#'Case 1 Step 4A Emission (tool)'!A1"/>
    <hyperlink ref="C96" r:id="rId54" location="#'Is emission level of th (enum)'!A3"/>
    <hyperlink ref="B98" r:id="rId55" location="#'Case 1 Step 4B Common p (tool)'!A1"/>
    <hyperlink ref="C99" r:id="rId56" location="#'Is the project common p (enum)'!A3"/>
    <hyperlink ref="B105" r:id="rId57" location="#'Case 1 Step 3A Inves 1 (tool)'!A1"/>
    <hyperlink ref="C106" r:id="rId58" location="#'Investment comparison o (enum)'!A3"/>
    <hyperlink ref="B107" r:id="rId59" location="#'Case 1 Step 4A Emission (tool)'!A1"/>
    <hyperlink ref="C108" r:id="rId60" location="#'Is emission level of th (enum)'!A3"/>
    <hyperlink ref="B110" r:id="rId61" location="#'Case 1 Step 4B Common p (tool)'!A1"/>
    <hyperlink ref="C111" r:id="rId62" location="#'Is the project common p (enum)'!A3"/>
    <hyperlink ref="B116" r:id="rId63" location="#'Case 1 Step 4A Emission (tool)'!A1"/>
    <hyperlink ref="C117" r:id="rId64" location="#'Is emission level of th (enum)'!A3"/>
    <hyperlink ref="B119" r:id="rId65" location="#'Case 1 Step 4B Common p (tool)'!A1"/>
    <hyperlink ref="C120" r:id="rId66" location="#'Is the project common p (enum)'!A3"/>
  </hyperlinks>
  <pageMargins left="0.7" right="0.7" top="0.75" bottom="0.75" header="0.3" footer="0.3"/>
  <pageSetup orientation="portrait" horizontalDpi="4294967295" verticalDpi="4294967295" scale="100" fitToWidth="1" fitToHeight="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3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472</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89</v>
      </c>
      <c r="D7" s="5"/>
      <c r="E7" s="5" t="s">
        <v>90</v>
      </c>
      <c r="F7" s="5" t="s">
        <v>14</v>
      </c>
      <c r="G7" s="5" t="s">
        <v>11</v>
      </c>
    </row>
    <row r="8" spans="1:7" x14ac:dyDescent="0.25">
      <c r="A8" s="5" t="s">
        <v>14</v>
      </c>
      <c r="B8" s="6" t="s">
        <v>91</v>
      </c>
      <c r="C8" s="5" t="s">
        <v>13</v>
      </c>
      <c r="D8" s="5">
        <f>EXACT(G7,"No")</f>
      </c>
      <c r="E8" s="5" t="s">
        <v>92</v>
      </c>
      <c r="F8" s="5" t="s">
        <v>14</v>
      </c>
      <c r="G8" s="5" t="s">
        <v>13</v>
      </c>
    </row>
    <row r="9" spans="1:7" x14ac:dyDescent="0.25" outlineLevel="1" collapsed="1">
      <c r="A9" s="7" t="s">
        <v>11</v>
      </c>
      <c r="B9" s="7" t="s">
        <v>76</v>
      </c>
      <c r="C9" s="10" t="s">
        <v>93</v>
      </c>
      <c r="D9" s="7"/>
      <c r="E9" s="7" t="s">
        <v>94</v>
      </c>
      <c r="F9" s="7" t="s">
        <v>14</v>
      </c>
      <c r="G9" s="7" t="s">
        <v>11</v>
      </c>
    </row>
    <row r="10" spans="1:7" x14ac:dyDescent="0.25" outlineLevel="1" collapsed="1">
      <c r="A10" s="8" t="s">
        <v>14</v>
      </c>
      <c r="B10" s="9" t="s">
        <v>95</v>
      </c>
      <c r="C10" s="8" t="s">
        <v>13</v>
      </c>
      <c r="D10" s="8">
        <f>EXACT(G9,"No")</f>
      </c>
      <c r="E10" s="8" t="s">
        <v>96</v>
      </c>
      <c r="F10" s="8" t="s">
        <v>14</v>
      </c>
      <c r="G10" s="8" t="s">
        <v>13</v>
      </c>
    </row>
    <row r="11" spans="1:7" x14ac:dyDescent="0.25" outlineLevel="2" collapsed="1">
      <c r="A11" s="7" t="s">
        <v>11</v>
      </c>
      <c r="B11" s="7" t="s">
        <v>76</v>
      </c>
      <c r="C11" s="10" t="s">
        <v>97</v>
      </c>
      <c r="D11" s="7"/>
      <c r="E11" s="7" t="s">
        <v>98</v>
      </c>
      <c r="F11" s="7" t="s">
        <v>14</v>
      </c>
      <c r="G11" s="7" t="s">
        <v>11</v>
      </c>
    </row>
    <row r="12" spans="1:7" x14ac:dyDescent="0.25" outlineLevel="2" collapsed="1">
      <c r="A12" s="8" t="s">
        <v>14</v>
      </c>
      <c r="B12" s="9" t="s">
        <v>99</v>
      </c>
      <c r="C12" s="8" t="s">
        <v>13</v>
      </c>
      <c r="D12" s="8">
        <f>EXACT(G11,"Yes")</f>
      </c>
      <c r="E12" s="8" t="s">
        <v>100</v>
      </c>
      <c r="F12" s="8" t="s">
        <v>14</v>
      </c>
      <c r="G12" s="8" t="s">
        <v>13</v>
      </c>
    </row>
    <row r="13" spans="1:7" x14ac:dyDescent="0.25" outlineLevel="3" collapsed="1">
      <c r="A13" s="7" t="s">
        <v>11</v>
      </c>
      <c r="B13" s="7" t="s">
        <v>76</v>
      </c>
      <c r="C13" s="10" t="s">
        <v>101</v>
      </c>
      <c r="D13" s="7"/>
      <c r="E13" s="7" t="s">
        <v>102</v>
      </c>
      <c r="F13" s="7" t="s">
        <v>14</v>
      </c>
      <c r="G13" s="7" t="s">
        <v>11</v>
      </c>
    </row>
    <row r="14" spans="1:7" x14ac:dyDescent="0.25" outlineLevel="3" collapsed="1">
      <c r="A14" s="8" t="s">
        <v>14</v>
      </c>
      <c r="B14" s="9" t="s">
        <v>103</v>
      </c>
      <c r="C14" s="8" t="s">
        <v>13</v>
      </c>
      <c r="D14" s="8">
        <f>EXACT(G13,"No")</f>
      </c>
      <c r="E14" s="8" t="s">
        <v>104</v>
      </c>
      <c r="F14" s="8" t="s">
        <v>14</v>
      </c>
      <c r="G14" s="8" t="s">
        <v>13</v>
      </c>
    </row>
    <row r="15" spans="1:7" x14ac:dyDescent="0.25" outlineLevel="4" collapsed="1">
      <c r="A15" s="7" t="s">
        <v>11</v>
      </c>
      <c r="B15" s="7" t="s">
        <v>76</v>
      </c>
      <c r="C15" s="10" t="s">
        <v>105</v>
      </c>
      <c r="D15" s="7"/>
      <c r="E15" s="7" t="s">
        <v>106</v>
      </c>
      <c r="F15" s="7" t="s">
        <v>14</v>
      </c>
      <c r="G15" s="7" t="s">
        <v>11</v>
      </c>
    </row>
    <row r="16" spans="1:7" x14ac:dyDescent="0.25" outlineLevel="4" collapsed="1">
      <c r="A16" s="8" t="s">
        <v>14</v>
      </c>
      <c r="B16" s="9" t="s">
        <v>107</v>
      </c>
      <c r="C16" s="8" t="s">
        <v>13</v>
      </c>
      <c r="D16" s="8">
        <f>EXACT(G15,"No")</f>
      </c>
      <c r="E16" s="8" t="s">
        <v>108</v>
      </c>
      <c r="F16" s="8" t="s">
        <v>14</v>
      </c>
      <c r="G16" s="8" t="s">
        <v>13</v>
      </c>
    </row>
    <row r="17" spans="1:7" x14ac:dyDescent="0.25" outlineLevel="5" collapsed="1">
      <c r="A17" s="7" t="s">
        <v>11</v>
      </c>
      <c r="B17" s="7" t="s">
        <v>76</v>
      </c>
      <c r="C17" s="10" t="s">
        <v>124</v>
      </c>
      <c r="D17" s="7"/>
      <c r="E17" s="7" t="s">
        <v>125</v>
      </c>
      <c r="F17" s="7" t="s">
        <v>14</v>
      </c>
      <c r="G17" s="7" t="s">
        <v>11</v>
      </c>
    </row>
    <row r="18" spans="1:7" x14ac:dyDescent="0.25" outlineLevel="5" collapsed="1">
      <c r="A18" s="7" t="s">
        <v>14</v>
      </c>
      <c r="B18" s="7" t="s">
        <v>120</v>
      </c>
      <c r="C18" s="11" t="s">
        <v>121</v>
      </c>
      <c r="D18" s="7">
        <f>EXACT(G17,"No")</f>
      </c>
      <c r="E18" s="12" t="s">
        <v>122</v>
      </c>
      <c r="F18" s="7" t="s">
        <v>14</v>
      </c>
      <c r="G18" s="7" t="s">
        <v>13</v>
      </c>
    </row>
    <row r="19" spans="1:7" x14ac:dyDescent="0.25" outlineLevel="5" collapsed="1">
      <c r="A19" s="8" t="s">
        <v>14</v>
      </c>
      <c r="B19" s="9" t="s">
        <v>126</v>
      </c>
      <c r="C19" s="8" t="s">
        <v>13</v>
      </c>
      <c r="D19" s="8">
        <f>EXACT(G17,"Yes")</f>
      </c>
      <c r="E19" s="8" t="s">
        <v>127</v>
      </c>
      <c r="F19" s="8" t="s">
        <v>14</v>
      </c>
      <c r="G19" s="8" t="s">
        <v>13</v>
      </c>
    </row>
    <row r="20" spans="1:7" x14ac:dyDescent="0.25" outlineLevel="6" collapsed="1">
      <c r="A20" s="7" t="s">
        <v>11</v>
      </c>
      <c r="B20" s="7" t="s">
        <v>76</v>
      </c>
      <c r="C20" s="10" t="s">
        <v>467</v>
      </c>
      <c r="D20" s="7"/>
      <c r="E20" s="7" t="s">
        <v>468</v>
      </c>
      <c r="F20" s="7" t="s">
        <v>14</v>
      </c>
      <c r="G20" s="7" t="s">
        <v>11</v>
      </c>
    </row>
    <row r="21" spans="1:7" x14ac:dyDescent="0.25" outlineLevel="6" collapsed="1">
      <c r="A21" s="7" t="s">
        <v>14</v>
      </c>
      <c r="B21" s="7" t="s">
        <v>120</v>
      </c>
      <c r="C21" s="11" t="s">
        <v>121</v>
      </c>
      <c r="D21" s="7">
        <f>EXACT(G20,"No")</f>
      </c>
      <c r="E21" s="12" t="s">
        <v>162</v>
      </c>
      <c r="F21" s="7" t="s">
        <v>14</v>
      </c>
      <c r="G21" s="7" t="s">
        <v>13</v>
      </c>
    </row>
    <row r="22" spans="1:7" x14ac:dyDescent="0.25" outlineLevel="6" collapsed="1">
      <c r="A22" s="7" t="s">
        <v>14</v>
      </c>
      <c r="B22" s="7" t="s">
        <v>120</v>
      </c>
      <c r="C22" s="11" t="s">
        <v>121</v>
      </c>
      <c r="D22" s="7">
        <f>EXACT(G20,"Yes")</f>
      </c>
      <c r="E22" s="12" t="s">
        <v>469</v>
      </c>
      <c r="F22" s="7" t="s">
        <v>14</v>
      </c>
      <c r="G22" s="7" t="s">
        <v>13</v>
      </c>
    </row>
    <row r="23" spans="1:7" x14ac:dyDescent="0.25" outlineLevel="6" collapsed="1">
      <c r="A23" s="7" t="s">
        <v>11</v>
      </c>
      <c r="B23" s="7" t="s">
        <v>15</v>
      </c>
      <c r="C23" s="7" t="s">
        <v>13</v>
      </c>
      <c r="D23" s="7"/>
      <c r="E23" s="7" t="s">
        <v>470</v>
      </c>
      <c r="F23" s="7" t="s">
        <v>14</v>
      </c>
      <c r="G23" s="7" t="s">
        <v>27</v>
      </c>
    </row>
    <row r="24" spans="1:7" x14ac:dyDescent="0.25" outlineLevel="5" collapsed="1">
      <c r="A24" s="7" t="s">
        <v>11</v>
      </c>
      <c r="B24" s="7" t="s">
        <v>15</v>
      </c>
      <c r="C24" s="7" t="s">
        <v>13</v>
      </c>
      <c r="D24" s="7"/>
      <c r="E24" s="7" t="s">
        <v>128</v>
      </c>
      <c r="F24" s="7" t="s">
        <v>14</v>
      </c>
      <c r="G24" s="7" t="s">
        <v>27</v>
      </c>
    </row>
    <row r="25" spans="1:7" x14ac:dyDescent="0.25" outlineLevel="4" collapsed="1">
      <c r="A25" s="8" t="s">
        <v>14</v>
      </c>
      <c r="B25" s="9" t="s">
        <v>107</v>
      </c>
      <c r="C25" s="8" t="s">
        <v>13</v>
      </c>
      <c r="D25" s="8">
        <f>EXACT(G15,"Yes")</f>
      </c>
      <c r="E25" s="8" t="s">
        <v>108</v>
      </c>
      <c r="F25" s="8" t="s">
        <v>14</v>
      </c>
      <c r="G25" s="8" t="s">
        <v>13</v>
      </c>
    </row>
    <row r="26" spans="1:7" x14ac:dyDescent="0.25" outlineLevel="5" collapsed="1">
      <c r="A26" s="7" t="s">
        <v>11</v>
      </c>
      <c r="B26" s="7" t="s">
        <v>76</v>
      </c>
      <c r="C26" s="10" t="s">
        <v>124</v>
      </c>
      <c r="D26" s="7"/>
      <c r="E26" s="7" t="s">
        <v>125</v>
      </c>
      <c r="F26" s="7" t="s">
        <v>14</v>
      </c>
      <c r="G26" s="7" t="s">
        <v>11</v>
      </c>
    </row>
    <row r="27" spans="1:7" x14ac:dyDescent="0.25" outlineLevel="5" collapsed="1">
      <c r="A27" s="7" t="s">
        <v>14</v>
      </c>
      <c r="B27" s="7" t="s">
        <v>120</v>
      </c>
      <c r="C27" s="11" t="s">
        <v>121</v>
      </c>
      <c r="D27" s="7">
        <f>EXACT(G26,"No")</f>
      </c>
      <c r="E27" s="12" t="s">
        <v>122</v>
      </c>
      <c r="F27" s="7" t="s">
        <v>14</v>
      </c>
      <c r="G27" s="7" t="s">
        <v>13</v>
      </c>
    </row>
    <row r="28" spans="1:7" x14ac:dyDescent="0.25" outlineLevel="5" collapsed="1">
      <c r="A28" s="8" t="s">
        <v>14</v>
      </c>
      <c r="B28" s="9" t="s">
        <v>126</v>
      </c>
      <c r="C28" s="8" t="s">
        <v>13</v>
      </c>
      <c r="D28" s="8">
        <f>EXACT(G26,"Yes")</f>
      </c>
      <c r="E28" s="8" t="s">
        <v>127</v>
      </c>
      <c r="F28" s="8" t="s">
        <v>14</v>
      </c>
      <c r="G28" s="8" t="s">
        <v>13</v>
      </c>
    </row>
    <row r="29" spans="1:7" x14ac:dyDescent="0.25" outlineLevel="6" collapsed="1">
      <c r="A29" s="7" t="s">
        <v>11</v>
      </c>
      <c r="B29" s="7" t="s">
        <v>76</v>
      </c>
      <c r="C29" s="10" t="s">
        <v>467</v>
      </c>
      <c r="D29" s="7"/>
      <c r="E29" s="7" t="s">
        <v>468</v>
      </c>
      <c r="F29" s="7" t="s">
        <v>14</v>
      </c>
      <c r="G29" s="7" t="s">
        <v>11</v>
      </c>
    </row>
    <row r="30" spans="1:7" x14ac:dyDescent="0.25" outlineLevel="6" collapsed="1">
      <c r="A30" s="7" t="s">
        <v>14</v>
      </c>
      <c r="B30" s="7" t="s">
        <v>120</v>
      </c>
      <c r="C30" s="11" t="s">
        <v>121</v>
      </c>
      <c r="D30" s="7">
        <f>EXACT(G29,"No")</f>
      </c>
      <c r="E30" s="12" t="s">
        <v>162</v>
      </c>
      <c r="F30" s="7" t="s">
        <v>14</v>
      </c>
      <c r="G30" s="7" t="s">
        <v>13</v>
      </c>
    </row>
    <row r="31" spans="1:7" x14ac:dyDescent="0.25" outlineLevel="6" collapsed="1">
      <c r="A31" s="7" t="s">
        <v>14</v>
      </c>
      <c r="B31" s="7" t="s">
        <v>120</v>
      </c>
      <c r="C31" s="11" t="s">
        <v>121</v>
      </c>
      <c r="D31" s="7">
        <f>EXACT(G29,"Yes")</f>
      </c>
      <c r="E31" s="12" t="s">
        <v>469</v>
      </c>
      <c r="F31" s="7" t="s">
        <v>14</v>
      </c>
      <c r="G31" s="7" t="s">
        <v>13</v>
      </c>
    </row>
    <row r="32" spans="1:7" x14ac:dyDescent="0.25" outlineLevel="6" collapsed="1">
      <c r="A32" s="7" t="s">
        <v>11</v>
      </c>
      <c r="B32" s="7" t="s">
        <v>15</v>
      </c>
      <c r="C32" s="7" t="s">
        <v>13</v>
      </c>
      <c r="D32" s="7"/>
      <c r="E32" s="7" t="s">
        <v>470</v>
      </c>
      <c r="F32" s="7" t="s">
        <v>14</v>
      </c>
      <c r="G32" s="7" t="s">
        <v>27</v>
      </c>
    </row>
    <row r="33" spans="1:7" x14ac:dyDescent="0.25" outlineLevel="5" collapsed="1">
      <c r="A33" s="7" t="s">
        <v>11</v>
      </c>
      <c r="B33" s="7" t="s">
        <v>15</v>
      </c>
      <c r="C33" s="7" t="s">
        <v>13</v>
      </c>
      <c r="D33" s="7"/>
      <c r="E33" s="7" t="s">
        <v>128</v>
      </c>
      <c r="F33" s="7" t="s">
        <v>14</v>
      </c>
      <c r="G33" s="7" t="s">
        <v>27</v>
      </c>
    </row>
    <row r="34" spans="1:7" x14ac:dyDescent="0.25" outlineLevel="4" collapsed="1">
      <c r="A34" s="7" t="s">
        <v>11</v>
      </c>
      <c r="B34" s="7" t="s">
        <v>15</v>
      </c>
      <c r="C34" s="7" t="s">
        <v>13</v>
      </c>
      <c r="D34" s="7"/>
      <c r="E34" s="7" t="s">
        <v>109</v>
      </c>
      <c r="F34" s="7" t="s">
        <v>14</v>
      </c>
      <c r="G34" s="7" t="s">
        <v>27</v>
      </c>
    </row>
    <row r="35" spans="1:7" x14ac:dyDescent="0.25" outlineLevel="3" collapsed="1">
      <c r="A35" s="8" t="s">
        <v>14</v>
      </c>
      <c r="B35" s="9" t="s">
        <v>110</v>
      </c>
      <c r="C35" s="8" t="s">
        <v>13</v>
      </c>
      <c r="D35" s="8">
        <f>EXACT(G13,"Yes")</f>
      </c>
      <c r="E35" s="8" t="s">
        <v>111</v>
      </c>
      <c r="F35" s="8" t="s">
        <v>14</v>
      </c>
      <c r="G35" s="8" t="s">
        <v>13</v>
      </c>
    </row>
    <row r="36" spans="1:7" x14ac:dyDescent="0.25" outlineLevel="4" collapsed="1">
      <c r="A36" s="7" t="s">
        <v>11</v>
      </c>
      <c r="B36" s="7" t="s">
        <v>76</v>
      </c>
      <c r="C36" s="10" t="s">
        <v>112</v>
      </c>
      <c r="D36" s="7"/>
      <c r="E36" s="7" t="s">
        <v>113</v>
      </c>
      <c r="F36" s="7" t="s">
        <v>14</v>
      </c>
      <c r="G36" s="7" t="s">
        <v>11</v>
      </c>
    </row>
    <row r="37" spans="1:7" x14ac:dyDescent="0.25" outlineLevel="4" collapsed="1">
      <c r="A37" s="8" t="s">
        <v>14</v>
      </c>
      <c r="B37" s="9" t="s">
        <v>114</v>
      </c>
      <c r="C37" s="8" t="s">
        <v>13</v>
      </c>
      <c r="D37" s="8">
        <f>EXACT(G36,"No")</f>
      </c>
      <c r="E37" s="8" t="s">
        <v>115</v>
      </c>
      <c r="F37" s="8" t="s">
        <v>14</v>
      </c>
      <c r="G37" s="8" t="s">
        <v>13</v>
      </c>
    </row>
    <row r="38" spans="1:7" x14ac:dyDescent="0.25" outlineLevel="5" collapsed="1">
      <c r="A38" s="7" t="s">
        <v>11</v>
      </c>
      <c r="B38" s="7" t="s">
        <v>76</v>
      </c>
      <c r="C38" s="10" t="s">
        <v>129</v>
      </c>
      <c r="D38" s="7"/>
      <c r="E38" s="7" t="s">
        <v>130</v>
      </c>
      <c r="F38" s="7" t="s">
        <v>14</v>
      </c>
      <c r="G38" s="7" t="s">
        <v>11</v>
      </c>
    </row>
    <row r="39" spans="1:7" x14ac:dyDescent="0.25" outlineLevel="5" collapsed="1">
      <c r="A39" s="7" t="s">
        <v>14</v>
      </c>
      <c r="B39" s="7" t="s">
        <v>120</v>
      </c>
      <c r="C39" s="11" t="s">
        <v>121</v>
      </c>
      <c r="D39" s="7">
        <f>EXACT(G38,"No")</f>
      </c>
      <c r="E39" s="12" t="s">
        <v>122</v>
      </c>
      <c r="F39" s="7" t="s">
        <v>14</v>
      </c>
      <c r="G39" s="7" t="s">
        <v>13</v>
      </c>
    </row>
    <row r="40" spans="1:7" x14ac:dyDescent="0.25" outlineLevel="5" collapsed="1">
      <c r="A40" s="8" t="s">
        <v>14</v>
      </c>
      <c r="B40" s="9" t="s">
        <v>107</v>
      </c>
      <c r="C40" s="8" t="s">
        <v>13</v>
      </c>
      <c r="D40" s="8">
        <f>EXACT(G38,"Yes")</f>
      </c>
      <c r="E40" s="8" t="s">
        <v>108</v>
      </c>
      <c r="F40" s="8" t="s">
        <v>14</v>
      </c>
      <c r="G40" s="8" t="s">
        <v>13</v>
      </c>
    </row>
    <row r="41" spans="1:7" x14ac:dyDescent="0.25" outlineLevel="6" collapsed="1">
      <c r="A41" s="7" t="s">
        <v>11</v>
      </c>
      <c r="B41" s="7" t="s">
        <v>76</v>
      </c>
      <c r="C41" s="10" t="s">
        <v>124</v>
      </c>
      <c r="D41" s="7"/>
      <c r="E41" s="7" t="s">
        <v>125</v>
      </c>
      <c r="F41" s="7" t="s">
        <v>14</v>
      </c>
      <c r="G41" s="7" t="s">
        <v>11</v>
      </c>
    </row>
    <row r="42" spans="1:7" x14ac:dyDescent="0.25" outlineLevel="6" collapsed="1">
      <c r="A42" s="7" t="s">
        <v>14</v>
      </c>
      <c r="B42" s="7" t="s">
        <v>120</v>
      </c>
      <c r="C42" s="11" t="s">
        <v>121</v>
      </c>
      <c r="D42" s="7">
        <f>EXACT(G41,"No")</f>
      </c>
      <c r="E42" s="12" t="s">
        <v>122</v>
      </c>
      <c r="F42" s="7" t="s">
        <v>14</v>
      </c>
      <c r="G42" s="7" t="s">
        <v>13</v>
      </c>
    </row>
    <row r="43" spans="1:7" x14ac:dyDescent="0.25" outlineLevel="6" collapsed="1">
      <c r="A43" s="8" t="s">
        <v>14</v>
      </c>
      <c r="B43" s="9" t="s">
        <v>126</v>
      </c>
      <c r="C43" s="8" t="s">
        <v>13</v>
      </c>
      <c r="D43" s="8">
        <f>EXACT(G41,"Yes")</f>
      </c>
      <c r="E43" s="8" t="s">
        <v>127</v>
      </c>
      <c r="F43" s="8" t="s">
        <v>14</v>
      </c>
      <c r="G43" s="8" t="s">
        <v>13</v>
      </c>
    </row>
    <row r="44" spans="1:7" x14ac:dyDescent="0.25" outlineLevel="7" collapsed="1">
      <c r="A44" s="7" t="s">
        <v>11</v>
      </c>
      <c r="B44" s="7" t="s">
        <v>76</v>
      </c>
      <c r="C44" s="10" t="s">
        <v>467</v>
      </c>
      <c r="D44" s="7"/>
      <c r="E44" s="7" t="s">
        <v>468</v>
      </c>
      <c r="F44" s="7" t="s">
        <v>14</v>
      </c>
      <c r="G44" s="7" t="s">
        <v>11</v>
      </c>
    </row>
    <row r="45" spans="1:7" x14ac:dyDescent="0.25" outlineLevel="7" collapsed="1">
      <c r="A45" s="7" t="s">
        <v>14</v>
      </c>
      <c r="B45" s="7" t="s">
        <v>120</v>
      </c>
      <c r="C45" s="11" t="s">
        <v>121</v>
      </c>
      <c r="D45" s="7">
        <f>EXACT(G44,"No")</f>
      </c>
      <c r="E45" s="12" t="s">
        <v>162</v>
      </c>
      <c r="F45" s="7" t="s">
        <v>14</v>
      </c>
      <c r="G45" s="7" t="s">
        <v>13</v>
      </c>
    </row>
    <row r="46" spans="1:7" x14ac:dyDescent="0.25" outlineLevel="7" collapsed="1">
      <c r="A46" s="7" t="s">
        <v>14</v>
      </c>
      <c r="B46" s="7" t="s">
        <v>120</v>
      </c>
      <c r="C46" s="11" t="s">
        <v>121</v>
      </c>
      <c r="D46" s="7">
        <f>EXACT(G44,"Yes")</f>
      </c>
      <c r="E46" s="12" t="s">
        <v>469</v>
      </c>
      <c r="F46" s="7" t="s">
        <v>14</v>
      </c>
      <c r="G46" s="7" t="s">
        <v>13</v>
      </c>
    </row>
    <row r="47" spans="1:7" x14ac:dyDescent="0.25" outlineLevel="7" collapsed="1">
      <c r="A47" s="7" t="s">
        <v>11</v>
      </c>
      <c r="B47" s="7" t="s">
        <v>15</v>
      </c>
      <c r="C47" s="7" t="s">
        <v>13</v>
      </c>
      <c r="D47" s="7"/>
      <c r="E47" s="7" t="s">
        <v>470</v>
      </c>
      <c r="F47" s="7" t="s">
        <v>14</v>
      </c>
      <c r="G47" s="7" t="s">
        <v>27</v>
      </c>
    </row>
    <row r="48" spans="1:7" x14ac:dyDescent="0.25" outlineLevel="6" collapsed="1">
      <c r="A48" s="7" t="s">
        <v>11</v>
      </c>
      <c r="B48" s="7" t="s">
        <v>15</v>
      </c>
      <c r="C48" s="7" t="s">
        <v>13</v>
      </c>
      <c r="D48" s="7"/>
      <c r="E48" s="7" t="s">
        <v>128</v>
      </c>
      <c r="F48" s="7" t="s">
        <v>14</v>
      </c>
      <c r="G48" s="7" t="s">
        <v>27</v>
      </c>
    </row>
    <row r="49" spans="1:7" x14ac:dyDescent="0.25" outlineLevel="5" collapsed="1">
      <c r="A49" s="7" t="s">
        <v>11</v>
      </c>
      <c r="B49" s="7" t="s">
        <v>15</v>
      </c>
      <c r="C49" s="7" t="s">
        <v>13</v>
      </c>
      <c r="D49" s="7"/>
      <c r="E49" s="7" t="s">
        <v>131</v>
      </c>
      <c r="F49" s="7" t="s">
        <v>14</v>
      </c>
      <c r="G49" s="7" t="s">
        <v>27</v>
      </c>
    </row>
    <row r="50" spans="1:7" x14ac:dyDescent="0.25" outlineLevel="4" collapsed="1">
      <c r="A50" s="8" t="s">
        <v>14</v>
      </c>
      <c r="B50" s="9" t="s">
        <v>116</v>
      </c>
      <c r="C50" s="8" t="s">
        <v>13</v>
      </c>
      <c r="D50" s="8">
        <f>EXACT(G36,"Yes")</f>
      </c>
      <c r="E50" s="8" t="s">
        <v>117</v>
      </c>
      <c r="F50" s="8" t="s">
        <v>14</v>
      </c>
      <c r="G50" s="8" t="s">
        <v>13</v>
      </c>
    </row>
    <row r="51" spans="1:7" x14ac:dyDescent="0.25" outlineLevel="5" collapsed="1">
      <c r="A51" s="7" t="s">
        <v>11</v>
      </c>
      <c r="B51" s="7" t="s">
        <v>76</v>
      </c>
      <c r="C51" s="10" t="s">
        <v>132</v>
      </c>
      <c r="D51" s="7"/>
      <c r="E51" s="7" t="s">
        <v>133</v>
      </c>
      <c r="F51" s="7" t="s">
        <v>14</v>
      </c>
      <c r="G51" s="7" t="s">
        <v>11</v>
      </c>
    </row>
    <row r="52" spans="1:7" x14ac:dyDescent="0.25" outlineLevel="5" collapsed="1">
      <c r="A52" s="8" t="s">
        <v>14</v>
      </c>
      <c r="B52" s="9" t="s">
        <v>107</v>
      </c>
      <c r="C52" s="8" t="s">
        <v>13</v>
      </c>
      <c r="D52" s="8">
        <f>EXACT(G51,"No")</f>
      </c>
      <c r="E52" s="8" t="s">
        <v>108</v>
      </c>
      <c r="F52" s="8" t="s">
        <v>14</v>
      </c>
      <c r="G52" s="8" t="s">
        <v>13</v>
      </c>
    </row>
    <row r="53" spans="1:7" x14ac:dyDescent="0.25" outlineLevel="6" collapsed="1">
      <c r="A53" s="7" t="s">
        <v>11</v>
      </c>
      <c r="B53" s="7" t="s">
        <v>76</v>
      </c>
      <c r="C53" s="10" t="s">
        <v>124</v>
      </c>
      <c r="D53" s="7"/>
      <c r="E53" s="7" t="s">
        <v>125</v>
      </c>
      <c r="F53" s="7" t="s">
        <v>14</v>
      </c>
      <c r="G53" s="7" t="s">
        <v>11</v>
      </c>
    </row>
    <row r="54" spans="1:7" x14ac:dyDescent="0.25" outlineLevel="6" collapsed="1">
      <c r="A54" s="7" t="s">
        <v>14</v>
      </c>
      <c r="B54" s="7" t="s">
        <v>120</v>
      </c>
      <c r="C54" s="11" t="s">
        <v>121</v>
      </c>
      <c r="D54" s="7">
        <f>EXACT(G53,"No")</f>
      </c>
      <c r="E54" s="12" t="s">
        <v>122</v>
      </c>
      <c r="F54" s="7" t="s">
        <v>14</v>
      </c>
      <c r="G54" s="7" t="s">
        <v>13</v>
      </c>
    </row>
    <row r="55" spans="1:7" x14ac:dyDescent="0.25" outlineLevel="6" collapsed="1">
      <c r="A55" s="8" t="s">
        <v>14</v>
      </c>
      <c r="B55" s="9" t="s">
        <v>126</v>
      </c>
      <c r="C55" s="8" t="s">
        <v>13</v>
      </c>
      <c r="D55" s="8">
        <f>EXACT(G53,"Yes")</f>
      </c>
      <c r="E55" s="8" t="s">
        <v>127</v>
      </c>
      <c r="F55" s="8" t="s">
        <v>14</v>
      </c>
      <c r="G55" s="8" t="s">
        <v>13</v>
      </c>
    </row>
    <row r="56" spans="1:7" x14ac:dyDescent="0.25" outlineLevel="7" collapsed="1">
      <c r="A56" s="7" t="s">
        <v>11</v>
      </c>
      <c r="B56" s="7" t="s">
        <v>76</v>
      </c>
      <c r="C56" s="10" t="s">
        <v>467</v>
      </c>
      <c r="D56" s="7"/>
      <c r="E56" s="7" t="s">
        <v>468</v>
      </c>
      <c r="F56" s="7" t="s">
        <v>14</v>
      </c>
      <c r="G56" s="7" t="s">
        <v>11</v>
      </c>
    </row>
    <row r="57" spans="1:7" x14ac:dyDescent="0.25" outlineLevel="7" collapsed="1">
      <c r="A57" s="7" t="s">
        <v>14</v>
      </c>
      <c r="B57" s="7" t="s">
        <v>120</v>
      </c>
      <c r="C57" s="11" t="s">
        <v>121</v>
      </c>
      <c r="D57" s="7">
        <f>EXACT(G56,"No")</f>
      </c>
      <c r="E57" s="12" t="s">
        <v>162</v>
      </c>
      <c r="F57" s="7" t="s">
        <v>14</v>
      </c>
      <c r="G57" s="7" t="s">
        <v>13</v>
      </c>
    </row>
    <row r="58" spans="1:7" x14ac:dyDescent="0.25" outlineLevel="7" collapsed="1">
      <c r="A58" s="7" t="s">
        <v>14</v>
      </c>
      <c r="B58" s="7" t="s">
        <v>120</v>
      </c>
      <c r="C58" s="11" t="s">
        <v>121</v>
      </c>
      <c r="D58" s="7">
        <f>EXACT(G56,"Yes")</f>
      </c>
      <c r="E58" s="12" t="s">
        <v>469</v>
      </c>
      <c r="F58" s="7" t="s">
        <v>14</v>
      </c>
      <c r="G58" s="7" t="s">
        <v>13</v>
      </c>
    </row>
    <row r="59" spans="1:7" x14ac:dyDescent="0.25" outlineLevel="7" collapsed="1">
      <c r="A59" s="7" t="s">
        <v>11</v>
      </c>
      <c r="B59" s="7" t="s">
        <v>15</v>
      </c>
      <c r="C59" s="7" t="s">
        <v>13</v>
      </c>
      <c r="D59" s="7"/>
      <c r="E59" s="7" t="s">
        <v>470</v>
      </c>
      <c r="F59" s="7" t="s">
        <v>14</v>
      </c>
      <c r="G59" s="7" t="s">
        <v>27</v>
      </c>
    </row>
    <row r="60" spans="1:7" x14ac:dyDescent="0.25" outlineLevel="6" collapsed="1">
      <c r="A60" s="7" t="s">
        <v>11</v>
      </c>
      <c r="B60" s="7" t="s">
        <v>15</v>
      </c>
      <c r="C60" s="7" t="s">
        <v>13</v>
      </c>
      <c r="D60" s="7"/>
      <c r="E60" s="7" t="s">
        <v>128</v>
      </c>
      <c r="F60" s="7" t="s">
        <v>14</v>
      </c>
      <c r="G60" s="7" t="s">
        <v>27</v>
      </c>
    </row>
    <row r="61" spans="1:7" x14ac:dyDescent="0.25" outlineLevel="5" collapsed="1">
      <c r="A61" s="8" t="s">
        <v>14</v>
      </c>
      <c r="B61" s="9" t="s">
        <v>107</v>
      </c>
      <c r="C61" s="8" t="s">
        <v>13</v>
      </c>
      <c r="D61" s="8">
        <f>EXACT(G51,"Yes")</f>
      </c>
      <c r="E61" s="8" t="s">
        <v>108</v>
      </c>
      <c r="F61" s="8" t="s">
        <v>14</v>
      </c>
      <c r="G61" s="8" t="s">
        <v>13</v>
      </c>
    </row>
    <row r="62" spans="1:7" x14ac:dyDescent="0.25" outlineLevel="6" collapsed="1">
      <c r="A62" s="7" t="s">
        <v>11</v>
      </c>
      <c r="B62" s="7" t="s">
        <v>76</v>
      </c>
      <c r="C62" s="10" t="s">
        <v>124</v>
      </c>
      <c r="D62" s="7"/>
      <c r="E62" s="7" t="s">
        <v>125</v>
      </c>
      <c r="F62" s="7" t="s">
        <v>14</v>
      </c>
      <c r="G62" s="7" t="s">
        <v>11</v>
      </c>
    </row>
    <row r="63" spans="1:7" x14ac:dyDescent="0.25" outlineLevel="6" collapsed="1">
      <c r="A63" s="7" t="s">
        <v>14</v>
      </c>
      <c r="B63" s="7" t="s">
        <v>120</v>
      </c>
      <c r="C63" s="11" t="s">
        <v>121</v>
      </c>
      <c r="D63" s="7">
        <f>EXACT(G62,"No")</f>
      </c>
      <c r="E63" s="12" t="s">
        <v>122</v>
      </c>
      <c r="F63" s="7" t="s">
        <v>14</v>
      </c>
      <c r="G63" s="7" t="s">
        <v>13</v>
      </c>
    </row>
    <row r="64" spans="1:7" x14ac:dyDescent="0.25" outlineLevel="6" collapsed="1">
      <c r="A64" s="8" t="s">
        <v>14</v>
      </c>
      <c r="B64" s="9" t="s">
        <v>126</v>
      </c>
      <c r="C64" s="8" t="s">
        <v>13</v>
      </c>
      <c r="D64" s="8">
        <f>EXACT(G62,"Yes")</f>
      </c>
      <c r="E64" s="8" t="s">
        <v>127</v>
      </c>
      <c r="F64" s="8" t="s">
        <v>14</v>
      </c>
      <c r="G64" s="8" t="s">
        <v>13</v>
      </c>
    </row>
    <row r="65" spans="1:7" x14ac:dyDescent="0.25" outlineLevel="7" collapsed="1">
      <c r="A65" s="7" t="s">
        <v>11</v>
      </c>
      <c r="B65" s="7" t="s">
        <v>76</v>
      </c>
      <c r="C65" s="10" t="s">
        <v>467</v>
      </c>
      <c r="D65" s="7"/>
      <c r="E65" s="7" t="s">
        <v>468</v>
      </c>
      <c r="F65" s="7" t="s">
        <v>14</v>
      </c>
      <c r="G65" s="7" t="s">
        <v>11</v>
      </c>
    </row>
    <row r="66" spans="1:7" x14ac:dyDescent="0.25" outlineLevel="7" collapsed="1">
      <c r="A66" s="7" t="s">
        <v>14</v>
      </c>
      <c r="B66" s="7" t="s">
        <v>120</v>
      </c>
      <c r="C66" s="11" t="s">
        <v>121</v>
      </c>
      <c r="D66" s="7">
        <f>EXACT(G65,"No")</f>
      </c>
      <c r="E66" s="12" t="s">
        <v>162</v>
      </c>
      <c r="F66" s="7" t="s">
        <v>14</v>
      </c>
      <c r="G66" s="7" t="s">
        <v>13</v>
      </c>
    </row>
    <row r="67" spans="1:7" x14ac:dyDescent="0.25" outlineLevel="7" collapsed="1">
      <c r="A67" s="7" t="s">
        <v>14</v>
      </c>
      <c r="B67" s="7" t="s">
        <v>120</v>
      </c>
      <c r="C67" s="11" t="s">
        <v>121</v>
      </c>
      <c r="D67" s="7">
        <f>EXACT(G65,"Yes")</f>
      </c>
      <c r="E67" s="12" t="s">
        <v>469</v>
      </c>
      <c r="F67" s="7" t="s">
        <v>14</v>
      </c>
      <c r="G67" s="7" t="s">
        <v>13</v>
      </c>
    </row>
    <row r="68" spans="1:7" x14ac:dyDescent="0.25" outlineLevel="7" collapsed="1">
      <c r="A68" s="7" t="s">
        <v>11</v>
      </c>
      <c r="B68" s="7" t="s">
        <v>15</v>
      </c>
      <c r="C68" s="7" t="s">
        <v>13</v>
      </c>
      <c r="D68" s="7"/>
      <c r="E68" s="7" t="s">
        <v>470</v>
      </c>
      <c r="F68" s="7" t="s">
        <v>14</v>
      </c>
      <c r="G68" s="7" t="s">
        <v>27</v>
      </c>
    </row>
    <row r="69" spans="1:7" x14ac:dyDescent="0.25" outlineLevel="6" collapsed="1">
      <c r="A69" s="7" t="s">
        <v>11</v>
      </c>
      <c r="B69" s="7" t="s">
        <v>15</v>
      </c>
      <c r="C69" s="7" t="s">
        <v>13</v>
      </c>
      <c r="D69" s="7"/>
      <c r="E69" s="7" t="s">
        <v>128</v>
      </c>
      <c r="F69" s="7" t="s">
        <v>14</v>
      </c>
      <c r="G69" s="7" t="s">
        <v>27</v>
      </c>
    </row>
    <row r="70" spans="1:7" x14ac:dyDescent="0.25" outlineLevel="5" collapsed="1">
      <c r="A70" s="7" t="s">
        <v>11</v>
      </c>
      <c r="B70" s="7" t="s">
        <v>15</v>
      </c>
      <c r="C70" s="7" t="s">
        <v>13</v>
      </c>
      <c r="D70" s="7"/>
      <c r="E70" s="7" t="s">
        <v>131</v>
      </c>
      <c r="F70" s="7" t="s">
        <v>14</v>
      </c>
      <c r="G70" s="7" t="s">
        <v>27</v>
      </c>
    </row>
    <row r="71" spans="1:7" x14ac:dyDescent="0.25" outlineLevel="3" collapsed="1">
      <c r="A71" s="7" t="s">
        <v>11</v>
      </c>
      <c r="B71" s="7" t="s">
        <v>15</v>
      </c>
      <c r="C71" s="7" t="s">
        <v>13</v>
      </c>
      <c r="D71" s="7"/>
      <c r="E71" s="7" t="s">
        <v>118</v>
      </c>
      <c r="F71" s="7" t="s">
        <v>14</v>
      </c>
      <c r="G71" s="7" t="s">
        <v>27</v>
      </c>
    </row>
    <row r="72" spans="1:7" x14ac:dyDescent="0.25" outlineLevel="2" collapsed="1">
      <c r="A72" s="7" t="s">
        <v>11</v>
      </c>
      <c r="B72" s="7" t="s">
        <v>15</v>
      </c>
      <c r="C72" s="7" t="s">
        <v>13</v>
      </c>
      <c r="D72" s="7"/>
      <c r="E72" s="7" t="s">
        <v>119</v>
      </c>
      <c r="F72" s="7" t="s">
        <v>14</v>
      </c>
      <c r="G72" s="7" t="s">
        <v>27</v>
      </c>
    </row>
    <row r="73" spans="1:7" x14ac:dyDescent="0.25" outlineLevel="1" collapsed="1">
      <c r="A73" s="7" t="s">
        <v>14</v>
      </c>
      <c r="B73" s="7" t="s">
        <v>120</v>
      </c>
      <c r="C73" s="11" t="s">
        <v>121</v>
      </c>
      <c r="D73" s="7">
        <f>EXACT(G9,"Yes")</f>
      </c>
      <c r="E73" s="12" t="s">
        <v>122</v>
      </c>
      <c r="F73" s="7" t="s">
        <v>14</v>
      </c>
      <c r="G73" s="7" t="s">
        <v>13</v>
      </c>
    </row>
    <row r="74" spans="1:7" x14ac:dyDescent="0.25" outlineLevel="1" collapsed="1">
      <c r="A74" s="7" t="s">
        <v>11</v>
      </c>
      <c r="B74" s="7" t="s">
        <v>15</v>
      </c>
      <c r="C74" s="7" t="s">
        <v>13</v>
      </c>
      <c r="D74" s="7"/>
      <c r="E74" s="7" t="s">
        <v>123</v>
      </c>
      <c r="F74" s="7" t="s">
        <v>14</v>
      </c>
      <c r="G74" s="7" t="s">
        <v>27</v>
      </c>
    </row>
    <row r="75" spans="1:7" x14ac:dyDescent="0.25">
      <c r="A75" s="5" t="s">
        <v>14</v>
      </c>
      <c r="B75" s="6" t="s">
        <v>95</v>
      </c>
      <c r="C75" s="5" t="s">
        <v>13</v>
      </c>
      <c r="D75" s="5">
        <f>EXACT(G7,"Yes")</f>
      </c>
      <c r="E75" s="5" t="s">
        <v>96</v>
      </c>
      <c r="F75" s="5" t="s">
        <v>14</v>
      </c>
      <c r="G75" s="5" t="s">
        <v>13</v>
      </c>
    </row>
    <row r="76" spans="1:7" x14ac:dyDescent="0.25" outlineLevel="1" collapsed="1">
      <c r="A76" s="7" t="s">
        <v>11</v>
      </c>
      <c r="B76" s="7" t="s">
        <v>76</v>
      </c>
      <c r="C76" s="10" t="s">
        <v>97</v>
      </c>
      <c r="D76" s="7"/>
      <c r="E76" s="7" t="s">
        <v>98</v>
      </c>
      <c r="F76" s="7" t="s">
        <v>14</v>
      </c>
      <c r="G76" s="7" t="s">
        <v>11</v>
      </c>
    </row>
    <row r="77" spans="1:7" x14ac:dyDescent="0.25" outlineLevel="1" collapsed="1">
      <c r="A77" s="8" t="s">
        <v>14</v>
      </c>
      <c r="B77" s="9" t="s">
        <v>99</v>
      </c>
      <c r="C77" s="8" t="s">
        <v>13</v>
      </c>
      <c r="D77" s="8">
        <f>EXACT(G76,"Yes")</f>
      </c>
      <c r="E77" s="8" t="s">
        <v>100</v>
      </c>
      <c r="F77" s="8" t="s">
        <v>14</v>
      </c>
      <c r="G77" s="8" t="s">
        <v>13</v>
      </c>
    </row>
    <row r="78" spans="1:7" x14ac:dyDescent="0.25" outlineLevel="2" collapsed="1">
      <c r="A78" s="7" t="s">
        <v>11</v>
      </c>
      <c r="B78" s="7" t="s">
        <v>76</v>
      </c>
      <c r="C78" s="10" t="s">
        <v>101</v>
      </c>
      <c r="D78" s="7"/>
      <c r="E78" s="7" t="s">
        <v>102</v>
      </c>
      <c r="F78" s="7" t="s">
        <v>14</v>
      </c>
      <c r="G78" s="7" t="s">
        <v>11</v>
      </c>
    </row>
    <row r="79" spans="1:7" x14ac:dyDescent="0.25" outlineLevel="2" collapsed="1">
      <c r="A79" s="8" t="s">
        <v>14</v>
      </c>
      <c r="B79" s="9" t="s">
        <v>103</v>
      </c>
      <c r="C79" s="8" t="s">
        <v>13</v>
      </c>
      <c r="D79" s="8">
        <f>EXACT(G78,"No")</f>
      </c>
      <c r="E79" s="8" t="s">
        <v>104</v>
      </c>
      <c r="F79" s="8" t="s">
        <v>14</v>
      </c>
      <c r="G79" s="8" t="s">
        <v>13</v>
      </c>
    </row>
    <row r="80" spans="1:7" x14ac:dyDescent="0.25" outlineLevel="3" collapsed="1">
      <c r="A80" s="7" t="s">
        <v>11</v>
      </c>
      <c r="B80" s="7" t="s">
        <v>76</v>
      </c>
      <c r="C80" s="10" t="s">
        <v>105</v>
      </c>
      <c r="D80" s="7"/>
      <c r="E80" s="7" t="s">
        <v>106</v>
      </c>
      <c r="F80" s="7" t="s">
        <v>14</v>
      </c>
      <c r="G80" s="7" t="s">
        <v>11</v>
      </c>
    </row>
    <row r="81" spans="1:7" x14ac:dyDescent="0.25" outlineLevel="3" collapsed="1">
      <c r="A81" s="8" t="s">
        <v>14</v>
      </c>
      <c r="B81" s="9" t="s">
        <v>107</v>
      </c>
      <c r="C81" s="8" t="s">
        <v>13</v>
      </c>
      <c r="D81" s="8">
        <f>EXACT(G80,"No")</f>
      </c>
      <c r="E81" s="8" t="s">
        <v>108</v>
      </c>
      <c r="F81" s="8" t="s">
        <v>14</v>
      </c>
      <c r="G81" s="8" t="s">
        <v>13</v>
      </c>
    </row>
    <row r="82" spans="1:7" x14ac:dyDescent="0.25" outlineLevel="4" collapsed="1">
      <c r="A82" s="7" t="s">
        <v>11</v>
      </c>
      <c r="B82" s="7" t="s">
        <v>76</v>
      </c>
      <c r="C82" s="10" t="s">
        <v>124</v>
      </c>
      <c r="D82" s="7"/>
      <c r="E82" s="7" t="s">
        <v>125</v>
      </c>
      <c r="F82" s="7" t="s">
        <v>14</v>
      </c>
      <c r="G82" s="7" t="s">
        <v>11</v>
      </c>
    </row>
    <row r="83" spans="1:7" x14ac:dyDescent="0.25" outlineLevel="4" collapsed="1">
      <c r="A83" s="7" t="s">
        <v>14</v>
      </c>
      <c r="B83" s="7" t="s">
        <v>120</v>
      </c>
      <c r="C83" s="11" t="s">
        <v>121</v>
      </c>
      <c r="D83" s="7">
        <f>EXACT(G82,"No")</f>
      </c>
      <c r="E83" s="12" t="s">
        <v>122</v>
      </c>
      <c r="F83" s="7" t="s">
        <v>14</v>
      </c>
      <c r="G83" s="7" t="s">
        <v>13</v>
      </c>
    </row>
    <row r="84" spans="1:7" x14ac:dyDescent="0.25" outlineLevel="4" collapsed="1">
      <c r="A84" s="8" t="s">
        <v>14</v>
      </c>
      <c r="B84" s="9" t="s">
        <v>126</v>
      </c>
      <c r="C84" s="8" t="s">
        <v>13</v>
      </c>
      <c r="D84" s="8">
        <f>EXACT(G82,"Yes")</f>
      </c>
      <c r="E84" s="8" t="s">
        <v>127</v>
      </c>
      <c r="F84" s="8" t="s">
        <v>14</v>
      </c>
      <c r="G84" s="8" t="s">
        <v>13</v>
      </c>
    </row>
    <row r="85" spans="1:7" x14ac:dyDescent="0.25" outlineLevel="5" collapsed="1">
      <c r="A85" s="7" t="s">
        <v>11</v>
      </c>
      <c r="B85" s="7" t="s">
        <v>76</v>
      </c>
      <c r="C85" s="10" t="s">
        <v>467</v>
      </c>
      <c r="D85" s="7"/>
      <c r="E85" s="7" t="s">
        <v>468</v>
      </c>
      <c r="F85" s="7" t="s">
        <v>14</v>
      </c>
      <c r="G85" s="7" t="s">
        <v>11</v>
      </c>
    </row>
    <row r="86" spans="1:7" x14ac:dyDescent="0.25" outlineLevel="5" collapsed="1">
      <c r="A86" s="7" t="s">
        <v>14</v>
      </c>
      <c r="B86" s="7" t="s">
        <v>120</v>
      </c>
      <c r="C86" s="11" t="s">
        <v>121</v>
      </c>
      <c r="D86" s="7">
        <f>EXACT(G85,"No")</f>
      </c>
      <c r="E86" s="12" t="s">
        <v>162</v>
      </c>
      <c r="F86" s="7" t="s">
        <v>14</v>
      </c>
      <c r="G86" s="7" t="s">
        <v>13</v>
      </c>
    </row>
    <row r="87" spans="1:7" x14ac:dyDescent="0.25" outlineLevel="5" collapsed="1">
      <c r="A87" s="7" t="s">
        <v>14</v>
      </c>
      <c r="B87" s="7" t="s">
        <v>120</v>
      </c>
      <c r="C87" s="11" t="s">
        <v>121</v>
      </c>
      <c r="D87" s="7">
        <f>EXACT(G85,"Yes")</f>
      </c>
      <c r="E87" s="12" t="s">
        <v>469</v>
      </c>
      <c r="F87" s="7" t="s">
        <v>14</v>
      </c>
      <c r="G87" s="7" t="s">
        <v>13</v>
      </c>
    </row>
    <row r="88" spans="1:7" x14ac:dyDescent="0.25" outlineLevel="5" collapsed="1">
      <c r="A88" s="7" t="s">
        <v>11</v>
      </c>
      <c r="B88" s="7" t="s">
        <v>15</v>
      </c>
      <c r="C88" s="7" t="s">
        <v>13</v>
      </c>
      <c r="D88" s="7"/>
      <c r="E88" s="7" t="s">
        <v>470</v>
      </c>
      <c r="F88" s="7" t="s">
        <v>14</v>
      </c>
      <c r="G88" s="7" t="s">
        <v>27</v>
      </c>
    </row>
    <row r="89" spans="1:7" x14ac:dyDescent="0.25" outlineLevel="4" collapsed="1">
      <c r="A89" s="7" t="s">
        <v>11</v>
      </c>
      <c r="B89" s="7" t="s">
        <v>15</v>
      </c>
      <c r="C89" s="7" t="s">
        <v>13</v>
      </c>
      <c r="D89" s="7"/>
      <c r="E89" s="7" t="s">
        <v>128</v>
      </c>
      <c r="F89" s="7" t="s">
        <v>14</v>
      </c>
      <c r="G89" s="7" t="s">
        <v>27</v>
      </c>
    </row>
    <row r="90" spans="1:7" x14ac:dyDescent="0.25" outlineLevel="3" collapsed="1">
      <c r="A90" s="8" t="s">
        <v>14</v>
      </c>
      <c r="B90" s="9" t="s">
        <v>107</v>
      </c>
      <c r="C90" s="8" t="s">
        <v>13</v>
      </c>
      <c r="D90" s="8">
        <f>EXACT(G80,"Yes")</f>
      </c>
      <c r="E90" s="8" t="s">
        <v>108</v>
      </c>
      <c r="F90" s="8" t="s">
        <v>14</v>
      </c>
      <c r="G90" s="8" t="s">
        <v>13</v>
      </c>
    </row>
    <row r="91" spans="1:7" x14ac:dyDescent="0.25" outlineLevel="4" collapsed="1">
      <c r="A91" s="7" t="s">
        <v>11</v>
      </c>
      <c r="B91" s="7" t="s">
        <v>76</v>
      </c>
      <c r="C91" s="10" t="s">
        <v>124</v>
      </c>
      <c r="D91" s="7"/>
      <c r="E91" s="7" t="s">
        <v>125</v>
      </c>
      <c r="F91" s="7" t="s">
        <v>14</v>
      </c>
      <c r="G91" s="7" t="s">
        <v>11</v>
      </c>
    </row>
    <row r="92" spans="1:7" x14ac:dyDescent="0.25" outlineLevel="4" collapsed="1">
      <c r="A92" s="7" t="s">
        <v>14</v>
      </c>
      <c r="B92" s="7" t="s">
        <v>120</v>
      </c>
      <c r="C92" s="11" t="s">
        <v>121</v>
      </c>
      <c r="D92" s="7">
        <f>EXACT(G91,"No")</f>
      </c>
      <c r="E92" s="12" t="s">
        <v>122</v>
      </c>
      <c r="F92" s="7" t="s">
        <v>14</v>
      </c>
      <c r="G92" s="7" t="s">
        <v>13</v>
      </c>
    </row>
    <row r="93" spans="1:7" x14ac:dyDescent="0.25" outlineLevel="4" collapsed="1">
      <c r="A93" s="8" t="s">
        <v>14</v>
      </c>
      <c r="B93" s="9" t="s">
        <v>126</v>
      </c>
      <c r="C93" s="8" t="s">
        <v>13</v>
      </c>
      <c r="D93" s="8">
        <f>EXACT(G91,"Yes")</f>
      </c>
      <c r="E93" s="8" t="s">
        <v>127</v>
      </c>
      <c r="F93" s="8" t="s">
        <v>14</v>
      </c>
      <c r="G93" s="8" t="s">
        <v>13</v>
      </c>
    </row>
    <row r="94" spans="1:7" x14ac:dyDescent="0.25" outlineLevel="5" collapsed="1">
      <c r="A94" s="7" t="s">
        <v>11</v>
      </c>
      <c r="B94" s="7" t="s">
        <v>76</v>
      </c>
      <c r="C94" s="10" t="s">
        <v>467</v>
      </c>
      <c r="D94" s="7"/>
      <c r="E94" s="7" t="s">
        <v>468</v>
      </c>
      <c r="F94" s="7" t="s">
        <v>14</v>
      </c>
      <c r="G94" s="7" t="s">
        <v>11</v>
      </c>
    </row>
    <row r="95" spans="1:7" x14ac:dyDescent="0.25" outlineLevel="5" collapsed="1">
      <c r="A95" s="7" t="s">
        <v>14</v>
      </c>
      <c r="B95" s="7" t="s">
        <v>120</v>
      </c>
      <c r="C95" s="11" t="s">
        <v>121</v>
      </c>
      <c r="D95" s="7">
        <f>EXACT(G94,"No")</f>
      </c>
      <c r="E95" s="12" t="s">
        <v>162</v>
      </c>
      <c r="F95" s="7" t="s">
        <v>14</v>
      </c>
      <c r="G95" s="7" t="s">
        <v>13</v>
      </c>
    </row>
    <row r="96" spans="1:7" x14ac:dyDescent="0.25" outlineLevel="5" collapsed="1">
      <c r="A96" s="7" t="s">
        <v>14</v>
      </c>
      <c r="B96" s="7" t="s">
        <v>120</v>
      </c>
      <c r="C96" s="11" t="s">
        <v>121</v>
      </c>
      <c r="D96" s="7">
        <f>EXACT(G94,"Yes")</f>
      </c>
      <c r="E96" s="12" t="s">
        <v>469</v>
      </c>
      <c r="F96" s="7" t="s">
        <v>14</v>
      </c>
      <c r="G96" s="7" t="s">
        <v>13</v>
      </c>
    </row>
    <row r="97" spans="1:7" x14ac:dyDescent="0.25" outlineLevel="5" collapsed="1">
      <c r="A97" s="7" t="s">
        <v>11</v>
      </c>
      <c r="B97" s="7" t="s">
        <v>15</v>
      </c>
      <c r="C97" s="7" t="s">
        <v>13</v>
      </c>
      <c r="D97" s="7"/>
      <c r="E97" s="7" t="s">
        <v>470</v>
      </c>
      <c r="F97" s="7" t="s">
        <v>14</v>
      </c>
      <c r="G97" s="7" t="s">
        <v>27</v>
      </c>
    </row>
    <row r="98" spans="1:7" x14ac:dyDescent="0.25" outlineLevel="4" collapsed="1">
      <c r="A98" s="7" t="s">
        <v>11</v>
      </c>
      <c r="B98" s="7" t="s">
        <v>15</v>
      </c>
      <c r="C98" s="7" t="s">
        <v>13</v>
      </c>
      <c r="D98" s="7"/>
      <c r="E98" s="7" t="s">
        <v>128</v>
      </c>
      <c r="F98" s="7" t="s">
        <v>14</v>
      </c>
      <c r="G98" s="7" t="s">
        <v>27</v>
      </c>
    </row>
    <row r="99" spans="1:7" x14ac:dyDescent="0.25" outlineLevel="3" collapsed="1">
      <c r="A99" s="7" t="s">
        <v>11</v>
      </c>
      <c r="B99" s="7" t="s">
        <v>15</v>
      </c>
      <c r="C99" s="7" t="s">
        <v>13</v>
      </c>
      <c r="D99" s="7"/>
      <c r="E99" s="7" t="s">
        <v>109</v>
      </c>
      <c r="F99" s="7" t="s">
        <v>14</v>
      </c>
      <c r="G99" s="7" t="s">
        <v>27</v>
      </c>
    </row>
    <row r="100" spans="1:7" x14ac:dyDescent="0.25" outlineLevel="2" collapsed="1">
      <c r="A100" s="8" t="s">
        <v>14</v>
      </c>
      <c r="B100" s="9" t="s">
        <v>110</v>
      </c>
      <c r="C100" s="8" t="s">
        <v>13</v>
      </c>
      <c r="D100" s="8">
        <f>EXACT(G78,"Yes")</f>
      </c>
      <c r="E100" s="8" t="s">
        <v>111</v>
      </c>
      <c r="F100" s="8" t="s">
        <v>14</v>
      </c>
      <c r="G100" s="8" t="s">
        <v>13</v>
      </c>
    </row>
    <row r="101" spans="1:7" x14ac:dyDescent="0.25" outlineLevel="3" collapsed="1">
      <c r="A101" s="7" t="s">
        <v>11</v>
      </c>
      <c r="B101" s="7" t="s">
        <v>76</v>
      </c>
      <c r="C101" s="10" t="s">
        <v>112</v>
      </c>
      <c r="D101" s="7"/>
      <c r="E101" s="7" t="s">
        <v>113</v>
      </c>
      <c r="F101" s="7" t="s">
        <v>14</v>
      </c>
      <c r="G101" s="7" t="s">
        <v>11</v>
      </c>
    </row>
    <row r="102" spans="1:7" x14ac:dyDescent="0.25" outlineLevel="3" collapsed="1">
      <c r="A102" s="8" t="s">
        <v>14</v>
      </c>
      <c r="B102" s="9" t="s">
        <v>114</v>
      </c>
      <c r="C102" s="8" t="s">
        <v>13</v>
      </c>
      <c r="D102" s="8">
        <f>EXACT(G101,"No")</f>
      </c>
      <c r="E102" s="8" t="s">
        <v>115</v>
      </c>
      <c r="F102" s="8" t="s">
        <v>14</v>
      </c>
      <c r="G102" s="8" t="s">
        <v>13</v>
      </c>
    </row>
    <row r="103" spans="1:7" x14ac:dyDescent="0.25" outlineLevel="4" collapsed="1">
      <c r="A103" s="7" t="s">
        <v>11</v>
      </c>
      <c r="B103" s="7" t="s">
        <v>76</v>
      </c>
      <c r="C103" s="10" t="s">
        <v>129</v>
      </c>
      <c r="D103" s="7"/>
      <c r="E103" s="7" t="s">
        <v>130</v>
      </c>
      <c r="F103" s="7" t="s">
        <v>14</v>
      </c>
      <c r="G103" s="7" t="s">
        <v>11</v>
      </c>
    </row>
    <row r="104" spans="1:7" x14ac:dyDescent="0.25" outlineLevel="4" collapsed="1">
      <c r="A104" s="7" t="s">
        <v>14</v>
      </c>
      <c r="B104" s="7" t="s">
        <v>120</v>
      </c>
      <c r="C104" s="11" t="s">
        <v>121</v>
      </c>
      <c r="D104" s="7">
        <f>EXACT(G103,"No")</f>
      </c>
      <c r="E104" s="12" t="s">
        <v>122</v>
      </c>
      <c r="F104" s="7" t="s">
        <v>14</v>
      </c>
      <c r="G104" s="7" t="s">
        <v>13</v>
      </c>
    </row>
    <row r="105" spans="1:7" x14ac:dyDescent="0.25" outlineLevel="4" collapsed="1">
      <c r="A105" s="8" t="s">
        <v>14</v>
      </c>
      <c r="B105" s="9" t="s">
        <v>107</v>
      </c>
      <c r="C105" s="8" t="s">
        <v>13</v>
      </c>
      <c r="D105" s="8">
        <f>EXACT(G103,"Yes")</f>
      </c>
      <c r="E105" s="8" t="s">
        <v>108</v>
      </c>
      <c r="F105" s="8" t="s">
        <v>14</v>
      </c>
      <c r="G105" s="8" t="s">
        <v>13</v>
      </c>
    </row>
    <row r="106" spans="1:7" x14ac:dyDescent="0.25" outlineLevel="5" collapsed="1">
      <c r="A106" s="7" t="s">
        <v>11</v>
      </c>
      <c r="B106" s="7" t="s">
        <v>76</v>
      </c>
      <c r="C106" s="10" t="s">
        <v>124</v>
      </c>
      <c r="D106" s="7"/>
      <c r="E106" s="7" t="s">
        <v>125</v>
      </c>
      <c r="F106" s="7" t="s">
        <v>14</v>
      </c>
      <c r="G106" s="7" t="s">
        <v>11</v>
      </c>
    </row>
    <row r="107" spans="1:7" x14ac:dyDescent="0.25" outlineLevel="5" collapsed="1">
      <c r="A107" s="7" t="s">
        <v>14</v>
      </c>
      <c r="B107" s="7" t="s">
        <v>120</v>
      </c>
      <c r="C107" s="11" t="s">
        <v>121</v>
      </c>
      <c r="D107" s="7">
        <f>EXACT(G106,"No")</f>
      </c>
      <c r="E107" s="12" t="s">
        <v>122</v>
      </c>
      <c r="F107" s="7" t="s">
        <v>14</v>
      </c>
      <c r="G107" s="7" t="s">
        <v>13</v>
      </c>
    </row>
    <row r="108" spans="1:7" x14ac:dyDescent="0.25" outlineLevel="5" collapsed="1">
      <c r="A108" s="8" t="s">
        <v>14</v>
      </c>
      <c r="B108" s="9" t="s">
        <v>126</v>
      </c>
      <c r="C108" s="8" t="s">
        <v>13</v>
      </c>
      <c r="D108" s="8">
        <f>EXACT(G106,"Yes")</f>
      </c>
      <c r="E108" s="8" t="s">
        <v>127</v>
      </c>
      <c r="F108" s="8" t="s">
        <v>14</v>
      </c>
      <c r="G108" s="8" t="s">
        <v>13</v>
      </c>
    </row>
    <row r="109" spans="1:7" x14ac:dyDescent="0.25" outlineLevel="6" collapsed="1">
      <c r="A109" s="7" t="s">
        <v>11</v>
      </c>
      <c r="B109" s="7" t="s">
        <v>76</v>
      </c>
      <c r="C109" s="10" t="s">
        <v>467</v>
      </c>
      <c r="D109" s="7"/>
      <c r="E109" s="7" t="s">
        <v>468</v>
      </c>
      <c r="F109" s="7" t="s">
        <v>14</v>
      </c>
      <c r="G109" s="7" t="s">
        <v>11</v>
      </c>
    </row>
    <row r="110" spans="1:7" x14ac:dyDescent="0.25" outlineLevel="6" collapsed="1">
      <c r="A110" s="7" t="s">
        <v>14</v>
      </c>
      <c r="B110" s="7" t="s">
        <v>120</v>
      </c>
      <c r="C110" s="11" t="s">
        <v>121</v>
      </c>
      <c r="D110" s="7">
        <f>EXACT(G109,"No")</f>
      </c>
      <c r="E110" s="12" t="s">
        <v>162</v>
      </c>
      <c r="F110" s="7" t="s">
        <v>14</v>
      </c>
      <c r="G110" s="7" t="s">
        <v>13</v>
      </c>
    </row>
    <row r="111" spans="1:7" x14ac:dyDescent="0.25" outlineLevel="6" collapsed="1">
      <c r="A111" s="7" t="s">
        <v>14</v>
      </c>
      <c r="B111" s="7" t="s">
        <v>120</v>
      </c>
      <c r="C111" s="11" t="s">
        <v>121</v>
      </c>
      <c r="D111" s="7">
        <f>EXACT(G109,"Yes")</f>
      </c>
      <c r="E111" s="12" t="s">
        <v>469</v>
      </c>
      <c r="F111" s="7" t="s">
        <v>14</v>
      </c>
      <c r="G111" s="7" t="s">
        <v>13</v>
      </c>
    </row>
    <row r="112" spans="1:7" x14ac:dyDescent="0.25" outlineLevel="6" collapsed="1">
      <c r="A112" s="7" t="s">
        <v>11</v>
      </c>
      <c r="B112" s="7" t="s">
        <v>15</v>
      </c>
      <c r="C112" s="7" t="s">
        <v>13</v>
      </c>
      <c r="D112" s="7"/>
      <c r="E112" s="7" t="s">
        <v>470</v>
      </c>
      <c r="F112" s="7" t="s">
        <v>14</v>
      </c>
      <c r="G112" s="7" t="s">
        <v>27</v>
      </c>
    </row>
    <row r="113" spans="1:7" x14ac:dyDescent="0.25" outlineLevel="5" collapsed="1">
      <c r="A113" s="7" t="s">
        <v>11</v>
      </c>
      <c r="B113" s="7" t="s">
        <v>15</v>
      </c>
      <c r="C113" s="7" t="s">
        <v>13</v>
      </c>
      <c r="D113" s="7"/>
      <c r="E113" s="7" t="s">
        <v>128</v>
      </c>
      <c r="F113" s="7" t="s">
        <v>14</v>
      </c>
      <c r="G113" s="7" t="s">
        <v>27</v>
      </c>
    </row>
    <row r="114" spans="1:7" x14ac:dyDescent="0.25" outlineLevel="4" collapsed="1">
      <c r="A114" s="7" t="s">
        <v>11</v>
      </c>
      <c r="B114" s="7" t="s">
        <v>15</v>
      </c>
      <c r="C114" s="7" t="s">
        <v>13</v>
      </c>
      <c r="D114" s="7"/>
      <c r="E114" s="7" t="s">
        <v>131</v>
      </c>
      <c r="F114" s="7" t="s">
        <v>14</v>
      </c>
      <c r="G114" s="7" t="s">
        <v>27</v>
      </c>
    </row>
    <row r="115" spans="1:7" x14ac:dyDescent="0.25" outlineLevel="3" collapsed="1">
      <c r="A115" s="8" t="s">
        <v>14</v>
      </c>
      <c r="B115" s="9" t="s">
        <v>116</v>
      </c>
      <c r="C115" s="8" t="s">
        <v>13</v>
      </c>
      <c r="D115" s="8">
        <f>EXACT(G101,"Yes")</f>
      </c>
      <c r="E115" s="8" t="s">
        <v>117</v>
      </c>
      <c r="F115" s="8" t="s">
        <v>14</v>
      </c>
      <c r="G115" s="8" t="s">
        <v>13</v>
      </c>
    </row>
    <row r="116" spans="1:7" x14ac:dyDescent="0.25" outlineLevel="4" collapsed="1">
      <c r="A116" s="7" t="s">
        <v>11</v>
      </c>
      <c r="B116" s="7" t="s">
        <v>76</v>
      </c>
      <c r="C116" s="10" t="s">
        <v>132</v>
      </c>
      <c r="D116" s="7"/>
      <c r="E116" s="7" t="s">
        <v>133</v>
      </c>
      <c r="F116" s="7" t="s">
        <v>14</v>
      </c>
      <c r="G116" s="7" t="s">
        <v>11</v>
      </c>
    </row>
    <row r="117" spans="1:7" x14ac:dyDescent="0.25" outlineLevel="4" collapsed="1">
      <c r="A117" s="8" t="s">
        <v>14</v>
      </c>
      <c r="B117" s="9" t="s">
        <v>107</v>
      </c>
      <c r="C117" s="8" t="s">
        <v>13</v>
      </c>
      <c r="D117" s="8">
        <f>EXACT(G116,"No")</f>
      </c>
      <c r="E117" s="8" t="s">
        <v>108</v>
      </c>
      <c r="F117" s="8" t="s">
        <v>14</v>
      </c>
      <c r="G117" s="8" t="s">
        <v>13</v>
      </c>
    </row>
    <row r="118" spans="1:7" x14ac:dyDescent="0.25" outlineLevel="5" collapsed="1">
      <c r="A118" s="7" t="s">
        <v>11</v>
      </c>
      <c r="B118" s="7" t="s">
        <v>76</v>
      </c>
      <c r="C118" s="10" t="s">
        <v>124</v>
      </c>
      <c r="D118" s="7"/>
      <c r="E118" s="7" t="s">
        <v>125</v>
      </c>
      <c r="F118" s="7" t="s">
        <v>14</v>
      </c>
      <c r="G118" s="7" t="s">
        <v>11</v>
      </c>
    </row>
    <row r="119" spans="1:7" x14ac:dyDescent="0.25" outlineLevel="5" collapsed="1">
      <c r="A119" s="7" t="s">
        <v>14</v>
      </c>
      <c r="B119" s="7" t="s">
        <v>120</v>
      </c>
      <c r="C119" s="11" t="s">
        <v>121</v>
      </c>
      <c r="D119" s="7">
        <f>EXACT(G118,"No")</f>
      </c>
      <c r="E119" s="12" t="s">
        <v>122</v>
      </c>
      <c r="F119" s="7" t="s">
        <v>14</v>
      </c>
      <c r="G119" s="7" t="s">
        <v>13</v>
      </c>
    </row>
    <row r="120" spans="1:7" x14ac:dyDescent="0.25" outlineLevel="5" collapsed="1">
      <c r="A120" s="8" t="s">
        <v>14</v>
      </c>
      <c r="B120" s="9" t="s">
        <v>126</v>
      </c>
      <c r="C120" s="8" t="s">
        <v>13</v>
      </c>
      <c r="D120" s="8">
        <f>EXACT(G118,"Yes")</f>
      </c>
      <c r="E120" s="8" t="s">
        <v>127</v>
      </c>
      <c r="F120" s="8" t="s">
        <v>14</v>
      </c>
      <c r="G120" s="8" t="s">
        <v>13</v>
      </c>
    </row>
    <row r="121" spans="1:7" x14ac:dyDescent="0.25" outlineLevel="6" collapsed="1">
      <c r="A121" s="7" t="s">
        <v>11</v>
      </c>
      <c r="B121" s="7" t="s">
        <v>76</v>
      </c>
      <c r="C121" s="10" t="s">
        <v>467</v>
      </c>
      <c r="D121" s="7"/>
      <c r="E121" s="7" t="s">
        <v>468</v>
      </c>
      <c r="F121" s="7" t="s">
        <v>14</v>
      </c>
      <c r="G121" s="7" t="s">
        <v>11</v>
      </c>
    </row>
    <row r="122" spans="1:7" x14ac:dyDescent="0.25" outlineLevel="6" collapsed="1">
      <c r="A122" s="7" t="s">
        <v>14</v>
      </c>
      <c r="B122" s="7" t="s">
        <v>120</v>
      </c>
      <c r="C122" s="11" t="s">
        <v>121</v>
      </c>
      <c r="D122" s="7">
        <f>EXACT(G121,"No")</f>
      </c>
      <c r="E122" s="12" t="s">
        <v>162</v>
      </c>
      <c r="F122" s="7" t="s">
        <v>14</v>
      </c>
      <c r="G122" s="7" t="s">
        <v>13</v>
      </c>
    </row>
    <row r="123" spans="1:7" x14ac:dyDescent="0.25" outlineLevel="6" collapsed="1">
      <c r="A123" s="7" t="s">
        <v>14</v>
      </c>
      <c r="B123" s="7" t="s">
        <v>120</v>
      </c>
      <c r="C123" s="11" t="s">
        <v>121</v>
      </c>
      <c r="D123" s="7">
        <f>EXACT(G121,"Yes")</f>
      </c>
      <c r="E123" s="12" t="s">
        <v>469</v>
      </c>
      <c r="F123" s="7" t="s">
        <v>14</v>
      </c>
      <c r="G123" s="7" t="s">
        <v>13</v>
      </c>
    </row>
    <row r="124" spans="1:7" x14ac:dyDescent="0.25" outlineLevel="6" collapsed="1">
      <c r="A124" s="7" t="s">
        <v>11</v>
      </c>
      <c r="B124" s="7" t="s">
        <v>15</v>
      </c>
      <c r="C124" s="7" t="s">
        <v>13</v>
      </c>
      <c r="D124" s="7"/>
      <c r="E124" s="7" t="s">
        <v>470</v>
      </c>
      <c r="F124" s="7" t="s">
        <v>14</v>
      </c>
      <c r="G124" s="7" t="s">
        <v>27</v>
      </c>
    </row>
    <row r="125" spans="1:7" x14ac:dyDescent="0.25" outlineLevel="5" collapsed="1">
      <c r="A125" s="7" t="s">
        <v>11</v>
      </c>
      <c r="B125" s="7" t="s">
        <v>15</v>
      </c>
      <c r="C125" s="7" t="s">
        <v>13</v>
      </c>
      <c r="D125" s="7"/>
      <c r="E125" s="7" t="s">
        <v>128</v>
      </c>
      <c r="F125" s="7" t="s">
        <v>14</v>
      </c>
      <c r="G125" s="7" t="s">
        <v>27</v>
      </c>
    </row>
    <row r="126" spans="1:7" x14ac:dyDescent="0.25" outlineLevel="4" collapsed="1">
      <c r="A126" s="8" t="s">
        <v>14</v>
      </c>
      <c r="B126" s="9" t="s">
        <v>107</v>
      </c>
      <c r="C126" s="8" t="s">
        <v>13</v>
      </c>
      <c r="D126" s="8">
        <f>EXACT(G116,"Yes")</f>
      </c>
      <c r="E126" s="8" t="s">
        <v>108</v>
      </c>
      <c r="F126" s="8" t="s">
        <v>14</v>
      </c>
      <c r="G126" s="8" t="s">
        <v>13</v>
      </c>
    </row>
    <row r="127" spans="1:7" x14ac:dyDescent="0.25" outlineLevel="5" collapsed="1">
      <c r="A127" s="7" t="s">
        <v>11</v>
      </c>
      <c r="B127" s="7" t="s">
        <v>76</v>
      </c>
      <c r="C127" s="10" t="s">
        <v>124</v>
      </c>
      <c r="D127" s="7"/>
      <c r="E127" s="7" t="s">
        <v>125</v>
      </c>
      <c r="F127" s="7" t="s">
        <v>14</v>
      </c>
      <c r="G127" s="7" t="s">
        <v>11</v>
      </c>
    </row>
    <row r="128" spans="1:7" x14ac:dyDescent="0.25" outlineLevel="5" collapsed="1">
      <c r="A128" s="7" t="s">
        <v>14</v>
      </c>
      <c r="B128" s="7" t="s">
        <v>120</v>
      </c>
      <c r="C128" s="11" t="s">
        <v>121</v>
      </c>
      <c r="D128" s="7">
        <f>EXACT(G127,"No")</f>
      </c>
      <c r="E128" s="12" t="s">
        <v>122</v>
      </c>
      <c r="F128" s="7" t="s">
        <v>14</v>
      </c>
      <c r="G128" s="7" t="s">
        <v>13</v>
      </c>
    </row>
    <row r="129" spans="1:7" x14ac:dyDescent="0.25" outlineLevel="5" collapsed="1">
      <c r="A129" s="8" t="s">
        <v>14</v>
      </c>
      <c r="B129" s="9" t="s">
        <v>126</v>
      </c>
      <c r="C129" s="8" t="s">
        <v>13</v>
      </c>
      <c r="D129" s="8">
        <f>EXACT(G127,"Yes")</f>
      </c>
      <c r="E129" s="8" t="s">
        <v>127</v>
      </c>
      <c r="F129" s="8" t="s">
        <v>14</v>
      </c>
      <c r="G129" s="8" t="s">
        <v>13</v>
      </c>
    </row>
    <row r="130" spans="1:7" x14ac:dyDescent="0.25" outlineLevel="6" collapsed="1">
      <c r="A130" s="7" t="s">
        <v>11</v>
      </c>
      <c r="B130" s="7" t="s">
        <v>76</v>
      </c>
      <c r="C130" s="10" t="s">
        <v>467</v>
      </c>
      <c r="D130" s="7"/>
      <c r="E130" s="7" t="s">
        <v>468</v>
      </c>
      <c r="F130" s="7" t="s">
        <v>14</v>
      </c>
      <c r="G130" s="7" t="s">
        <v>11</v>
      </c>
    </row>
    <row r="131" spans="1:7" x14ac:dyDescent="0.25" outlineLevel="6" collapsed="1">
      <c r="A131" s="7" t="s">
        <v>14</v>
      </c>
      <c r="B131" s="7" t="s">
        <v>120</v>
      </c>
      <c r="C131" s="11" t="s">
        <v>121</v>
      </c>
      <c r="D131" s="7">
        <f>EXACT(G130,"No")</f>
      </c>
      <c r="E131" s="12" t="s">
        <v>162</v>
      </c>
      <c r="F131" s="7" t="s">
        <v>14</v>
      </c>
      <c r="G131" s="7" t="s">
        <v>13</v>
      </c>
    </row>
    <row r="132" spans="1:7" x14ac:dyDescent="0.25" outlineLevel="6" collapsed="1">
      <c r="A132" s="7" t="s">
        <v>14</v>
      </c>
      <c r="B132" s="7" t="s">
        <v>120</v>
      </c>
      <c r="C132" s="11" t="s">
        <v>121</v>
      </c>
      <c r="D132" s="7">
        <f>EXACT(G130,"Yes")</f>
      </c>
      <c r="E132" s="12" t="s">
        <v>469</v>
      </c>
      <c r="F132" s="7" t="s">
        <v>14</v>
      </c>
      <c r="G132" s="7" t="s">
        <v>13</v>
      </c>
    </row>
    <row r="133" spans="1:7" x14ac:dyDescent="0.25" outlineLevel="6" collapsed="1">
      <c r="A133" s="7" t="s">
        <v>11</v>
      </c>
      <c r="B133" s="7" t="s">
        <v>15</v>
      </c>
      <c r="C133" s="7" t="s">
        <v>13</v>
      </c>
      <c r="D133" s="7"/>
      <c r="E133" s="7" t="s">
        <v>470</v>
      </c>
      <c r="F133" s="7" t="s">
        <v>14</v>
      </c>
      <c r="G133" s="7" t="s">
        <v>27</v>
      </c>
    </row>
    <row r="134" spans="1:7" x14ac:dyDescent="0.25" outlineLevel="5" collapsed="1">
      <c r="A134" s="7" t="s">
        <v>11</v>
      </c>
      <c r="B134" s="7" t="s">
        <v>15</v>
      </c>
      <c r="C134" s="7" t="s">
        <v>13</v>
      </c>
      <c r="D134" s="7"/>
      <c r="E134" s="7" t="s">
        <v>128</v>
      </c>
      <c r="F134" s="7" t="s">
        <v>14</v>
      </c>
      <c r="G134" s="7" t="s">
        <v>27</v>
      </c>
    </row>
    <row r="135" spans="1:7" x14ac:dyDescent="0.25" outlineLevel="4" collapsed="1">
      <c r="A135" s="7" t="s">
        <v>11</v>
      </c>
      <c r="B135" s="7" t="s">
        <v>15</v>
      </c>
      <c r="C135" s="7" t="s">
        <v>13</v>
      </c>
      <c r="D135" s="7"/>
      <c r="E135" s="7" t="s">
        <v>131</v>
      </c>
      <c r="F135" s="7" t="s">
        <v>14</v>
      </c>
      <c r="G135" s="7" t="s">
        <v>27</v>
      </c>
    </row>
    <row r="136" spans="1:7" x14ac:dyDescent="0.25" outlineLevel="2" collapsed="1">
      <c r="A136" s="7" t="s">
        <v>11</v>
      </c>
      <c r="B136" s="7" t="s">
        <v>15</v>
      </c>
      <c r="C136" s="7" t="s">
        <v>13</v>
      </c>
      <c r="D136" s="7"/>
      <c r="E136" s="7" t="s">
        <v>118</v>
      </c>
      <c r="F136" s="7" t="s">
        <v>14</v>
      </c>
      <c r="G136" s="7" t="s">
        <v>27</v>
      </c>
    </row>
    <row r="137" spans="1:7" x14ac:dyDescent="0.25" outlineLevel="1" collapsed="1">
      <c r="A137" s="7" t="s">
        <v>11</v>
      </c>
      <c r="B137" s="7" t="s">
        <v>15</v>
      </c>
      <c r="C137" s="7" t="s">
        <v>13</v>
      </c>
      <c r="D137" s="7"/>
      <c r="E137" s="7" t="s">
        <v>119</v>
      </c>
      <c r="F137" s="7" t="s">
        <v>14</v>
      </c>
      <c r="G137" s="7" t="s">
        <v>27</v>
      </c>
    </row>
  </sheetData>
  <mergeCells count="5">
    <mergeCell ref="A1:G1"/>
    <mergeCell ref="B2:G2"/>
    <mergeCell ref="B3:G3"/>
    <mergeCell ref="B4:G4"/>
    <mergeCell ref="B5:G5"/>
  </mergeCells>
  <dataValidations count="34">
    <dataValidation type="list" allowBlank="1" sqref="G101">
      <formula1>'Can the service or prod (enum)'!A3:A4</formula1>
    </dataValidation>
    <dataValidation type="list" allowBlank="1" sqref="G103">
      <formula1>'Benchmark anlysis must  (enum)'!A3:A4</formula1>
    </dataValidation>
    <dataValidation type="list" allowBlank="1" sqref="G106">
      <formula1>'Is emission level of th (enum)'!A3:A4</formula1>
    </dataValidation>
    <dataValidation type="list" allowBlank="1" sqref="G109">
      <formula1>'Is the project common p (enum)'!A3:A4</formula1>
    </dataValidation>
    <dataValidation type="list" allowBlank="1" sqref="G11">
      <formula1>'Is there at least one o (enum)'!A3:A4</formula1>
    </dataValidation>
    <dataValidation type="list" allowBlank="1" sqref="G116">
      <formula1>'Investment comparison o (enum)'!A3:A4</formula1>
    </dataValidation>
    <dataValidation type="list" allowBlank="1" sqref="G118">
      <formula1>'Is emission level of th (enum)'!A3:A4</formula1>
    </dataValidation>
    <dataValidation type="list" allowBlank="1" sqref="G121">
      <formula1>'Is the project common p (enum)'!A3:A4</formula1>
    </dataValidation>
    <dataValidation type="list" allowBlank="1" sqref="G127">
      <formula1>'Is emission level of th (enum)'!A3:A4</formula1>
    </dataValidation>
    <dataValidation type="list" allowBlank="1" sqref="G13">
      <formula1>'Is at least one alterna (enum)'!A3:A4</formula1>
    </dataValidation>
    <dataValidation type="list" allowBlank="1" sqref="G130">
      <formula1>'Is the project common p (enum)'!A3:A4</formula1>
    </dataValidation>
    <dataValidation type="list" allowBlank="1" sqref="G15">
      <formula1>'Can the service or p 1 (enum)'!A3:A4</formula1>
    </dataValidation>
    <dataValidation type="list" allowBlank="1" sqref="G17">
      <formula1>'Is emission level of th (enum)'!A3:A4</formula1>
    </dataValidation>
    <dataValidation type="list" allowBlank="1" sqref="G20">
      <formula1>'Is the project common p (enum)'!A3:A4</formula1>
    </dataValidation>
    <dataValidation type="list" allowBlank="1" sqref="G26">
      <formula1>'Is emission level of th (enum)'!A3:A4</formula1>
    </dataValidation>
    <dataValidation type="list" allowBlank="1" sqref="G29">
      <formula1>'Is the project common p (enum)'!A3:A4</formula1>
    </dataValidation>
    <dataValidation type="list" allowBlank="1" sqref="G36">
      <formula1>'Can the service or prod (enum)'!A3:A4</formula1>
    </dataValidation>
    <dataValidation type="list" allowBlank="1" sqref="G38">
      <formula1>'Benchmark anlysis must  (enum)'!A3:A4</formula1>
    </dataValidation>
    <dataValidation type="list" allowBlank="1" sqref="G41">
      <formula1>'Is emission level of th (enum)'!A3:A4</formula1>
    </dataValidation>
    <dataValidation type="list" allowBlank="1" sqref="G44">
      <formula1>'Is the project common p (enum)'!A3:A4</formula1>
    </dataValidation>
    <dataValidation type="list" allowBlank="1" sqref="G51">
      <formula1>'Investment comparison o (enum)'!A3:A4</formula1>
    </dataValidation>
    <dataValidation type="list" allowBlank="1" sqref="G53">
      <formula1>'Is emission level of th (enum)'!A3:A4</formula1>
    </dataValidation>
    <dataValidation type="list" allowBlank="1" sqref="G56">
      <formula1>'Is the project common p (enum)'!A3:A4</formula1>
    </dataValidation>
    <dataValidation type="list" allowBlank="1" sqref="G62">
      <formula1>'Is emission level of th (enum)'!A3:A4</formula1>
    </dataValidation>
    <dataValidation type="list" allowBlank="1" sqref="G65">
      <formula1>'Is the project common p (enum)'!A3:A4</formula1>
    </dataValidation>
    <dataValidation type="list" allowBlank="1" sqref="G7">
      <formula1>'Are all the alternative (enum)'!A3:A4</formula1>
    </dataValidation>
    <dataValidation type="list" allowBlank="1" sqref="G76">
      <formula1>'Is there at least one o (enum)'!A3:A4</formula1>
    </dataValidation>
    <dataValidation type="list" allowBlank="1" sqref="G78">
      <formula1>'Is at least one alterna (enum)'!A3:A4</formula1>
    </dataValidation>
    <dataValidation type="list" allowBlank="1" sqref="G80">
      <formula1>'Can the service or p 1 (enum)'!A3:A4</formula1>
    </dataValidation>
    <dataValidation type="list" allowBlank="1" sqref="G82">
      <formula1>'Is emission level of th (enum)'!A3:A4</formula1>
    </dataValidation>
    <dataValidation type="list" allowBlank="1" sqref="G85">
      <formula1>'Is the project common p (enum)'!A3:A4</formula1>
    </dataValidation>
    <dataValidation type="list" allowBlank="1" sqref="G9">
      <formula1>'Is project without CDM  (enum)'!A3:A4</formula1>
    </dataValidation>
    <dataValidation type="list" allowBlank="1" sqref="G91">
      <formula1>'Is emission level of th (enum)'!A3:A4</formula1>
    </dataValidation>
    <dataValidation type="list" allowBlank="1" sqref="G94">
      <formula1>'Is the project common p (enum)'!A3:A4</formula1>
    </dataValidation>
  </dataValidations>
  <hyperlinks>
    <hyperlink ref="C7" r:id="rId1" location="#'Are all the alternative (enum)'!A3"/>
    <hyperlink ref="B8" r:id="rId2" location="#'Case 1 Step 1C Consiste (tool)'!A1"/>
    <hyperlink ref="C9" r:id="rId3" location="#'Is project without CDM  (enum)'!A3"/>
    <hyperlink ref="B10" r:id="rId4" location="#'Case 1 Step 2A Barrier  (tool)'!A1"/>
    <hyperlink ref="C11" r:id="rId5" location="#'Is there at least one o (enum)'!A3"/>
    <hyperlink ref="B12" r:id="rId6" location="#'Case 1 Step 2B Barrier  (tool)'!A1"/>
    <hyperlink ref="C13" r:id="rId7" location="#'Is at least one alterna (enum)'!A3"/>
    <hyperlink ref="B14" r:id="rId8" location="#'Case 1 Step 3B No Inves (tool)'!A1"/>
    <hyperlink ref="C15" r:id="rId9" location="#'Can the service or p 1 (enum)'!A3"/>
    <hyperlink ref="B16" r:id="rId10" location="#'Case 1 Step 4A Emission (tool)'!A1"/>
    <hyperlink ref="C17" r:id="rId11" location="#'Is emission level of th (enum)'!A3"/>
    <hyperlink ref="B19" r:id="rId12" location="#'Case 1 Step 4B Common p (tool)'!A1"/>
    <hyperlink ref="C20" r:id="rId13" location="#'Is the project common p (enum)'!A3"/>
    <hyperlink ref="B25" r:id="rId14" location="#'Case 1 Step 4A Emission (tool)'!A1"/>
    <hyperlink ref="C26" r:id="rId15" location="#'Is emission level of th (enum)'!A3"/>
    <hyperlink ref="B28" r:id="rId16" location="#'Case 1 Step 4B Common p (tool)'!A1"/>
    <hyperlink ref="C29" r:id="rId17" location="#'Is the project common p (enum)'!A3"/>
    <hyperlink ref="B35" r:id="rId18" location="#'Case 1 Step 3A Investme (tool)'!A1"/>
    <hyperlink ref="C36" r:id="rId19" location="#'Can the service or prod (enum)'!A3"/>
    <hyperlink ref="B37" r:id="rId20" location="#'Case 1 Step 3A Question (tool)'!A1"/>
    <hyperlink ref="C38" r:id="rId21" location="#'Benchmark anlysis must  (enum)'!A3"/>
    <hyperlink ref="B40" r:id="rId22" location="#'Case 1 Step 4A Emission (tool)'!A1"/>
    <hyperlink ref="C41" r:id="rId23" location="#'Is emission level of th (enum)'!A3"/>
    <hyperlink ref="B43" r:id="rId24" location="#'Case 1 Step 4B Common p (tool)'!A1"/>
    <hyperlink ref="C44" r:id="rId25" location="#'Is the project common p (enum)'!A3"/>
    <hyperlink ref="B50" r:id="rId26" location="#'Case 1 Step 3A Inves 1 (tool)'!A1"/>
    <hyperlink ref="C51" r:id="rId27" location="#'Investment comparison o (enum)'!A3"/>
    <hyperlink ref="B52" r:id="rId28" location="#'Case 1 Step 4A Emission (tool)'!A1"/>
    <hyperlink ref="C53" r:id="rId29" location="#'Is emission level of th (enum)'!A3"/>
    <hyperlink ref="B55" r:id="rId30" location="#'Case 1 Step 4B Common p (tool)'!A1"/>
    <hyperlink ref="C56" r:id="rId31" location="#'Is the project common p (enum)'!A3"/>
    <hyperlink ref="B61" r:id="rId32" location="#'Case 1 Step 4A Emission (tool)'!A1"/>
    <hyperlink ref="C62" r:id="rId33" location="#'Is emission level of th (enum)'!A3"/>
    <hyperlink ref="B64" r:id="rId34" location="#'Case 1 Step 4B Common p (tool)'!A1"/>
    <hyperlink ref="C65" r:id="rId35" location="#'Is the project common p (enum)'!A3"/>
    <hyperlink ref="B75" r:id="rId36" location="#'Case 1 Step 2A Barrier  (tool)'!A1"/>
    <hyperlink ref="C76" r:id="rId37" location="#'Is there at least one o (enum)'!A3"/>
    <hyperlink ref="B77" r:id="rId38" location="#'Case 1 Step 2B Barrier  (tool)'!A1"/>
    <hyperlink ref="C78" r:id="rId39" location="#'Is at least one alterna (enum)'!A3"/>
    <hyperlink ref="B79" r:id="rId40" location="#'Case 1 Step 3B No Inves (tool)'!A1"/>
    <hyperlink ref="C80" r:id="rId41" location="#'Can the service or p 1 (enum)'!A3"/>
    <hyperlink ref="B81" r:id="rId42" location="#'Case 1 Step 4A Emission (tool)'!A1"/>
    <hyperlink ref="C82" r:id="rId43" location="#'Is emission level of th (enum)'!A3"/>
    <hyperlink ref="B84" r:id="rId44" location="#'Case 1 Step 4B Common p (tool)'!A1"/>
    <hyperlink ref="C85" r:id="rId45" location="#'Is the project common p (enum)'!A3"/>
    <hyperlink ref="B90" r:id="rId46" location="#'Case 1 Step 4A Emission (tool)'!A1"/>
    <hyperlink ref="C91" r:id="rId47" location="#'Is emission level of th (enum)'!A3"/>
    <hyperlink ref="B93" r:id="rId48" location="#'Case 1 Step 4B Common p (tool)'!A1"/>
    <hyperlink ref="C94" r:id="rId49" location="#'Is the project common p (enum)'!A3"/>
    <hyperlink ref="B100" r:id="rId50" location="#'Case 1 Step 3A Investme (tool)'!A1"/>
    <hyperlink ref="C101" r:id="rId51" location="#'Can the service or prod (enum)'!A3"/>
    <hyperlink ref="B102" r:id="rId52" location="#'Case 1 Step 3A Question (tool)'!A1"/>
    <hyperlink ref="C103" r:id="rId53" location="#'Benchmark anlysis must  (enum)'!A3"/>
    <hyperlink ref="B105" r:id="rId54" location="#'Case 1 Step 4A Emission (tool)'!A1"/>
    <hyperlink ref="C106" r:id="rId55" location="#'Is emission level of th (enum)'!A3"/>
    <hyperlink ref="B108" r:id="rId56" location="#'Case 1 Step 4B Common p (tool)'!A1"/>
    <hyperlink ref="C109" r:id="rId57" location="#'Is the project common p (enum)'!A3"/>
    <hyperlink ref="B115" r:id="rId58" location="#'Case 1 Step 3A Inves 1 (tool)'!A1"/>
    <hyperlink ref="C116" r:id="rId59" location="#'Investment comparison o (enum)'!A3"/>
    <hyperlink ref="B117" r:id="rId60" location="#'Case 1 Step 4A Emission (tool)'!A1"/>
    <hyperlink ref="C118" r:id="rId61" location="#'Is emission level of th (enum)'!A3"/>
    <hyperlink ref="B120" r:id="rId62" location="#'Case 1 Step 4B Common p (tool)'!A1"/>
    <hyperlink ref="C121" r:id="rId63" location="#'Is the project common p (enum)'!A3"/>
    <hyperlink ref="B126" r:id="rId64" location="#'Case 1 Step 4A Emission (tool)'!A1"/>
    <hyperlink ref="C127" r:id="rId65" location="#'Is emission level of th (enum)'!A3"/>
    <hyperlink ref="B129" r:id="rId66" location="#'Case 1 Step 4B Common p (tool)'!A1"/>
    <hyperlink ref="C130" r:id="rId67" location="#'Is the project common p (enum)'!A3"/>
  </hyperlinks>
  <pageMargins left="0.7" right="0.7" top="0.75" bottom="0.75" header="0.3" footer="0.3"/>
  <pageSetup orientation="portrait" horizontalDpi="4294967295" verticalDpi="4294967295" scale="100" fitToWidth="1" fitToHeight="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2"/>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473</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93</v>
      </c>
      <c r="D7" s="5"/>
      <c r="E7" s="5" t="s">
        <v>94</v>
      </c>
      <c r="F7" s="5" t="s">
        <v>14</v>
      </c>
      <c r="G7" s="5" t="s">
        <v>11</v>
      </c>
    </row>
    <row r="8" spans="1:7" x14ac:dyDescent="0.25">
      <c r="A8" s="5" t="s">
        <v>14</v>
      </c>
      <c r="B8" s="6" t="s">
        <v>95</v>
      </c>
      <c r="C8" s="5" t="s">
        <v>13</v>
      </c>
      <c r="D8" s="5">
        <f>EXACT(G7,"No")</f>
      </c>
      <c r="E8" s="5" t="s">
        <v>96</v>
      </c>
      <c r="F8" s="5" t="s">
        <v>14</v>
      </c>
      <c r="G8" s="5" t="s">
        <v>13</v>
      </c>
    </row>
    <row r="9" spans="1:7" x14ac:dyDescent="0.25" outlineLevel="1" collapsed="1">
      <c r="A9" s="7" t="s">
        <v>11</v>
      </c>
      <c r="B9" s="7" t="s">
        <v>76</v>
      </c>
      <c r="C9" s="10" t="s">
        <v>97</v>
      </c>
      <c r="D9" s="7"/>
      <c r="E9" s="7" t="s">
        <v>98</v>
      </c>
      <c r="F9" s="7" t="s">
        <v>14</v>
      </c>
      <c r="G9" s="7" t="s">
        <v>11</v>
      </c>
    </row>
    <row r="10" spans="1:7" x14ac:dyDescent="0.25" outlineLevel="1" collapsed="1">
      <c r="A10" s="8" t="s">
        <v>14</v>
      </c>
      <c r="B10" s="9" t="s">
        <v>99</v>
      </c>
      <c r="C10" s="8" t="s">
        <v>13</v>
      </c>
      <c r="D10" s="8">
        <f>EXACT(G9,"Yes")</f>
      </c>
      <c r="E10" s="8" t="s">
        <v>100</v>
      </c>
      <c r="F10" s="8" t="s">
        <v>14</v>
      </c>
      <c r="G10" s="8" t="s">
        <v>13</v>
      </c>
    </row>
    <row r="11" spans="1:7" x14ac:dyDescent="0.25" outlineLevel="2" collapsed="1">
      <c r="A11" s="7" t="s">
        <v>11</v>
      </c>
      <c r="B11" s="7" t="s">
        <v>76</v>
      </c>
      <c r="C11" s="10" t="s">
        <v>101</v>
      </c>
      <c r="D11" s="7"/>
      <c r="E11" s="7" t="s">
        <v>102</v>
      </c>
      <c r="F11" s="7" t="s">
        <v>14</v>
      </c>
      <c r="G11" s="7" t="s">
        <v>11</v>
      </c>
    </row>
    <row r="12" spans="1:7" x14ac:dyDescent="0.25" outlineLevel="2" collapsed="1">
      <c r="A12" s="8" t="s">
        <v>14</v>
      </c>
      <c r="B12" s="9" t="s">
        <v>103</v>
      </c>
      <c r="C12" s="8" t="s">
        <v>13</v>
      </c>
      <c r="D12" s="8">
        <f>EXACT(G11,"No")</f>
      </c>
      <c r="E12" s="8" t="s">
        <v>104</v>
      </c>
      <c r="F12" s="8" t="s">
        <v>14</v>
      </c>
      <c r="G12" s="8" t="s">
        <v>13</v>
      </c>
    </row>
    <row r="13" spans="1:7" x14ac:dyDescent="0.25" outlineLevel="3" collapsed="1">
      <c r="A13" s="7" t="s">
        <v>11</v>
      </c>
      <c r="B13" s="7" t="s">
        <v>76</v>
      </c>
      <c r="C13" s="10" t="s">
        <v>105</v>
      </c>
      <c r="D13" s="7"/>
      <c r="E13" s="7" t="s">
        <v>106</v>
      </c>
      <c r="F13" s="7" t="s">
        <v>14</v>
      </c>
      <c r="G13" s="7" t="s">
        <v>11</v>
      </c>
    </row>
    <row r="14" spans="1:7" x14ac:dyDescent="0.25" outlineLevel="3" collapsed="1">
      <c r="A14" s="8" t="s">
        <v>14</v>
      </c>
      <c r="B14" s="9" t="s">
        <v>107</v>
      </c>
      <c r="C14" s="8" t="s">
        <v>13</v>
      </c>
      <c r="D14" s="8">
        <f>EXACT(G13,"No")</f>
      </c>
      <c r="E14" s="8" t="s">
        <v>108</v>
      </c>
      <c r="F14" s="8" t="s">
        <v>14</v>
      </c>
      <c r="G14" s="8" t="s">
        <v>13</v>
      </c>
    </row>
    <row r="15" spans="1:7" x14ac:dyDescent="0.25" outlineLevel="4" collapsed="1">
      <c r="A15" s="7" t="s">
        <v>11</v>
      </c>
      <c r="B15" s="7" t="s">
        <v>76</v>
      </c>
      <c r="C15" s="10" t="s">
        <v>124</v>
      </c>
      <c r="D15" s="7"/>
      <c r="E15" s="7" t="s">
        <v>125</v>
      </c>
      <c r="F15" s="7" t="s">
        <v>14</v>
      </c>
      <c r="G15" s="7" t="s">
        <v>11</v>
      </c>
    </row>
    <row r="16" spans="1:7" x14ac:dyDescent="0.25" outlineLevel="4" collapsed="1">
      <c r="A16" s="7" t="s">
        <v>14</v>
      </c>
      <c r="B16" s="7" t="s">
        <v>120</v>
      </c>
      <c r="C16" s="11" t="s">
        <v>121</v>
      </c>
      <c r="D16" s="7">
        <f>EXACT(G15,"No")</f>
      </c>
      <c r="E16" s="12" t="s">
        <v>122</v>
      </c>
      <c r="F16" s="7" t="s">
        <v>14</v>
      </c>
      <c r="G16" s="7" t="s">
        <v>13</v>
      </c>
    </row>
    <row r="17" spans="1:7" x14ac:dyDescent="0.25" outlineLevel="4" collapsed="1">
      <c r="A17" s="8" t="s">
        <v>14</v>
      </c>
      <c r="B17" s="9" t="s">
        <v>126</v>
      </c>
      <c r="C17" s="8" t="s">
        <v>13</v>
      </c>
      <c r="D17" s="8">
        <f>EXACT(G15,"Yes")</f>
      </c>
      <c r="E17" s="8" t="s">
        <v>127</v>
      </c>
      <c r="F17" s="8" t="s">
        <v>14</v>
      </c>
      <c r="G17" s="8" t="s">
        <v>13</v>
      </c>
    </row>
    <row r="18" spans="1:7" x14ac:dyDescent="0.25" outlineLevel="5" collapsed="1">
      <c r="A18" s="7" t="s">
        <v>11</v>
      </c>
      <c r="B18" s="7" t="s">
        <v>76</v>
      </c>
      <c r="C18" s="10" t="s">
        <v>467</v>
      </c>
      <c r="D18" s="7"/>
      <c r="E18" s="7" t="s">
        <v>468</v>
      </c>
      <c r="F18" s="7" t="s">
        <v>14</v>
      </c>
      <c r="G18" s="7" t="s">
        <v>11</v>
      </c>
    </row>
    <row r="19" spans="1:7" x14ac:dyDescent="0.25" outlineLevel="5" collapsed="1">
      <c r="A19" s="7" t="s">
        <v>14</v>
      </c>
      <c r="B19" s="7" t="s">
        <v>120</v>
      </c>
      <c r="C19" s="11" t="s">
        <v>121</v>
      </c>
      <c r="D19" s="7">
        <f>EXACT(G18,"No")</f>
      </c>
      <c r="E19" s="12" t="s">
        <v>162</v>
      </c>
      <c r="F19" s="7" t="s">
        <v>14</v>
      </c>
      <c r="G19" s="7" t="s">
        <v>13</v>
      </c>
    </row>
    <row r="20" spans="1:7" x14ac:dyDescent="0.25" outlineLevel="5" collapsed="1">
      <c r="A20" s="7" t="s">
        <v>14</v>
      </c>
      <c r="B20" s="7" t="s">
        <v>120</v>
      </c>
      <c r="C20" s="11" t="s">
        <v>121</v>
      </c>
      <c r="D20" s="7">
        <f>EXACT(G18,"Yes")</f>
      </c>
      <c r="E20" s="12" t="s">
        <v>469</v>
      </c>
      <c r="F20" s="7" t="s">
        <v>14</v>
      </c>
      <c r="G20" s="7" t="s">
        <v>13</v>
      </c>
    </row>
    <row r="21" spans="1:7" x14ac:dyDescent="0.25" outlineLevel="5" collapsed="1">
      <c r="A21" s="7" t="s">
        <v>11</v>
      </c>
      <c r="B21" s="7" t="s">
        <v>15</v>
      </c>
      <c r="C21" s="7" t="s">
        <v>13</v>
      </c>
      <c r="D21" s="7"/>
      <c r="E21" s="7" t="s">
        <v>470</v>
      </c>
      <c r="F21" s="7" t="s">
        <v>14</v>
      </c>
      <c r="G21" s="7" t="s">
        <v>27</v>
      </c>
    </row>
    <row r="22" spans="1:7" x14ac:dyDescent="0.25" outlineLevel="4" collapsed="1">
      <c r="A22" s="7" t="s">
        <v>11</v>
      </c>
      <c r="B22" s="7" t="s">
        <v>15</v>
      </c>
      <c r="C22" s="7" t="s">
        <v>13</v>
      </c>
      <c r="D22" s="7"/>
      <c r="E22" s="7" t="s">
        <v>128</v>
      </c>
      <c r="F22" s="7" t="s">
        <v>14</v>
      </c>
      <c r="G22" s="7" t="s">
        <v>27</v>
      </c>
    </row>
    <row r="23" spans="1:7" x14ac:dyDescent="0.25" outlineLevel="3" collapsed="1">
      <c r="A23" s="8" t="s">
        <v>14</v>
      </c>
      <c r="B23" s="9" t="s">
        <v>107</v>
      </c>
      <c r="C23" s="8" t="s">
        <v>13</v>
      </c>
      <c r="D23" s="8">
        <f>EXACT(G13,"Yes")</f>
      </c>
      <c r="E23" s="8" t="s">
        <v>108</v>
      </c>
      <c r="F23" s="8" t="s">
        <v>14</v>
      </c>
      <c r="G23" s="8" t="s">
        <v>13</v>
      </c>
    </row>
    <row r="24" spans="1:7" x14ac:dyDescent="0.25" outlineLevel="4" collapsed="1">
      <c r="A24" s="7" t="s">
        <v>11</v>
      </c>
      <c r="B24" s="7" t="s">
        <v>76</v>
      </c>
      <c r="C24" s="10" t="s">
        <v>124</v>
      </c>
      <c r="D24" s="7"/>
      <c r="E24" s="7" t="s">
        <v>125</v>
      </c>
      <c r="F24" s="7" t="s">
        <v>14</v>
      </c>
      <c r="G24" s="7" t="s">
        <v>11</v>
      </c>
    </row>
    <row r="25" spans="1:7" x14ac:dyDescent="0.25" outlineLevel="4" collapsed="1">
      <c r="A25" s="7" t="s">
        <v>14</v>
      </c>
      <c r="B25" s="7" t="s">
        <v>120</v>
      </c>
      <c r="C25" s="11" t="s">
        <v>121</v>
      </c>
      <c r="D25" s="7">
        <f>EXACT(G24,"No")</f>
      </c>
      <c r="E25" s="12" t="s">
        <v>122</v>
      </c>
      <c r="F25" s="7" t="s">
        <v>14</v>
      </c>
      <c r="G25" s="7" t="s">
        <v>13</v>
      </c>
    </row>
    <row r="26" spans="1:7" x14ac:dyDescent="0.25" outlineLevel="4" collapsed="1">
      <c r="A26" s="8" t="s">
        <v>14</v>
      </c>
      <c r="B26" s="9" t="s">
        <v>126</v>
      </c>
      <c r="C26" s="8" t="s">
        <v>13</v>
      </c>
      <c r="D26" s="8">
        <f>EXACT(G24,"Yes")</f>
      </c>
      <c r="E26" s="8" t="s">
        <v>127</v>
      </c>
      <c r="F26" s="8" t="s">
        <v>14</v>
      </c>
      <c r="G26" s="8" t="s">
        <v>13</v>
      </c>
    </row>
    <row r="27" spans="1:7" x14ac:dyDescent="0.25" outlineLevel="5" collapsed="1">
      <c r="A27" s="7" t="s">
        <v>11</v>
      </c>
      <c r="B27" s="7" t="s">
        <v>76</v>
      </c>
      <c r="C27" s="10" t="s">
        <v>467</v>
      </c>
      <c r="D27" s="7"/>
      <c r="E27" s="7" t="s">
        <v>468</v>
      </c>
      <c r="F27" s="7" t="s">
        <v>14</v>
      </c>
      <c r="G27" s="7" t="s">
        <v>11</v>
      </c>
    </row>
    <row r="28" spans="1:7" x14ac:dyDescent="0.25" outlineLevel="5" collapsed="1">
      <c r="A28" s="7" t="s">
        <v>14</v>
      </c>
      <c r="B28" s="7" t="s">
        <v>120</v>
      </c>
      <c r="C28" s="11" t="s">
        <v>121</v>
      </c>
      <c r="D28" s="7">
        <f>EXACT(G27,"No")</f>
      </c>
      <c r="E28" s="12" t="s">
        <v>162</v>
      </c>
      <c r="F28" s="7" t="s">
        <v>14</v>
      </c>
      <c r="G28" s="7" t="s">
        <v>13</v>
      </c>
    </row>
    <row r="29" spans="1:7" x14ac:dyDescent="0.25" outlineLevel="5" collapsed="1">
      <c r="A29" s="7" t="s">
        <v>14</v>
      </c>
      <c r="B29" s="7" t="s">
        <v>120</v>
      </c>
      <c r="C29" s="11" t="s">
        <v>121</v>
      </c>
      <c r="D29" s="7">
        <f>EXACT(G27,"Yes")</f>
      </c>
      <c r="E29" s="12" t="s">
        <v>469</v>
      </c>
      <c r="F29" s="7" t="s">
        <v>14</v>
      </c>
      <c r="G29" s="7" t="s">
        <v>13</v>
      </c>
    </row>
    <row r="30" spans="1:7" x14ac:dyDescent="0.25" outlineLevel="5" collapsed="1">
      <c r="A30" s="7" t="s">
        <v>11</v>
      </c>
      <c r="B30" s="7" t="s">
        <v>15</v>
      </c>
      <c r="C30" s="7" t="s">
        <v>13</v>
      </c>
      <c r="D30" s="7"/>
      <c r="E30" s="7" t="s">
        <v>470</v>
      </c>
      <c r="F30" s="7" t="s">
        <v>14</v>
      </c>
      <c r="G30" s="7" t="s">
        <v>27</v>
      </c>
    </row>
    <row r="31" spans="1:7" x14ac:dyDescent="0.25" outlineLevel="4" collapsed="1">
      <c r="A31" s="7" t="s">
        <v>11</v>
      </c>
      <c r="B31" s="7" t="s">
        <v>15</v>
      </c>
      <c r="C31" s="7" t="s">
        <v>13</v>
      </c>
      <c r="D31" s="7"/>
      <c r="E31" s="7" t="s">
        <v>128</v>
      </c>
      <c r="F31" s="7" t="s">
        <v>14</v>
      </c>
      <c r="G31" s="7" t="s">
        <v>27</v>
      </c>
    </row>
    <row r="32" spans="1:7" x14ac:dyDescent="0.25" outlineLevel="3" collapsed="1">
      <c r="A32" s="7" t="s">
        <v>11</v>
      </c>
      <c r="B32" s="7" t="s">
        <v>15</v>
      </c>
      <c r="C32" s="7" t="s">
        <v>13</v>
      </c>
      <c r="D32" s="7"/>
      <c r="E32" s="7" t="s">
        <v>109</v>
      </c>
      <c r="F32" s="7" t="s">
        <v>14</v>
      </c>
      <c r="G32" s="7" t="s">
        <v>27</v>
      </c>
    </row>
    <row r="33" spans="1:7" x14ac:dyDescent="0.25" outlineLevel="2" collapsed="1">
      <c r="A33" s="8" t="s">
        <v>14</v>
      </c>
      <c r="B33" s="9" t="s">
        <v>110</v>
      </c>
      <c r="C33" s="8" t="s">
        <v>13</v>
      </c>
      <c r="D33" s="8">
        <f>EXACT(G11,"Yes")</f>
      </c>
      <c r="E33" s="8" t="s">
        <v>111</v>
      </c>
      <c r="F33" s="8" t="s">
        <v>14</v>
      </c>
      <c r="G33" s="8" t="s">
        <v>13</v>
      </c>
    </row>
    <row r="34" spans="1:7" x14ac:dyDescent="0.25" outlineLevel="3" collapsed="1">
      <c r="A34" s="7" t="s">
        <v>11</v>
      </c>
      <c r="B34" s="7" t="s">
        <v>76</v>
      </c>
      <c r="C34" s="10" t="s">
        <v>112</v>
      </c>
      <c r="D34" s="7"/>
      <c r="E34" s="7" t="s">
        <v>113</v>
      </c>
      <c r="F34" s="7" t="s">
        <v>14</v>
      </c>
      <c r="G34" s="7" t="s">
        <v>11</v>
      </c>
    </row>
    <row r="35" spans="1:7" x14ac:dyDescent="0.25" outlineLevel="3" collapsed="1">
      <c r="A35" s="8" t="s">
        <v>14</v>
      </c>
      <c r="B35" s="9" t="s">
        <v>114</v>
      </c>
      <c r="C35" s="8" t="s">
        <v>13</v>
      </c>
      <c r="D35" s="8">
        <f>EXACT(G34,"No")</f>
      </c>
      <c r="E35" s="8" t="s">
        <v>115</v>
      </c>
      <c r="F35" s="8" t="s">
        <v>14</v>
      </c>
      <c r="G35" s="8" t="s">
        <v>13</v>
      </c>
    </row>
    <row r="36" spans="1:7" x14ac:dyDescent="0.25" outlineLevel="4" collapsed="1">
      <c r="A36" s="7" t="s">
        <v>11</v>
      </c>
      <c r="B36" s="7" t="s">
        <v>76</v>
      </c>
      <c r="C36" s="10" t="s">
        <v>129</v>
      </c>
      <c r="D36" s="7"/>
      <c r="E36" s="7" t="s">
        <v>130</v>
      </c>
      <c r="F36" s="7" t="s">
        <v>14</v>
      </c>
      <c r="G36" s="7" t="s">
        <v>11</v>
      </c>
    </row>
    <row r="37" spans="1:7" x14ac:dyDescent="0.25" outlineLevel="4" collapsed="1">
      <c r="A37" s="7" t="s">
        <v>14</v>
      </c>
      <c r="B37" s="7" t="s">
        <v>120</v>
      </c>
      <c r="C37" s="11" t="s">
        <v>121</v>
      </c>
      <c r="D37" s="7">
        <f>EXACT(G36,"No")</f>
      </c>
      <c r="E37" s="12" t="s">
        <v>122</v>
      </c>
      <c r="F37" s="7" t="s">
        <v>14</v>
      </c>
      <c r="G37" s="7" t="s">
        <v>13</v>
      </c>
    </row>
    <row r="38" spans="1:7" x14ac:dyDescent="0.25" outlineLevel="4" collapsed="1">
      <c r="A38" s="8" t="s">
        <v>14</v>
      </c>
      <c r="B38" s="9" t="s">
        <v>107</v>
      </c>
      <c r="C38" s="8" t="s">
        <v>13</v>
      </c>
      <c r="D38" s="8">
        <f>EXACT(G36,"Yes")</f>
      </c>
      <c r="E38" s="8" t="s">
        <v>108</v>
      </c>
      <c r="F38" s="8" t="s">
        <v>14</v>
      </c>
      <c r="G38" s="8" t="s">
        <v>13</v>
      </c>
    </row>
    <row r="39" spans="1:7" x14ac:dyDescent="0.25" outlineLevel="5" collapsed="1">
      <c r="A39" s="7" t="s">
        <v>11</v>
      </c>
      <c r="B39" s="7" t="s">
        <v>76</v>
      </c>
      <c r="C39" s="10" t="s">
        <v>124</v>
      </c>
      <c r="D39" s="7"/>
      <c r="E39" s="7" t="s">
        <v>125</v>
      </c>
      <c r="F39" s="7" t="s">
        <v>14</v>
      </c>
      <c r="G39" s="7" t="s">
        <v>11</v>
      </c>
    </row>
    <row r="40" spans="1:7" x14ac:dyDescent="0.25" outlineLevel="5" collapsed="1">
      <c r="A40" s="7" t="s">
        <v>14</v>
      </c>
      <c r="B40" s="7" t="s">
        <v>120</v>
      </c>
      <c r="C40" s="11" t="s">
        <v>121</v>
      </c>
      <c r="D40" s="7">
        <f>EXACT(G39,"No")</f>
      </c>
      <c r="E40" s="12" t="s">
        <v>122</v>
      </c>
      <c r="F40" s="7" t="s">
        <v>14</v>
      </c>
      <c r="G40" s="7" t="s">
        <v>13</v>
      </c>
    </row>
    <row r="41" spans="1:7" x14ac:dyDescent="0.25" outlineLevel="5" collapsed="1">
      <c r="A41" s="8" t="s">
        <v>14</v>
      </c>
      <c r="B41" s="9" t="s">
        <v>126</v>
      </c>
      <c r="C41" s="8" t="s">
        <v>13</v>
      </c>
      <c r="D41" s="8">
        <f>EXACT(G39,"Yes")</f>
      </c>
      <c r="E41" s="8" t="s">
        <v>127</v>
      </c>
      <c r="F41" s="8" t="s">
        <v>14</v>
      </c>
      <c r="G41" s="8" t="s">
        <v>13</v>
      </c>
    </row>
    <row r="42" spans="1:7" x14ac:dyDescent="0.25" outlineLevel="6" collapsed="1">
      <c r="A42" s="7" t="s">
        <v>11</v>
      </c>
      <c r="B42" s="7" t="s">
        <v>76</v>
      </c>
      <c r="C42" s="10" t="s">
        <v>467</v>
      </c>
      <c r="D42" s="7"/>
      <c r="E42" s="7" t="s">
        <v>468</v>
      </c>
      <c r="F42" s="7" t="s">
        <v>14</v>
      </c>
      <c r="G42" s="7" t="s">
        <v>11</v>
      </c>
    </row>
    <row r="43" spans="1:7" x14ac:dyDescent="0.25" outlineLevel="6" collapsed="1">
      <c r="A43" s="7" t="s">
        <v>14</v>
      </c>
      <c r="B43" s="7" t="s">
        <v>120</v>
      </c>
      <c r="C43" s="11" t="s">
        <v>121</v>
      </c>
      <c r="D43" s="7">
        <f>EXACT(G42,"No")</f>
      </c>
      <c r="E43" s="12" t="s">
        <v>162</v>
      </c>
      <c r="F43" s="7" t="s">
        <v>14</v>
      </c>
      <c r="G43" s="7" t="s">
        <v>13</v>
      </c>
    </row>
    <row r="44" spans="1:7" x14ac:dyDescent="0.25" outlineLevel="6" collapsed="1">
      <c r="A44" s="7" t="s">
        <v>14</v>
      </c>
      <c r="B44" s="7" t="s">
        <v>120</v>
      </c>
      <c r="C44" s="11" t="s">
        <v>121</v>
      </c>
      <c r="D44" s="7">
        <f>EXACT(G42,"Yes")</f>
      </c>
      <c r="E44" s="12" t="s">
        <v>469</v>
      </c>
      <c r="F44" s="7" t="s">
        <v>14</v>
      </c>
      <c r="G44" s="7" t="s">
        <v>13</v>
      </c>
    </row>
    <row r="45" spans="1:7" x14ac:dyDescent="0.25" outlineLevel="6" collapsed="1">
      <c r="A45" s="7" t="s">
        <v>11</v>
      </c>
      <c r="B45" s="7" t="s">
        <v>15</v>
      </c>
      <c r="C45" s="7" t="s">
        <v>13</v>
      </c>
      <c r="D45" s="7"/>
      <c r="E45" s="7" t="s">
        <v>470</v>
      </c>
      <c r="F45" s="7" t="s">
        <v>14</v>
      </c>
      <c r="G45" s="7" t="s">
        <v>27</v>
      </c>
    </row>
    <row r="46" spans="1:7" x14ac:dyDescent="0.25" outlineLevel="5" collapsed="1">
      <c r="A46" s="7" t="s">
        <v>11</v>
      </c>
      <c r="B46" s="7" t="s">
        <v>15</v>
      </c>
      <c r="C46" s="7" t="s">
        <v>13</v>
      </c>
      <c r="D46" s="7"/>
      <c r="E46" s="7" t="s">
        <v>128</v>
      </c>
      <c r="F46" s="7" t="s">
        <v>14</v>
      </c>
      <c r="G46" s="7" t="s">
        <v>27</v>
      </c>
    </row>
    <row r="47" spans="1:7" x14ac:dyDescent="0.25" outlineLevel="4" collapsed="1">
      <c r="A47" s="7" t="s">
        <v>11</v>
      </c>
      <c r="B47" s="7" t="s">
        <v>15</v>
      </c>
      <c r="C47" s="7" t="s">
        <v>13</v>
      </c>
      <c r="D47" s="7"/>
      <c r="E47" s="7" t="s">
        <v>131</v>
      </c>
      <c r="F47" s="7" t="s">
        <v>14</v>
      </c>
      <c r="G47" s="7" t="s">
        <v>27</v>
      </c>
    </row>
    <row r="48" spans="1:7" x14ac:dyDescent="0.25" outlineLevel="3" collapsed="1">
      <c r="A48" s="8" t="s">
        <v>14</v>
      </c>
      <c r="B48" s="9" t="s">
        <v>116</v>
      </c>
      <c r="C48" s="8" t="s">
        <v>13</v>
      </c>
      <c r="D48" s="8">
        <f>EXACT(G34,"Yes")</f>
      </c>
      <c r="E48" s="8" t="s">
        <v>117</v>
      </c>
      <c r="F48" s="8" t="s">
        <v>14</v>
      </c>
      <c r="G48" s="8" t="s">
        <v>13</v>
      </c>
    </row>
    <row r="49" spans="1:7" x14ac:dyDescent="0.25" outlineLevel="4" collapsed="1">
      <c r="A49" s="7" t="s">
        <v>11</v>
      </c>
      <c r="B49" s="7" t="s">
        <v>76</v>
      </c>
      <c r="C49" s="10" t="s">
        <v>132</v>
      </c>
      <c r="D49" s="7"/>
      <c r="E49" s="7" t="s">
        <v>133</v>
      </c>
      <c r="F49" s="7" t="s">
        <v>14</v>
      </c>
      <c r="G49" s="7" t="s">
        <v>11</v>
      </c>
    </row>
    <row r="50" spans="1:7" x14ac:dyDescent="0.25" outlineLevel="4" collapsed="1">
      <c r="A50" s="8" t="s">
        <v>14</v>
      </c>
      <c r="B50" s="9" t="s">
        <v>107</v>
      </c>
      <c r="C50" s="8" t="s">
        <v>13</v>
      </c>
      <c r="D50" s="8">
        <f>EXACT(G49,"No")</f>
      </c>
      <c r="E50" s="8" t="s">
        <v>108</v>
      </c>
      <c r="F50" s="8" t="s">
        <v>14</v>
      </c>
      <c r="G50" s="8" t="s">
        <v>13</v>
      </c>
    </row>
    <row r="51" spans="1:7" x14ac:dyDescent="0.25" outlineLevel="5" collapsed="1">
      <c r="A51" s="7" t="s">
        <v>11</v>
      </c>
      <c r="B51" s="7" t="s">
        <v>76</v>
      </c>
      <c r="C51" s="10" t="s">
        <v>124</v>
      </c>
      <c r="D51" s="7"/>
      <c r="E51" s="7" t="s">
        <v>125</v>
      </c>
      <c r="F51" s="7" t="s">
        <v>14</v>
      </c>
      <c r="G51" s="7" t="s">
        <v>11</v>
      </c>
    </row>
    <row r="52" spans="1:7" x14ac:dyDescent="0.25" outlineLevel="5" collapsed="1">
      <c r="A52" s="7" t="s">
        <v>14</v>
      </c>
      <c r="B52" s="7" t="s">
        <v>120</v>
      </c>
      <c r="C52" s="11" t="s">
        <v>121</v>
      </c>
      <c r="D52" s="7">
        <f>EXACT(G51,"No")</f>
      </c>
      <c r="E52" s="12" t="s">
        <v>122</v>
      </c>
      <c r="F52" s="7" t="s">
        <v>14</v>
      </c>
      <c r="G52" s="7" t="s">
        <v>13</v>
      </c>
    </row>
    <row r="53" spans="1:7" x14ac:dyDescent="0.25" outlineLevel="5" collapsed="1">
      <c r="A53" s="8" t="s">
        <v>14</v>
      </c>
      <c r="B53" s="9" t="s">
        <v>126</v>
      </c>
      <c r="C53" s="8" t="s">
        <v>13</v>
      </c>
      <c r="D53" s="8">
        <f>EXACT(G51,"Yes")</f>
      </c>
      <c r="E53" s="8" t="s">
        <v>127</v>
      </c>
      <c r="F53" s="8" t="s">
        <v>14</v>
      </c>
      <c r="G53" s="8" t="s">
        <v>13</v>
      </c>
    </row>
    <row r="54" spans="1:7" x14ac:dyDescent="0.25" outlineLevel="6" collapsed="1">
      <c r="A54" s="7" t="s">
        <v>11</v>
      </c>
      <c r="B54" s="7" t="s">
        <v>76</v>
      </c>
      <c r="C54" s="10" t="s">
        <v>467</v>
      </c>
      <c r="D54" s="7"/>
      <c r="E54" s="7" t="s">
        <v>468</v>
      </c>
      <c r="F54" s="7" t="s">
        <v>14</v>
      </c>
      <c r="G54" s="7" t="s">
        <v>11</v>
      </c>
    </row>
    <row r="55" spans="1:7" x14ac:dyDescent="0.25" outlineLevel="6" collapsed="1">
      <c r="A55" s="7" t="s">
        <v>14</v>
      </c>
      <c r="B55" s="7" t="s">
        <v>120</v>
      </c>
      <c r="C55" s="11" t="s">
        <v>121</v>
      </c>
      <c r="D55" s="7">
        <f>EXACT(G54,"No")</f>
      </c>
      <c r="E55" s="12" t="s">
        <v>162</v>
      </c>
      <c r="F55" s="7" t="s">
        <v>14</v>
      </c>
      <c r="G55" s="7" t="s">
        <v>13</v>
      </c>
    </row>
    <row r="56" spans="1:7" x14ac:dyDescent="0.25" outlineLevel="6" collapsed="1">
      <c r="A56" s="7" t="s">
        <v>14</v>
      </c>
      <c r="B56" s="7" t="s">
        <v>120</v>
      </c>
      <c r="C56" s="11" t="s">
        <v>121</v>
      </c>
      <c r="D56" s="7">
        <f>EXACT(G54,"Yes")</f>
      </c>
      <c r="E56" s="12" t="s">
        <v>469</v>
      </c>
      <c r="F56" s="7" t="s">
        <v>14</v>
      </c>
      <c r="G56" s="7" t="s">
        <v>13</v>
      </c>
    </row>
    <row r="57" spans="1:7" x14ac:dyDescent="0.25" outlineLevel="6" collapsed="1">
      <c r="A57" s="7" t="s">
        <v>11</v>
      </c>
      <c r="B57" s="7" t="s">
        <v>15</v>
      </c>
      <c r="C57" s="7" t="s">
        <v>13</v>
      </c>
      <c r="D57" s="7"/>
      <c r="E57" s="7" t="s">
        <v>470</v>
      </c>
      <c r="F57" s="7" t="s">
        <v>14</v>
      </c>
      <c r="G57" s="7" t="s">
        <v>27</v>
      </c>
    </row>
    <row r="58" spans="1:7" x14ac:dyDescent="0.25" outlineLevel="5" collapsed="1">
      <c r="A58" s="7" t="s">
        <v>11</v>
      </c>
      <c r="B58" s="7" t="s">
        <v>15</v>
      </c>
      <c r="C58" s="7" t="s">
        <v>13</v>
      </c>
      <c r="D58" s="7"/>
      <c r="E58" s="7" t="s">
        <v>128</v>
      </c>
      <c r="F58" s="7" t="s">
        <v>14</v>
      </c>
      <c r="G58" s="7" t="s">
        <v>27</v>
      </c>
    </row>
    <row r="59" spans="1:7" x14ac:dyDescent="0.25" outlineLevel="4" collapsed="1">
      <c r="A59" s="8" t="s">
        <v>14</v>
      </c>
      <c r="B59" s="9" t="s">
        <v>107</v>
      </c>
      <c r="C59" s="8" t="s">
        <v>13</v>
      </c>
      <c r="D59" s="8">
        <f>EXACT(G49,"Yes")</f>
      </c>
      <c r="E59" s="8" t="s">
        <v>108</v>
      </c>
      <c r="F59" s="8" t="s">
        <v>14</v>
      </c>
      <c r="G59" s="8" t="s">
        <v>13</v>
      </c>
    </row>
    <row r="60" spans="1:7" x14ac:dyDescent="0.25" outlineLevel="5" collapsed="1">
      <c r="A60" s="7" t="s">
        <v>11</v>
      </c>
      <c r="B60" s="7" t="s">
        <v>76</v>
      </c>
      <c r="C60" s="10" t="s">
        <v>124</v>
      </c>
      <c r="D60" s="7"/>
      <c r="E60" s="7" t="s">
        <v>125</v>
      </c>
      <c r="F60" s="7" t="s">
        <v>14</v>
      </c>
      <c r="G60" s="7" t="s">
        <v>11</v>
      </c>
    </row>
    <row r="61" spans="1:7" x14ac:dyDescent="0.25" outlineLevel="5" collapsed="1">
      <c r="A61" s="7" t="s">
        <v>14</v>
      </c>
      <c r="B61" s="7" t="s">
        <v>120</v>
      </c>
      <c r="C61" s="11" t="s">
        <v>121</v>
      </c>
      <c r="D61" s="7">
        <f>EXACT(G60,"No")</f>
      </c>
      <c r="E61" s="12" t="s">
        <v>122</v>
      </c>
      <c r="F61" s="7" t="s">
        <v>14</v>
      </c>
      <c r="G61" s="7" t="s">
        <v>13</v>
      </c>
    </row>
    <row r="62" spans="1:7" x14ac:dyDescent="0.25" outlineLevel="5" collapsed="1">
      <c r="A62" s="8" t="s">
        <v>14</v>
      </c>
      <c r="B62" s="9" t="s">
        <v>126</v>
      </c>
      <c r="C62" s="8" t="s">
        <v>13</v>
      </c>
      <c r="D62" s="8">
        <f>EXACT(G60,"Yes")</f>
      </c>
      <c r="E62" s="8" t="s">
        <v>127</v>
      </c>
      <c r="F62" s="8" t="s">
        <v>14</v>
      </c>
      <c r="G62" s="8" t="s">
        <v>13</v>
      </c>
    </row>
    <row r="63" spans="1:7" x14ac:dyDescent="0.25" outlineLevel="6" collapsed="1">
      <c r="A63" s="7" t="s">
        <v>11</v>
      </c>
      <c r="B63" s="7" t="s">
        <v>76</v>
      </c>
      <c r="C63" s="10" t="s">
        <v>467</v>
      </c>
      <c r="D63" s="7"/>
      <c r="E63" s="7" t="s">
        <v>468</v>
      </c>
      <c r="F63" s="7" t="s">
        <v>14</v>
      </c>
      <c r="G63" s="7" t="s">
        <v>11</v>
      </c>
    </row>
    <row r="64" spans="1:7" x14ac:dyDescent="0.25" outlineLevel="6" collapsed="1">
      <c r="A64" s="7" t="s">
        <v>14</v>
      </c>
      <c r="B64" s="7" t="s">
        <v>120</v>
      </c>
      <c r="C64" s="11" t="s">
        <v>121</v>
      </c>
      <c r="D64" s="7">
        <f>EXACT(G63,"No")</f>
      </c>
      <c r="E64" s="12" t="s">
        <v>162</v>
      </c>
      <c r="F64" s="7" t="s">
        <v>14</v>
      </c>
      <c r="G64" s="7" t="s">
        <v>13</v>
      </c>
    </row>
    <row r="65" spans="1:7" x14ac:dyDescent="0.25" outlineLevel="6" collapsed="1">
      <c r="A65" s="7" t="s">
        <v>14</v>
      </c>
      <c r="B65" s="7" t="s">
        <v>120</v>
      </c>
      <c r="C65" s="11" t="s">
        <v>121</v>
      </c>
      <c r="D65" s="7">
        <f>EXACT(G63,"Yes")</f>
      </c>
      <c r="E65" s="12" t="s">
        <v>469</v>
      </c>
      <c r="F65" s="7" t="s">
        <v>14</v>
      </c>
      <c r="G65" s="7" t="s">
        <v>13</v>
      </c>
    </row>
    <row r="66" spans="1:7" x14ac:dyDescent="0.25" outlineLevel="6" collapsed="1">
      <c r="A66" s="7" t="s">
        <v>11</v>
      </c>
      <c r="B66" s="7" t="s">
        <v>15</v>
      </c>
      <c r="C66" s="7" t="s">
        <v>13</v>
      </c>
      <c r="D66" s="7"/>
      <c r="E66" s="7" t="s">
        <v>470</v>
      </c>
      <c r="F66" s="7" t="s">
        <v>14</v>
      </c>
      <c r="G66" s="7" t="s">
        <v>27</v>
      </c>
    </row>
    <row r="67" spans="1:7" x14ac:dyDescent="0.25" outlineLevel="5" collapsed="1">
      <c r="A67" s="7" t="s">
        <v>11</v>
      </c>
      <c r="B67" s="7" t="s">
        <v>15</v>
      </c>
      <c r="C67" s="7" t="s">
        <v>13</v>
      </c>
      <c r="D67" s="7"/>
      <c r="E67" s="7" t="s">
        <v>128</v>
      </c>
      <c r="F67" s="7" t="s">
        <v>14</v>
      </c>
      <c r="G67" s="7" t="s">
        <v>27</v>
      </c>
    </row>
    <row r="68" spans="1:7" x14ac:dyDescent="0.25" outlineLevel="4" collapsed="1">
      <c r="A68" s="7" t="s">
        <v>11</v>
      </c>
      <c r="B68" s="7" t="s">
        <v>15</v>
      </c>
      <c r="C68" s="7" t="s">
        <v>13</v>
      </c>
      <c r="D68" s="7"/>
      <c r="E68" s="7" t="s">
        <v>131</v>
      </c>
      <c r="F68" s="7" t="s">
        <v>14</v>
      </c>
      <c r="G68" s="7" t="s">
        <v>27</v>
      </c>
    </row>
    <row r="69" spans="1:7" x14ac:dyDescent="0.25" outlineLevel="2" collapsed="1">
      <c r="A69" s="7" t="s">
        <v>11</v>
      </c>
      <c r="B69" s="7" t="s">
        <v>15</v>
      </c>
      <c r="C69" s="7" t="s">
        <v>13</v>
      </c>
      <c r="D69" s="7"/>
      <c r="E69" s="7" t="s">
        <v>118</v>
      </c>
      <c r="F69" s="7" t="s">
        <v>14</v>
      </c>
      <c r="G69" s="7" t="s">
        <v>27</v>
      </c>
    </row>
    <row r="70" spans="1:7" x14ac:dyDescent="0.25" outlineLevel="1" collapsed="1">
      <c r="A70" s="7" t="s">
        <v>11</v>
      </c>
      <c r="B70" s="7" t="s">
        <v>15</v>
      </c>
      <c r="C70" s="7" t="s">
        <v>13</v>
      </c>
      <c r="D70" s="7"/>
      <c r="E70" s="7" t="s">
        <v>119</v>
      </c>
      <c r="F70" s="7" t="s">
        <v>14</v>
      </c>
      <c r="G70" s="7" t="s">
        <v>27</v>
      </c>
    </row>
    <row r="71" spans="1:7" x14ac:dyDescent="0.25">
      <c r="A71" s="5" t="s">
        <v>14</v>
      </c>
      <c r="B71" s="5" t="s">
        <v>120</v>
      </c>
      <c r="C71" s="13" t="s">
        <v>121</v>
      </c>
      <c r="D71" s="5">
        <f>EXACT(G7,"Yes")</f>
      </c>
      <c r="E71" s="14" t="s">
        <v>122</v>
      </c>
      <c r="F71" s="5" t="s">
        <v>14</v>
      </c>
      <c r="G71" s="5" t="s">
        <v>13</v>
      </c>
    </row>
    <row r="72" spans="1:7" x14ac:dyDescent="0.25">
      <c r="A72" s="5" t="s">
        <v>11</v>
      </c>
      <c r="B72" s="5" t="s">
        <v>15</v>
      </c>
      <c r="C72" s="5" t="s">
        <v>13</v>
      </c>
      <c r="D72" s="5"/>
      <c r="E72" s="5" t="s">
        <v>123</v>
      </c>
      <c r="F72" s="5" t="s">
        <v>14</v>
      </c>
      <c r="G72" s="5" t="s">
        <v>27</v>
      </c>
    </row>
  </sheetData>
  <mergeCells count="5">
    <mergeCell ref="A1:G1"/>
    <mergeCell ref="B2:G2"/>
    <mergeCell ref="B3:G3"/>
    <mergeCell ref="B4:G4"/>
    <mergeCell ref="B5:G5"/>
  </mergeCells>
  <dataValidations count="17">
    <dataValidation type="list" allowBlank="1" sqref="G11">
      <formula1>'Is at least one alterna (enum)'!A3:A4</formula1>
    </dataValidation>
    <dataValidation type="list" allowBlank="1" sqref="G13">
      <formula1>'Can the service or p 1 (enum)'!A3:A4</formula1>
    </dataValidation>
    <dataValidation type="list" allowBlank="1" sqref="G15">
      <formula1>'Is emission level of th (enum)'!A3:A4</formula1>
    </dataValidation>
    <dataValidation type="list" allowBlank="1" sqref="G18">
      <formula1>'Is the project common p (enum)'!A3:A4</formula1>
    </dataValidation>
    <dataValidation type="list" allowBlank="1" sqref="G24">
      <formula1>'Is emission level of th (enum)'!A3:A4</formula1>
    </dataValidation>
    <dataValidation type="list" allowBlank="1" sqref="G27">
      <formula1>'Is the project common p (enum)'!A3:A4</formula1>
    </dataValidation>
    <dataValidation type="list" allowBlank="1" sqref="G34">
      <formula1>'Can the service or prod (enum)'!A3:A4</formula1>
    </dataValidation>
    <dataValidation type="list" allowBlank="1" sqref="G36">
      <formula1>'Benchmark anlysis must  (enum)'!A3:A4</formula1>
    </dataValidation>
    <dataValidation type="list" allowBlank="1" sqref="G39">
      <formula1>'Is emission level of th (enum)'!A3:A4</formula1>
    </dataValidation>
    <dataValidation type="list" allowBlank="1" sqref="G42">
      <formula1>'Is the project common p (enum)'!A3:A4</formula1>
    </dataValidation>
    <dataValidation type="list" allowBlank="1" sqref="G49">
      <formula1>'Investment comparison o (enum)'!A3:A4</formula1>
    </dataValidation>
    <dataValidation type="list" allowBlank="1" sqref="G51">
      <formula1>'Is emission level of th (enum)'!A3:A4</formula1>
    </dataValidation>
    <dataValidation type="list" allowBlank="1" sqref="G54">
      <formula1>'Is the project common p (enum)'!A3:A4</formula1>
    </dataValidation>
    <dataValidation type="list" allowBlank="1" sqref="G60">
      <formula1>'Is emission level of th (enum)'!A3:A4</formula1>
    </dataValidation>
    <dataValidation type="list" allowBlank="1" sqref="G63">
      <formula1>'Is the project common p (enum)'!A3:A4</formula1>
    </dataValidation>
    <dataValidation type="list" allowBlank="1" sqref="G7">
      <formula1>'Is project without CDM  (enum)'!A3:A4</formula1>
    </dataValidation>
    <dataValidation type="list" allowBlank="1" sqref="G9">
      <formula1>'Is there at least one o (enum)'!A3:A4</formula1>
    </dataValidation>
  </dataValidations>
  <hyperlinks>
    <hyperlink ref="C7" r:id="rId1" location="#'Is project without CDM  (enum)'!A3"/>
    <hyperlink ref="B8" r:id="rId2" location="#'Case 1 Step 2A Barrier  (tool)'!A1"/>
    <hyperlink ref="C9" r:id="rId3" location="#'Is there at least one o (enum)'!A3"/>
    <hyperlink ref="B10" r:id="rId4" location="#'Case 1 Step 2B Barrier  (tool)'!A1"/>
    <hyperlink ref="C11" r:id="rId5" location="#'Is at least one alterna (enum)'!A3"/>
    <hyperlink ref="B12" r:id="rId6" location="#'Case 1 Step 3B No Inves (tool)'!A1"/>
    <hyperlink ref="C13" r:id="rId7" location="#'Can the service or p 1 (enum)'!A3"/>
    <hyperlink ref="B14" r:id="rId8" location="#'Case 1 Step 4A Emission (tool)'!A1"/>
    <hyperlink ref="C15" r:id="rId9" location="#'Is emission level of th (enum)'!A3"/>
    <hyperlink ref="B17" r:id="rId10" location="#'Case 1 Step 4B Common p (tool)'!A1"/>
    <hyperlink ref="C18" r:id="rId11" location="#'Is the project common p (enum)'!A3"/>
    <hyperlink ref="B23" r:id="rId12" location="#'Case 1 Step 4A Emission (tool)'!A1"/>
    <hyperlink ref="C24" r:id="rId13" location="#'Is emission level of th (enum)'!A3"/>
    <hyperlink ref="B26" r:id="rId14" location="#'Case 1 Step 4B Common p (tool)'!A1"/>
    <hyperlink ref="C27" r:id="rId15" location="#'Is the project common p (enum)'!A3"/>
    <hyperlink ref="B33" r:id="rId16" location="#'Case 1 Step 3A Investme (tool)'!A1"/>
    <hyperlink ref="C34" r:id="rId17" location="#'Can the service or prod (enum)'!A3"/>
    <hyperlink ref="B35" r:id="rId18" location="#'Case 1 Step 3A Question (tool)'!A1"/>
    <hyperlink ref="C36" r:id="rId19" location="#'Benchmark anlysis must  (enum)'!A3"/>
    <hyperlink ref="B38" r:id="rId20" location="#'Case 1 Step 4A Emission (tool)'!A1"/>
    <hyperlink ref="C39" r:id="rId21" location="#'Is emission level of th (enum)'!A3"/>
    <hyperlink ref="B41" r:id="rId22" location="#'Case 1 Step 4B Common p (tool)'!A1"/>
    <hyperlink ref="C42" r:id="rId23" location="#'Is the project common p (enum)'!A3"/>
    <hyperlink ref="B48" r:id="rId24" location="#'Case 1 Step 3A Inves 1 (tool)'!A1"/>
    <hyperlink ref="C49" r:id="rId25" location="#'Investment comparison o (enum)'!A3"/>
    <hyperlink ref="B50" r:id="rId26" location="#'Case 1 Step 4A Emission (tool)'!A1"/>
    <hyperlink ref="C51" r:id="rId27" location="#'Is emission level of th (enum)'!A3"/>
    <hyperlink ref="B53" r:id="rId28" location="#'Case 1 Step 4B Common p (tool)'!A1"/>
    <hyperlink ref="C54" r:id="rId29" location="#'Is the project common p (enum)'!A3"/>
    <hyperlink ref="B59" r:id="rId30" location="#'Case 1 Step 4A Emission (tool)'!A1"/>
    <hyperlink ref="C60" r:id="rId31" location="#'Is emission level of th (enum)'!A3"/>
    <hyperlink ref="B62" r:id="rId32" location="#'Case 1 Step 4B Common p (tool)'!A1"/>
    <hyperlink ref="C63" r:id="rId33" location="#'Is the project common p (enum)'!A3"/>
  </hyperlinks>
  <pageMargins left="0.7" right="0.7" top="0.75" bottom="0.75" header="0.3" footer="0.3"/>
  <pageSetup orientation="portrait" horizontalDpi="4294967295" verticalDpi="4294967295" scale="100" fitToWidth="1" fitToHeight="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474</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97</v>
      </c>
      <c r="D7" s="5"/>
      <c r="E7" s="5" t="s">
        <v>98</v>
      </c>
      <c r="F7" s="5" t="s">
        <v>14</v>
      </c>
      <c r="G7" s="5" t="s">
        <v>11</v>
      </c>
    </row>
    <row r="8" spans="1:7" x14ac:dyDescent="0.25">
      <c r="A8" s="5" t="s">
        <v>14</v>
      </c>
      <c r="B8" s="6" t="s">
        <v>99</v>
      </c>
      <c r="C8" s="5" t="s">
        <v>13</v>
      </c>
      <c r="D8" s="5">
        <f>EXACT(G7,"Yes")</f>
      </c>
      <c r="E8" s="5" t="s">
        <v>100</v>
      </c>
      <c r="F8" s="5" t="s">
        <v>14</v>
      </c>
      <c r="G8" s="5" t="s">
        <v>13</v>
      </c>
    </row>
    <row r="9" spans="1:7" x14ac:dyDescent="0.25" outlineLevel="1" collapsed="1">
      <c r="A9" s="7" t="s">
        <v>11</v>
      </c>
      <c r="B9" s="7" t="s">
        <v>76</v>
      </c>
      <c r="C9" s="10" t="s">
        <v>101</v>
      </c>
      <c r="D9" s="7"/>
      <c r="E9" s="7" t="s">
        <v>102</v>
      </c>
      <c r="F9" s="7" t="s">
        <v>14</v>
      </c>
      <c r="G9" s="7" t="s">
        <v>11</v>
      </c>
    </row>
    <row r="10" spans="1:7" x14ac:dyDescent="0.25" outlineLevel="1" collapsed="1">
      <c r="A10" s="8" t="s">
        <v>14</v>
      </c>
      <c r="B10" s="9" t="s">
        <v>103</v>
      </c>
      <c r="C10" s="8" t="s">
        <v>13</v>
      </c>
      <c r="D10" s="8">
        <f>EXACT(G9,"No")</f>
      </c>
      <c r="E10" s="8" t="s">
        <v>104</v>
      </c>
      <c r="F10" s="8" t="s">
        <v>14</v>
      </c>
      <c r="G10" s="8" t="s">
        <v>13</v>
      </c>
    </row>
    <row r="11" spans="1:7" x14ac:dyDescent="0.25" outlineLevel="2" collapsed="1">
      <c r="A11" s="7" t="s">
        <v>11</v>
      </c>
      <c r="B11" s="7" t="s">
        <v>76</v>
      </c>
      <c r="C11" s="10" t="s">
        <v>105</v>
      </c>
      <c r="D11" s="7"/>
      <c r="E11" s="7" t="s">
        <v>106</v>
      </c>
      <c r="F11" s="7" t="s">
        <v>14</v>
      </c>
      <c r="G11" s="7" t="s">
        <v>11</v>
      </c>
    </row>
    <row r="12" spans="1:7" x14ac:dyDescent="0.25" outlineLevel="2" collapsed="1">
      <c r="A12" s="8" t="s">
        <v>14</v>
      </c>
      <c r="B12" s="9" t="s">
        <v>107</v>
      </c>
      <c r="C12" s="8" t="s">
        <v>13</v>
      </c>
      <c r="D12" s="8">
        <f>EXACT(G11,"No")</f>
      </c>
      <c r="E12" s="8" t="s">
        <v>108</v>
      </c>
      <c r="F12" s="8" t="s">
        <v>14</v>
      </c>
      <c r="G12" s="8" t="s">
        <v>13</v>
      </c>
    </row>
    <row r="13" spans="1:7" x14ac:dyDescent="0.25" outlineLevel="3" collapsed="1">
      <c r="A13" s="7" t="s">
        <v>11</v>
      </c>
      <c r="B13" s="7" t="s">
        <v>76</v>
      </c>
      <c r="C13" s="10" t="s">
        <v>124</v>
      </c>
      <c r="D13" s="7"/>
      <c r="E13" s="7" t="s">
        <v>125</v>
      </c>
      <c r="F13" s="7" t="s">
        <v>14</v>
      </c>
      <c r="G13" s="7" t="s">
        <v>11</v>
      </c>
    </row>
    <row r="14" spans="1:7" x14ac:dyDescent="0.25" outlineLevel="3" collapsed="1">
      <c r="A14" s="7" t="s">
        <v>14</v>
      </c>
      <c r="B14" s="7" t="s">
        <v>120</v>
      </c>
      <c r="C14" s="11" t="s">
        <v>121</v>
      </c>
      <c r="D14" s="7">
        <f>EXACT(G13,"No")</f>
      </c>
      <c r="E14" s="12" t="s">
        <v>122</v>
      </c>
      <c r="F14" s="7" t="s">
        <v>14</v>
      </c>
      <c r="G14" s="7" t="s">
        <v>13</v>
      </c>
    </row>
    <row r="15" spans="1:7" x14ac:dyDescent="0.25" outlineLevel="3" collapsed="1">
      <c r="A15" s="8" t="s">
        <v>14</v>
      </c>
      <c r="B15" s="9" t="s">
        <v>126</v>
      </c>
      <c r="C15" s="8" t="s">
        <v>13</v>
      </c>
      <c r="D15" s="8">
        <f>EXACT(G13,"Yes")</f>
      </c>
      <c r="E15" s="8" t="s">
        <v>127</v>
      </c>
      <c r="F15" s="8" t="s">
        <v>14</v>
      </c>
      <c r="G15" s="8" t="s">
        <v>13</v>
      </c>
    </row>
    <row r="16" spans="1:7" x14ac:dyDescent="0.25" outlineLevel="4" collapsed="1">
      <c r="A16" s="7" t="s">
        <v>11</v>
      </c>
      <c r="B16" s="7" t="s">
        <v>76</v>
      </c>
      <c r="C16" s="10" t="s">
        <v>467</v>
      </c>
      <c r="D16" s="7"/>
      <c r="E16" s="7" t="s">
        <v>468</v>
      </c>
      <c r="F16" s="7" t="s">
        <v>14</v>
      </c>
      <c r="G16" s="7" t="s">
        <v>11</v>
      </c>
    </row>
    <row r="17" spans="1:7" x14ac:dyDescent="0.25" outlineLevel="4" collapsed="1">
      <c r="A17" s="7" t="s">
        <v>14</v>
      </c>
      <c r="B17" s="7" t="s">
        <v>120</v>
      </c>
      <c r="C17" s="11" t="s">
        <v>121</v>
      </c>
      <c r="D17" s="7">
        <f>EXACT(G16,"No")</f>
      </c>
      <c r="E17" s="12" t="s">
        <v>162</v>
      </c>
      <c r="F17" s="7" t="s">
        <v>14</v>
      </c>
      <c r="G17" s="7" t="s">
        <v>13</v>
      </c>
    </row>
    <row r="18" spans="1:7" x14ac:dyDescent="0.25" outlineLevel="4" collapsed="1">
      <c r="A18" s="7" t="s">
        <v>14</v>
      </c>
      <c r="B18" s="7" t="s">
        <v>120</v>
      </c>
      <c r="C18" s="11" t="s">
        <v>121</v>
      </c>
      <c r="D18" s="7">
        <f>EXACT(G16,"Yes")</f>
      </c>
      <c r="E18" s="12" t="s">
        <v>469</v>
      </c>
      <c r="F18" s="7" t="s">
        <v>14</v>
      </c>
      <c r="G18" s="7" t="s">
        <v>13</v>
      </c>
    </row>
    <row r="19" spans="1:7" x14ac:dyDescent="0.25" outlineLevel="4" collapsed="1">
      <c r="A19" s="7" t="s">
        <v>11</v>
      </c>
      <c r="B19" s="7" t="s">
        <v>15</v>
      </c>
      <c r="C19" s="7" t="s">
        <v>13</v>
      </c>
      <c r="D19" s="7"/>
      <c r="E19" s="7" t="s">
        <v>470</v>
      </c>
      <c r="F19" s="7" t="s">
        <v>14</v>
      </c>
      <c r="G19" s="7" t="s">
        <v>27</v>
      </c>
    </row>
    <row r="20" spans="1:7" x14ac:dyDescent="0.25" outlineLevel="3" collapsed="1">
      <c r="A20" s="7" t="s">
        <v>11</v>
      </c>
      <c r="B20" s="7" t="s">
        <v>15</v>
      </c>
      <c r="C20" s="7" t="s">
        <v>13</v>
      </c>
      <c r="D20" s="7"/>
      <c r="E20" s="7" t="s">
        <v>128</v>
      </c>
      <c r="F20" s="7" t="s">
        <v>14</v>
      </c>
      <c r="G20" s="7" t="s">
        <v>27</v>
      </c>
    </row>
    <row r="21" spans="1:7" x14ac:dyDescent="0.25" outlineLevel="2" collapsed="1">
      <c r="A21" s="8" t="s">
        <v>14</v>
      </c>
      <c r="B21" s="9" t="s">
        <v>107</v>
      </c>
      <c r="C21" s="8" t="s">
        <v>13</v>
      </c>
      <c r="D21" s="8">
        <f>EXACT(G11,"Yes")</f>
      </c>
      <c r="E21" s="8" t="s">
        <v>108</v>
      </c>
      <c r="F21" s="8" t="s">
        <v>14</v>
      </c>
      <c r="G21" s="8" t="s">
        <v>13</v>
      </c>
    </row>
    <row r="22" spans="1:7" x14ac:dyDescent="0.25" outlineLevel="3" collapsed="1">
      <c r="A22" s="7" t="s">
        <v>11</v>
      </c>
      <c r="B22" s="7" t="s">
        <v>76</v>
      </c>
      <c r="C22" s="10" t="s">
        <v>124</v>
      </c>
      <c r="D22" s="7"/>
      <c r="E22" s="7" t="s">
        <v>125</v>
      </c>
      <c r="F22" s="7" t="s">
        <v>14</v>
      </c>
      <c r="G22" s="7" t="s">
        <v>11</v>
      </c>
    </row>
    <row r="23" spans="1:7" x14ac:dyDescent="0.25" outlineLevel="3" collapsed="1">
      <c r="A23" s="7" t="s">
        <v>14</v>
      </c>
      <c r="B23" s="7" t="s">
        <v>120</v>
      </c>
      <c r="C23" s="11" t="s">
        <v>121</v>
      </c>
      <c r="D23" s="7">
        <f>EXACT(G22,"No")</f>
      </c>
      <c r="E23" s="12" t="s">
        <v>122</v>
      </c>
      <c r="F23" s="7" t="s">
        <v>14</v>
      </c>
      <c r="G23" s="7" t="s">
        <v>13</v>
      </c>
    </row>
    <row r="24" spans="1:7" x14ac:dyDescent="0.25" outlineLevel="3" collapsed="1">
      <c r="A24" s="8" t="s">
        <v>14</v>
      </c>
      <c r="B24" s="9" t="s">
        <v>126</v>
      </c>
      <c r="C24" s="8" t="s">
        <v>13</v>
      </c>
      <c r="D24" s="8">
        <f>EXACT(G22,"Yes")</f>
      </c>
      <c r="E24" s="8" t="s">
        <v>127</v>
      </c>
      <c r="F24" s="8" t="s">
        <v>14</v>
      </c>
      <c r="G24" s="8" t="s">
        <v>13</v>
      </c>
    </row>
    <row r="25" spans="1:7" x14ac:dyDescent="0.25" outlineLevel="4" collapsed="1">
      <c r="A25" s="7" t="s">
        <v>11</v>
      </c>
      <c r="B25" s="7" t="s">
        <v>76</v>
      </c>
      <c r="C25" s="10" t="s">
        <v>467</v>
      </c>
      <c r="D25" s="7"/>
      <c r="E25" s="7" t="s">
        <v>468</v>
      </c>
      <c r="F25" s="7" t="s">
        <v>14</v>
      </c>
      <c r="G25" s="7" t="s">
        <v>11</v>
      </c>
    </row>
    <row r="26" spans="1:7" x14ac:dyDescent="0.25" outlineLevel="4" collapsed="1">
      <c r="A26" s="7" t="s">
        <v>14</v>
      </c>
      <c r="B26" s="7" t="s">
        <v>120</v>
      </c>
      <c r="C26" s="11" t="s">
        <v>121</v>
      </c>
      <c r="D26" s="7">
        <f>EXACT(G25,"No")</f>
      </c>
      <c r="E26" s="12" t="s">
        <v>162</v>
      </c>
      <c r="F26" s="7" t="s">
        <v>14</v>
      </c>
      <c r="G26" s="7" t="s">
        <v>13</v>
      </c>
    </row>
    <row r="27" spans="1:7" x14ac:dyDescent="0.25" outlineLevel="4" collapsed="1">
      <c r="A27" s="7" t="s">
        <v>14</v>
      </c>
      <c r="B27" s="7" t="s">
        <v>120</v>
      </c>
      <c r="C27" s="11" t="s">
        <v>121</v>
      </c>
      <c r="D27" s="7">
        <f>EXACT(G25,"Yes")</f>
      </c>
      <c r="E27" s="12" t="s">
        <v>469</v>
      </c>
      <c r="F27" s="7" t="s">
        <v>14</v>
      </c>
      <c r="G27" s="7" t="s">
        <v>13</v>
      </c>
    </row>
    <row r="28" spans="1:7" x14ac:dyDescent="0.25" outlineLevel="4" collapsed="1">
      <c r="A28" s="7" t="s">
        <v>11</v>
      </c>
      <c r="B28" s="7" t="s">
        <v>15</v>
      </c>
      <c r="C28" s="7" t="s">
        <v>13</v>
      </c>
      <c r="D28" s="7"/>
      <c r="E28" s="7" t="s">
        <v>470</v>
      </c>
      <c r="F28" s="7" t="s">
        <v>14</v>
      </c>
      <c r="G28" s="7" t="s">
        <v>27</v>
      </c>
    </row>
    <row r="29" spans="1:7" x14ac:dyDescent="0.25" outlineLevel="3" collapsed="1">
      <c r="A29" s="7" t="s">
        <v>11</v>
      </c>
      <c r="B29" s="7" t="s">
        <v>15</v>
      </c>
      <c r="C29" s="7" t="s">
        <v>13</v>
      </c>
      <c r="D29" s="7"/>
      <c r="E29" s="7" t="s">
        <v>128</v>
      </c>
      <c r="F29" s="7" t="s">
        <v>14</v>
      </c>
      <c r="G29" s="7" t="s">
        <v>27</v>
      </c>
    </row>
    <row r="30" spans="1:7" x14ac:dyDescent="0.25" outlineLevel="2" collapsed="1">
      <c r="A30" s="7" t="s">
        <v>11</v>
      </c>
      <c r="B30" s="7" t="s">
        <v>15</v>
      </c>
      <c r="C30" s="7" t="s">
        <v>13</v>
      </c>
      <c r="D30" s="7"/>
      <c r="E30" s="7" t="s">
        <v>109</v>
      </c>
      <c r="F30" s="7" t="s">
        <v>14</v>
      </c>
      <c r="G30" s="7" t="s">
        <v>27</v>
      </c>
    </row>
    <row r="31" spans="1:7" x14ac:dyDescent="0.25" outlineLevel="1" collapsed="1">
      <c r="A31" s="8" t="s">
        <v>14</v>
      </c>
      <c r="B31" s="9" t="s">
        <v>110</v>
      </c>
      <c r="C31" s="8" t="s">
        <v>13</v>
      </c>
      <c r="D31" s="8">
        <f>EXACT(G9,"Yes")</f>
      </c>
      <c r="E31" s="8" t="s">
        <v>111</v>
      </c>
      <c r="F31" s="8" t="s">
        <v>14</v>
      </c>
      <c r="G31" s="8" t="s">
        <v>13</v>
      </c>
    </row>
    <row r="32" spans="1:7" x14ac:dyDescent="0.25" outlineLevel="2" collapsed="1">
      <c r="A32" s="7" t="s">
        <v>11</v>
      </c>
      <c r="B32" s="7" t="s">
        <v>76</v>
      </c>
      <c r="C32" s="10" t="s">
        <v>112</v>
      </c>
      <c r="D32" s="7"/>
      <c r="E32" s="7" t="s">
        <v>113</v>
      </c>
      <c r="F32" s="7" t="s">
        <v>14</v>
      </c>
      <c r="G32" s="7" t="s">
        <v>11</v>
      </c>
    </row>
    <row r="33" spans="1:7" x14ac:dyDescent="0.25" outlineLevel="2" collapsed="1">
      <c r="A33" s="8" t="s">
        <v>14</v>
      </c>
      <c r="B33" s="9" t="s">
        <v>114</v>
      </c>
      <c r="C33" s="8" t="s">
        <v>13</v>
      </c>
      <c r="D33" s="8">
        <f>EXACT(G32,"No")</f>
      </c>
      <c r="E33" s="8" t="s">
        <v>115</v>
      </c>
      <c r="F33" s="8" t="s">
        <v>14</v>
      </c>
      <c r="G33" s="8" t="s">
        <v>13</v>
      </c>
    </row>
    <row r="34" spans="1:7" x14ac:dyDescent="0.25" outlineLevel="3" collapsed="1">
      <c r="A34" s="7" t="s">
        <v>11</v>
      </c>
      <c r="B34" s="7" t="s">
        <v>76</v>
      </c>
      <c r="C34" s="10" t="s">
        <v>129</v>
      </c>
      <c r="D34" s="7"/>
      <c r="E34" s="7" t="s">
        <v>130</v>
      </c>
      <c r="F34" s="7" t="s">
        <v>14</v>
      </c>
      <c r="G34" s="7" t="s">
        <v>11</v>
      </c>
    </row>
    <row r="35" spans="1:7" x14ac:dyDescent="0.25" outlineLevel="3" collapsed="1">
      <c r="A35" s="7" t="s">
        <v>14</v>
      </c>
      <c r="B35" s="7" t="s">
        <v>120</v>
      </c>
      <c r="C35" s="11" t="s">
        <v>121</v>
      </c>
      <c r="D35" s="7">
        <f>EXACT(G34,"No")</f>
      </c>
      <c r="E35" s="12" t="s">
        <v>122</v>
      </c>
      <c r="F35" s="7" t="s">
        <v>14</v>
      </c>
      <c r="G35" s="7" t="s">
        <v>13</v>
      </c>
    </row>
    <row r="36" spans="1:7" x14ac:dyDescent="0.25" outlineLevel="3" collapsed="1">
      <c r="A36" s="8" t="s">
        <v>14</v>
      </c>
      <c r="B36" s="9" t="s">
        <v>107</v>
      </c>
      <c r="C36" s="8" t="s">
        <v>13</v>
      </c>
      <c r="D36" s="8">
        <f>EXACT(G34,"Yes")</f>
      </c>
      <c r="E36" s="8" t="s">
        <v>108</v>
      </c>
      <c r="F36" s="8" t="s">
        <v>14</v>
      </c>
      <c r="G36" s="8" t="s">
        <v>13</v>
      </c>
    </row>
    <row r="37" spans="1:7" x14ac:dyDescent="0.25" outlineLevel="4" collapsed="1">
      <c r="A37" s="7" t="s">
        <v>11</v>
      </c>
      <c r="B37" s="7" t="s">
        <v>76</v>
      </c>
      <c r="C37" s="10" t="s">
        <v>124</v>
      </c>
      <c r="D37" s="7"/>
      <c r="E37" s="7" t="s">
        <v>125</v>
      </c>
      <c r="F37" s="7" t="s">
        <v>14</v>
      </c>
      <c r="G37" s="7" t="s">
        <v>11</v>
      </c>
    </row>
    <row r="38" spans="1:7" x14ac:dyDescent="0.25" outlineLevel="4" collapsed="1">
      <c r="A38" s="7" t="s">
        <v>14</v>
      </c>
      <c r="B38" s="7" t="s">
        <v>120</v>
      </c>
      <c r="C38" s="11" t="s">
        <v>121</v>
      </c>
      <c r="D38" s="7">
        <f>EXACT(G37,"No")</f>
      </c>
      <c r="E38" s="12" t="s">
        <v>122</v>
      </c>
      <c r="F38" s="7" t="s">
        <v>14</v>
      </c>
      <c r="G38" s="7" t="s">
        <v>13</v>
      </c>
    </row>
    <row r="39" spans="1:7" x14ac:dyDescent="0.25" outlineLevel="4" collapsed="1">
      <c r="A39" s="8" t="s">
        <v>14</v>
      </c>
      <c r="B39" s="9" t="s">
        <v>126</v>
      </c>
      <c r="C39" s="8" t="s">
        <v>13</v>
      </c>
      <c r="D39" s="8">
        <f>EXACT(G37,"Yes")</f>
      </c>
      <c r="E39" s="8" t="s">
        <v>127</v>
      </c>
      <c r="F39" s="8" t="s">
        <v>14</v>
      </c>
      <c r="G39" s="8" t="s">
        <v>13</v>
      </c>
    </row>
    <row r="40" spans="1:7" x14ac:dyDescent="0.25" outlineLevel="5" collapsed="1">
      <c r="A40" s="7" t="s">
        <v>11</v>
      </c>
      <c r="B40" s="7" t="s">
        <v>76</v>
      </c>
      <c r="C40" s="10" t="s">
        <v>467</v>
      </c>
      <c r="D40" s="7"/>
      <c r="E40" s="7" t="s">
        <v>468</v>
      </c>
      <c r="F40" s="7" t="s">
        <v>14</v>
      </c>
      <c r="G40" s="7" t="s">
        <v>11</v>
      </c>
    </row>
    <row r="41" spans="1:7" x14ac:dyDescent="0.25" outlineLevel="5" collapsed="1">
      <c r="A41" s="7" t="s">
        <v>14</v>
      </c>
      <c r="B41" s="7" t="s">
        <v>120</v>
      </c>
      <c r="C41" s="11" t="s">
        <v>121</v>
      </c>
      <c r="D41" s="7">
        <f>EXACT(G40,"No")</f>
      </c>
      <c r="E41" s="12" t="s">
        <v>162</v>
      </c>
      <c r="F41" s="7" t="s">
        <v>14</v>
      </c>
      <c r="G41" s="7" t="s">
        <v>13</v>
      </c>
    </row>
    <row r="42" spans="1:7" x14ac:dyDescent="0.25" outlineLevel="5" collapsed="1">
      <c r="A42" s="7" t="s">
        <v>14</v>
      </c>
      <c r="B42" s="7" t="s">
        <v>120</v>
      </c>
      <c r="C42" s="11" t="s">
        <v>121</v>
      </c>
      <c r="D42" s="7">
        <f>EXACT(G40,"Yes")</f>
      </c>
      <c r="E42" s="12" t="s">
        <v>469</v>
      </c>
      <c r="F42" s="7" t="s">
        <v>14</v>
      </c>
      <c r="G42" s="7" t="s">
        <v>13</v>
      </c>
    </row>
    <row r="43" spans="1:7" x14ac:dyDescent="0.25" outlineLevel="5" collapsed="1">
      <c r="A43" s="7" t="s">
        <v>11</v>
      </c>
      <c r="B43" s="7" t="s">
        <v>15</v>
      </c>
      <c r="C43" s="7" t="s">
        <v>13</v>
      </c>
      <c r="D43" s="7"/>
      <c r="E43" s="7" t="s">
        <v>470</v>
      </c>
      <c r="F43" s="7" t="s">
        <v>14</v>
      </c>
      <c r="G43" s="7" t="s">
        <v>27</v>
      </c>
    </row>
    <row r="44" spans="1:7" x14ac:dyDescent="0.25" outlineLevel="4" collapsed="1">
      <c r="A44" s="7" t="s">
        <v>11</v>
      </c>
      <c r="B44" s="7" t="s">
        <v>15</v>
      </c>
      <c r="C44" s="7" t="s">
        <v>13</v>
      </c>
      <c r="D44" s="7"/>
      <c r="E44" s="7" t="s">
        <v>128</v>
      </c>
      <c r="F44" s="7" t="s">
        <v>14</v>
      </c>
      <c r="G44" s="7" t="s">
        <v>27</v>
      </c>
    </row>
    <row r="45" spans="1:7" x14ac:dyDescent="0.25" outlineLevel="3" collapsed="1">
      <c r="A45" s="7" t="s">
        <v>11</v>
      </c>
      <c r="B45" s="7" t="s">
        <v>15</v>
      </c>
      <c r="C45" s="7" t="s">
        <v>13</v>
      </c>
      <c r="D45" s="7"/>
      <c r="E45" s="7" t="s">
        <v>131</v>
      </c>
      <c r="F45" s="7" t="s">
        <v>14</v>
      </c>
      <c r="G45" s="7" t="s">
        <v>27</v>
      </c>
    </row>
    <row r="46" spans="1:7" x14ac:dyDescent="0.25" outlineLevel="2" collapsed="1">
      <c r="A46" s="8" t="s">
        <v>14</v>
      </c>
      <c r="B46" s="9" t="s">
        <v>116</v>
      </c>
      <c r="C46" s="8" t="s">
        <v>13</v>
      </c>
      <c r="D46" s="8">
        <f>EXACT(G32,"Yes")</f>
      </c>
      <c r="E46" s="8" t="s">
        <v>117</v>
      </c>
      <c r="F46" s="8" t="s">
        <v>14</v>
      </c>
      <c r="G46" s="8" t="s">
        <v>13</v>
      </c>
    </row>
    <row r="47" spans="1:7" x14ac:dyDescent="0.25" outlineLevel="3" collapsed="1">
      <c r="A47" s="7" t="s">
        <v>11</v>
      </c>
      <c r="B47" s="7" t="s">
        <v>76</v>
      </c>
      <c r="C47" s="10" t="s">
        <v>132</v>
      </c>
      <c r="D47" s="7"/>
      <c r="E47" s="7" t="s">
        <v>133</v>
      </c>
      <c r="F47" s="7" t="s">
        <v>14</v>
      </c>
      <c r="G47" s="7" t="s">
        <v>11</v>
      </c>
    </row>
    <row r="48" spans="1:7" x14ac:dyDescent="0.25" outlineLevel="3" collapsed="1">
      <c r="A48" s="8" t="s">
        <v>14</v>
      </c>
      <c r="B48" s="9" t="s">
        <v>107</v>
      </c>
      <c r="C48" s="8" t="s">
        <v>13</v>
      </c>
      <c r="D48" s="8">
        <f>EXACT(G47,"No")</f>
      </c>
      <c r="E48" s="8" t="s">
        <v>108</v>
      </c>
      <c r="F48" s="8" t="s">
        <v>14</v>
      </c>
      <c r="G48" s="8" t="s">
        <v>13</v>
      </c>
    </row>
    <row r="49" spans="1:7" x14ac:dyDescent="0.25" outlineLevel="4" collapsed="1">
      <c r="A49" s="7" t="s">
        <v>11</v>
      </c>
      <c r="B49" s="7" t="s">
        <v>76</v>
      </c>
      <c r="C49" s="10" t="s">
        <v>124</v>
      </c>
      <c r="D49" s="7"/>
      <c r="E49" s="7" t="s">
        <v>125</v>
      </c>
      <c r="F49" s="7" t="s">
        <v>14</v>
      </c>
      <c r="G49" s="7" t="s">
        <v>11</v>
      </c>
    </row>
    <row r="50" spans="1:7" x14ac:dyDescent="0.25" outlineLevel="4" collapsed="1">
      <c r="A50" s="7" t="s">
        <v>14</v>
      </c>
      <c r="B50" s="7" t="s">
        <v>120</v>
      </c>
      <c r="C50" s="11" t="s">
        <v>121</v>
      </c>
      <c r="D50" s="7">
        <f>EXACT(G49,"No")</f>
      </c>
      <c r="E50" s="12" t="s">
        <v>122</v>
      </c>
      <c r="F50" s="7" t="s">
        <v>14</v>
      </c>
      <c r="G50" s="7" t="s">
        <v>13</v>
      </c>
    </row>
    <row r="51" spans="1:7" x14ac:dyDescent="0.25" outlineLevel="4" collapsed="1">
      <c r="A51" s="8" t="s">
        <v>14</v>
      </c>
      <c r="B51" s="9" t="s">
        <v>126</v>
      </c>
      <c r="C51" s="8" t="s">
        <v>13</v>
      </c>
      <c r="D51" s="8">
        <f>EXACT(G49,"Yes")</f>
      </c>
      <c r="E51" s="8" t="s">
        <v>127</v>
      </c>
      <c r="F51" s="8" t="s">
        <v>14</v>
      </c>
      <c r="G51" s="8" t="s">
        <v>13</v>
      </c>
    </row>
    <row r="52" spans="1:7" x14ac:dyDescent="0.25" outlineLevel="5" collapsed="1">
      <c r="A52" s="7" t="s">
        <v>11</v>
      </c>
      <c r="B52" s="7" t="s">
        <v>76</v>
      </c>
      <c r="C52" s="10" t="s">
        <v>467</v>
      </c>
      <c r="D52" s="7"/>
      <c r="E52" s="7" t="s">
        <v>468</v>
      </c>
      <c r="F52" s="7" t="s">
        <v>14</v>
      </c>
      <c r="G52" s="7" t="s">
        <v>11</v>
      </c>
    </row>
    <row r="53" spans="1:7" x14ac:dyDescent="0.25" outlineLevel="5" collapsed="1">
      <c r="A53" s="7" t="s">
        <v>14</v>
      </c>
      <c r="B53" s="7" t="s">
        <v>120</v>
      </c>
      <c r="C53" s="11" t="s">
        <v>121</v>
      </c>
      <c r="D53" s="7">
        <f>EXACT(G52,"No")</f>
      </c>
      <c r="E53" s="12" t="s">
        <v>162</v>
      </c>
      <c r="F53" s="7" t="s">
        <v>14</v>
      </c>
      <c r="G53" s="7" t="s">
        <v>13</v>
      </c>
    </row>
    <row r="54" spans="1:7" x14ac:dyDescent="0.25" outlineLevel="5" collapsed="1">
      <c r="A54" s="7" t="s">
        <v>14</v>
      </c>
      <c r="B54" s="7" t="s">
        <v>120</v>
      </c>
      <c r="C54" s="11" t="s">
        <v>121</v>
      </c>
      <c r="D54" s="7">
        <f>EXACT(G52,"Yes")</f>
      </c>
      <c r="E54" s="12" t="s">
        <v>469</v>
      </c>
      <c r="F54" s="7" t="s">
        <v>14</v>
      </c>
      <c r="G54" s="7" t="s">
        <v>13</v>
      </c>
    </row>
    <row r="55" spans="1:7" x14ac:dyDescent="0.25" outlineLevel="5" collapsed="1">
      <c r="A55" s="7" t="s">
        <v>11</v>
      </c>
      <c r="B55" s="7" t="s">
        <v>15</v>
      </c>
      <c r="C55" s="7" t="s">
        <v>13</v>
      </c>
      <c r="D55" s="7"/>
      <c r="E55" s="7" t="s">
        <v>470</v>
      </c>
      <c r="F55" s="7" t="s">
        <v>14</v>
      </c>
      <c r="G55" s="7" t="s">
        <v>27</v>
      </c>
    </row>
    <row r="56" spans="1:7" x14ac:dyDescent="0.25" outlineLevel="4" collapsed="1">
      <c r="A56" s="7" t="s">
        <v>11</v>
      </c>
      <c r="B56" s="7" t="s">
        <v>15</v>
      </c>
      <c r="C56" s="7" t="s">
        <v>13</v>
      </c>
      <c r="D56" s="7"/>
      <c r="E56" s="7" t="s">
        <v>128</v>
      </c>
      <c r="F56" s="7" t="s">
        <v>14</v>
      </c>
      <c r="G56" s="7" t="s">
        <v>27</v>
      </c>
    </row>
    <row r="57" spans="1:7" x14ac:dyDescent="0.25" outlineLevel="3" collapsed="1">
      <c r="A57" s="8" t="s">
        <v>14</v>
      </c>
      <c r="B57" s="9" t="s">
        <v>107</v>
      </c>
      <c r="C57" s="8" t="s">
        <v>13</v>
      </c>
      <c r="D57" s="8">
        <f>EXACT(G47,"Yes")</f>
      </c>
      <c r="E57" s="8" t="s">
        <v>108</v>
      </c>
      <c r="F57" s="8" t="s">
        <v>14</v>
      </c>
      <c r="G57" s="8" t="s">
        <v>13</v>
      </c>
    </row>
    <row r="58" spans="1:7" x14ac:dyDescent="0.25" outlineLevel="4" collapsed="1">
      <c r="A58" s="7" t="s">
        <v>11</v>
      </c>
      <c r="B58" s="7" t="s">
        <v>76</v>
      </c>
      <c r="C58" s="10" t="s">
        <v>124</v>
      </c>
      <c r="D58" s="7"/>
      <c r="E58" s="7" t="s">
        <v>125</v>
      </c>
      <c r="F58" s="7" t="s">
        <v>14</v>
      </c>
      <c r="G58" s="7" t="s">
        <v>11</v>
      </c>
    </row>
    <row r="59" spans="1:7" x14ac:dyDescent="0.25" outlineLevel="4" collapsed="1">
      <c r="A59" s="7" t="s">
        <v>14</v>
      </c>
      <c r="B59" s="7" t="s">
        <v>120</v>
      </c>
      <c r="C59" s="11" t="s">
        <v>121</v>
      </c>
      <c r="D59" s="7">
        <f>EXACT(G58,"No")</f>
      </c>
      <c r="E59" s="12" t="s">
        <v>122</v>
      </c>
      <c r="F59" s="7" t="s">
        <v>14</v>
      </c>
      <c r="G59" s="7" t="s">
        <v>13</v>
      </c>
    </row>
    <row r="60" spans="1:7" x14ac:dyDescent="0.25" outlineLevel="4" collapsed="1">
      <c r="A60" s="8" t="s">
        <v>14</v>
      </c>
      <c r="B60" s="9" t="s">
        <v>126</v>
      </c>
      <c r="C60" s="8" t="s">
        <v>13</v>
      </c>
      <c r="D60" s="8">
        <f>EXACT(G58,"Yes")</f>
      </c>
      <c r="E60" s="8" t="s">
        <v>127</v>
      </c>
      <c r="F60" s="8" t="s">
        <v>14</v>
      </c>
      <c r="G60" s="8" t="s">
        <v>13</v>
      </c>
    </row>
    <row r="61" spans="1:7" x14ac:dyDescent="0.25" outlineLevel="5" collapsed="1">
      <c r="A61" s="7" t="s">
        <v>11</v>
      </c>
      <c r="B61" s="7" t="s">
        <v>76</v>
      </c>
      <c r="C61" s="10" t="s">
        <v>467</v>
      </c>
      <c r="D61" s="7"/>
      <c r="E61" s="7" t="s">
        <v>468</v>
      </c>
      <c r="F61" s="7" t="s">
        <v>14</v>
      </c>
      <c r="G61" s="7" t="s">
        <v>11</v>
      </c>
    </row>
    <row r="62" spans="1:7" x14ac:dyDescent="0.25" outlineLevel="5" collapsed="1">
      <c r="A62" s="7" t="s">
        <v>14</v>
      </c>
      <c r="B62" s="7" t="s">
        <v>120</v>
      </c>
      <c r="C62" s="11" t="s">
        <v>121</v>
      </c>
      <c r="D62" s="7">
        <f>EXACT(G61,"No")</f>
      </c>
      <c r="E62" s="12" t="s">
        <v>162</v>
      </c>
      <c r="F62" s="7" t="s">
        <v>14</v>
      </c>
      <c r="G62" s="7" t="s">
        <v>13</v>
      </c>
    </row>
    <row r="63" spans="1:7" x14ac:dyDescent="0.25" outlineLevel="5" collapsed="1">
      <c r="A63" s="7" t="s">
        <v>14</v>
      </c>
      <c r="B63" s="7" t="s">
        <v>120</v>
      </c>
      <c r="C63" s="11" t="s">
        <v>121</v>
      </c>
      <c r="D63" s="7">
        <f>EXACT(G61,"Yes")</f>
      </c>
      <c r="E63" s="12" t="s">
        <v>469</v>
      </c>
      <c r="F63" s="7" t="s">
        <v>14</v>
      </c>
      <c r="G63" s="7" t="s">
        <v>13</v>
      </c>
    </row>
    <row r="64" spans="1:7" x14ac:dyDescent="0.25" outlineLevel="5" collapsed="1">
      <c r="A64" s="7" t="s">
        <v>11</v>
      </c>
      <c r="B64" s="7" t="s">
        <v>15</v>
      </c>
      <c r="C64" s="7" t="s">
        <v>13</v>
      </c>
      <c r="D64" s="7"/>
      <c r="E64" s="7" t="s">
        <v>470</v>
      </c>
      <c r="F64" s="7" t="s">
        <v>14</v>
      </c>
      <c r="G64" s="7" t="s">
        <v>27</v>
      </c>
    </row>
    <row r="65" spans="1:7" x14ac:dyDescent="0.25" outlineLevel="4" collapsed="1">
      <c r="A65" s="7" t="s">
        <v>11</v>
      </c>
      <c r="B65" s="7" t="s">
        <v>15</v>
      </c>
      <c r="C65" s="7" t="s">
        <v>13</v>
      </c>
      <c r="D65" s="7"/>
      <c r="E65" s="7" t="s">
        <v>128</v>
      </c>
      <c r="F65" s="7" t="s">
        <v>14</v>
      </c>
      <c r="G65" s="7" t="s">
        <v>27</v>
      </c>
    </row>
    <row r="66" spans="1:7" x14ac:dyDescent="0.25" outlineLevel="3" collapsed="1">
      <c r="A66" s="7" t="s">
        <v>11</v>
      </c>
      <c r="B66" s="7" t="s">
        <v>15</v>
      </c>
      <c r="C66" s="7" t="s">
        <v>13</v>
      </c>
      <c r="D66" s="7"/>
      <c r="E66" s="7" t="s">
        <v>131</v>
      </c>
      <c r="F66" s="7" t="s">
        <v>14</v>
      </c>
      <c r="G66" s="7" t="s">
        <v>27</v>
      </c>
    </row>
    <row r="67" spans="1:7" x14ac:dyDescent="0.25" outlineLevel="1" collapsed="1">
      <c r="A67" s="7" t="s">
        <v>11</v>
      </c>
      <c r="B67" s="7" t="s">
        <v>15</v>
      </c>
      <c r="C67" s="7" t="s">
        <v>13</v>
      </c>
      <c r="D67" s="7"/>
      <c r="E67" s="7" t="s">
        <v>118</v>
      </c>
      <c r="F67" s="7" t="s">
        <v>14</v>
      </c>
      <c r="G67" s="7" t="s">
        <v>27</v>
      </c>
    </row>
    <row r="68" spans="1:7" x14ac:dyDescent="0.25">
      <c r="A68" s="5" t="s">
        <v>11</v>
      </c>
      <c r="B68" s="5" t="s">
        <v>15</v>
      </c>
      <c r="C68" s="5" t="s">
        <v>13</v>
      </c>
      <c r="D68" s="5"/>
      <c r="E68" s="5" t="s">
        <v>119</v>
      </c>
      <c r="F68" s="5" t="s">
        <v>14</v>
      </c>
      <c r="G68" s="5" t="s">
        <v>27</v>
      </c>
    </row>
  </sheetData>
  <mergeCells count="5">
    <mergeCell ref="A1:G1"/>
    <mergeCell ref="B2:G2"/>
    <mergeCell ref="B3:G3"/>
    <mergeCell ref="B4:G4"/>
    <mergeCell ref="B5:G5"/>
  </mergeCells>
  <dataValidations count="16">
    <dataValidation type="list" allowBlank="1" sqref="G11">
      <formula1>'Can the service or p 1 (enum)'!A3:A4</formula1>
    </dataValidation>
    <dataValidation type="list" allowBlank="1" sqref="G13">
      <formula1>'Is emission level of th (enum)'!A3:A4</formula1>
    </dataValidation>
    <dataValidation type="list" allowBlank="1" sqref="G16">
      <formula1>'Is the project common p (enum)'!A3:A4</formula1>
    </dataValidation>
    <dataValidation type="list" allowBlank="1" sqref="G22">
      <formula1>'Is emission level of th (enum)'!A3:A4</formula1>
    </dataValidation>
    <dataValidation type="list" allowBlank="1" sqref="G25">
      <formula1>'Is the project common p (enum)'!A3:A4</formula1>
    </dataValidation>
    <dataValidation type="list" allowBlank="1" sqref="G32">
      <formula1>'Can the service or prod (enum)'!A3:A4</formula1>
    </dataValidation>
    <dataValidation type="list" allowBlank="1" sqref="G34">
      <formula1>'Benchmark anlysis must  (enum)'!A3:A4</formula1>
    </dataValidation>
    <dataValidation type="list" allowBlank="1" sqref="G37">
      <formula1>'Is emission level of th (enum)'!A3:A4</formula1>
    </dataValidation>
    <dataValidation type="list" allowBlank="1" sqref="G40">
      <formula1>'Is the project common p (enum)'!A3:A4</formula1>
    </dataValidation>
    <dataValidation type="list" allowBlank="1" sqref="G47">
      <formula1>'Investment comparison o (enum)'!A3:A4</formula1>
    </dataValidation>
    <dataValidation type="list" allowBlank="1" sqref="G49">
      <formula1>'Is emission level of th (enum)'!A3:A4</formula1>
    </dataValidation>
    <dataValidation type="list" allowBlank="1" sqref="G52">
      <formula1>'Is the project common p (enum)'!A3:A4</formula1>
    </dataValidation>
    <dataValidation type="list" allowBlank="1" sqref="G58">
      <formula1>'Is emission level of th (enum)'!A3:A4</formula1>
    </dataValidation>
    <dataValidation type="list" allowBlank="1" sqref="G61">
      <formula1>'Is the project common p (enum)'!A3:A4</formula1>
    </dataValidation>
    <dataValidation type="list" allowBlank="1" sqref="G7">
      <formula1>'Is there at least one o (enum)'!A3:A4</formula1>
    </dataValidation>
    <dataValidation type="list" allowBlank="1" sqref="G9">
      <formula1>'Is at least one alterna (enum)'!A3:A4</formula1>
    </dataValidation>
  </dataValidations>
  <hyperlinks>
    <hyperlink ref="C7" r:id="rId1" location="#'Is there at least one o (enum)'!A3"/>
    <hyperlink ref="B8" r:id="rId2" location="#'Case 1 Step 2B Barrier  (tool)'!A1"/>
    <hyperlink ref="C9" r:id="rId3" location="#'Is at least one alterna (enum)'!A3"/>
    <hyperlink ref="B10" r:id="rId4" location="#'Case 1 Step 3B No Inves (tool)'!A1"/>
    <hyperlink ref="C11" r:id="rId5" location="#'Can the service or p 1 (enum)'!A3"/>
    <hyperlink ref="B12" r:id="rId6" location="#'Case 1 Step 4A Emission (tool)'!A1"/>
    <hyperlink ref="C13" r:id="rId7" location="#'Is emission level of th (enum)'!A3"/>
    <hyperlink ref="B15" r:id="rId8" location="#'Case 1 Step 4B Common p (tool)'!A1"/>
    <hyperlink ref="C16" r:id="rId9" location="#'Is the project common p (enum)'!A3"/>
    <hyperlink ref="B21" r:id="rId10" location="#'Case 1 Step 4A Emission (tool)'!A1"/>
    <hyperlink ref="C22" r:id="rId11" location="#'Is emission level of th (enum)'!A3"/>
    <hyperlink ref="B24" r:id="rId12" location="#'Case 1 Step 4B Common p (tool)'!A1"/>
    <hyperlink ref="C25" r:id="rId13" location="#'Is the project common p (enum)'!A3"/>
    <hyperlink ref="B31" r:id="rId14" location="#'Case 1 Step 3A Investme (tool)'!A1"/>
    <hyperlink ref="C32" r:id="rId15" location="#'Can the service or prod (enum)'!A3"/>
    <hyperlink ref="B33" r:id="rId16" location="#'Case 1 Step 3A Question (tool)'!A1"/>
    <hyperlink ref="C34" r:id="rId17" location="#'Benchmark anlysis must  (enum)'!A3"/>
    <hyperlink ref="B36" r:id="rId18" location="#'Case 1 Step 4A Emission (tool)'!A1"/>
    <hyperlink ref="C37" r:id="rId19" location="#'Is emission level of th (enum)'!A3"/>
    <hyperlink ref="B39" r:id="rId20" location="#'Case 1 Step 4B Common p (tool)'!A1"/>
    <hyperlink ref="C40" r:id="rId21" location="#'Is the project common p (enum)'!A3"/>
    <hyperlink ref="B46" r:id="rId22" location="#'Case 1 Step 3A Inves 1 (tool)'!A1"/>
    <hyperlink ref="C47" r:id="rId23" location="#'Investment comparison o (enum)'!A3"/>
    <hyperlink ref="B48" r:id="rId24" location="#'Case 1 Step 4A Emission (tool)'!A1"/>
    <hyperlink ref="C49" r:id="rId25" location="#'Is emission level of th (enum)'!A3"/>
    <hyperlink ref="B51" r:id="rId26" location="#'Case 1 Step 4B Common p (tool)'!A1"/>
    <hyperlink ref="C52" r:id="rId27" location="#'Is the project common p (enum)'!A3"/>
    <hyperlink ref="B57" r:id="rId28" location="#'Case 1 Step 4A Emission (tool)'!A1"/>
    <hyperlink ref="C58" r:id="rId29" location="#'Is emission level of th (enum)'!A3"/>
    <hyperlink ref="B60" r:id="rId30" location="#'Case 1 Step 4B Common p (tool)'!A1"/>
    <hyperlink ref="C61" r:id="rId31" location="#'Is the project common p (enum)'!A3"/>
  </hyperlinks>
  <pageMargins left="0.7" right="0.7" top="0.75" bottom="0.75" header="0.3" footer="0.3"/>
  <pageSetup orientation="portrait" horizontalDpi="4294967295" verticalDpi="4294967295" scale="100" fitToWidth="1" fitToHeight="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475</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101</v>
      </c>
      <c r="D7" s="5"/>
      <c r="E7" s="5" t="s">
        <v>102</v>
      </c>
      <c r="F7" s="5" t="s">
        <v>14</v>
      </c>
      <c r="G7" s="5" t="s">
        <v>11</v>
      </c>
    </row>
    <row r="8" spans="1:7" x14ac:dyDescent="0.25">
      <c r="A8" s="5" t="s">
        <v>14</v>
      </c>
      <c r="B8" s="6" t="s">
        <v>103</v>
      </c>
      <c r="C8" s="5" t="s">
        <v>13</v>
      </c>
      <c r="D8" s="5">
        <f>EXACT(G7,"No")</f>
      </c>
      <c r="E8" s="5" t="s">
        <v>104</v>
      </c>
      <c r="F8" s="5" t="s">
        <v>14</v>
      </c>
      <c r="G8" s="5" t="s">
        <v>13</v>
      </c>
    </row>
    <row r="9" spans="1:7" x14ac:dyDescent="0.25" outlineLevel="1" collapsed="1">
      <c r="A9" s="7" t="s">
        <v>11</v>
      </c>
      <c r="B9" s="7" t="s">
        <v>76</v>
      </c>
      <c r="C9" s="10" t="s">
        <v>105</v>
      </c>
      <c r="D9" s="7"/>
      <c r="E9" s="7" t="s">
        <v>106</v>
      </c>
      <c r="F9" s="7" t="s">
        <v>14</v>
      </c>
      <c r="G9" s="7" t="s">
        <v>11</v>
      </c>
    </row>
    <row r="10" spans="1:7" x14ac:dyDescent="0.25" outlineLevel="1" collapsed="1">
      <c r="A10" s="8" t="s">
        <v>14</v>
      </c>
      <c r="B10" s="9" t="s">
        <v>107</v>
      </c>
      <c r="C10" s="8" t="s">
        <v>13</v>
      </c>
      <c r="D10" s="8">
        <f>EXACT(G9,"No")</f>
      </c>
      <c r="E10" s="8" t="s">
        <v>108</v>
      </c>
      <c r="F10" s="8" t="s">
        <v>14</v>
      </c>
      <c r="G10" s="8" t="s">
        <v>13</v>
      </c>
    </row>
    <row r="11" spans="1:7" x14ac:dyDescent="0.25" outlineLevel="2" collapsed="1">
      <c r="A11" s="7" t="s">
        <v>11</v>
      </c>
      <c r="B11" s="7" t="s">
        <v>76</v>
      </c>
      <c r="C11" s="10" t="s">
        <v>124</v>
      </c>
      <c r="D11" s="7"/>
      <c r="E11" s="7" t="s">
        <v>125</v>
      </c>
      <c r="F11" s="7" t="s">
        <v>14</v>
      </c>
      <c r="G11" s="7" t="s">
        <v>11</v>
      </c>
    </row>
    <row r="12" spans="1:7" x14ac:dyDescent="0.25" outlineLevel="2" collapsed="1">
      <c r="A12" s="7" t="s">
        <v>14</v>
      </c>
      <c r="B12" s="7" t="s">
        <v>120</v>
      </c>
      <c r="C12" s="11" t="s">
        <v>121</v>
      </c>
      <c r="D12" s="7">
        <f>EXACT(G11,"No")</f>
      </c>
      <c r="E12" s="12" t="s">
        <v>122</v>
      </c>
      <c r="F12" s="7" t="s">
        <v>14</v>
      </c>
      <c r="G12" s="7" t="s">
        <v>13</v>
      </c>
    </row>
    <row r="13" spans="1:7" x14ac:dyDescent="0.25" outlineLevel="2" collapsed="1">
      <c r="A13" s="8" t="s">
        <v>14</v>
      </c>
      <c r="B13" s="9" t="s">
        <v>126</v>
      </c>
      <c r="C13" s="8" t="s">
        <v>13</v>
      </c>
      <c r="D13" s="8">
        <f>EXACT(G11,"Yes")</f>
      </c>
      <c r="E13" s="8" t="s">
        <v>127</v>
      </c>
      <c r="F13" s="8" t="s">
        <v>14</v>
      </c>
      <c r="G13" s="8" t="s">
        <v>13</v>
      </c>
    </row>
    <row r="14" spans="1:7" x14ac:dyDescent="0.25" outlineLevel="3" collapsed="1">
      <c r="A14" s="7" t="s">
        <v>11</v>
      </c>
      <c r="B14" s="7" t="s">
        <v>76</v>
      </c>
      <c r="C14" s="10" t="s">
        <v>467</v>
      </c>
      <c r="D14" s="7"/>
      <c r="E14" s="7" t="s">
        <v>468</v>
      </c>
      <c r="F14" s="7" t="s">
        <v>14</v>
      </c>
      <c r="G14" s="7" t="s">
        <v>11</v>
      </c>
    </row>
    <row r="15" spans="1:7" x14ac:dyDescent="0.25" outlineLevel="3" collapsed="1">
      <c r="A15" s="7" t="s">
        <v>14</v>
      </c>
      <c r="B15" s="7" t="s">
        <v>120</v>
      </c>
      <c r="C15" s="11" t="s">
        <v>121</v>
      </c>
      <c r="D15" s="7">
        <f>EXACT(G14,"No")</f>
      </c>
      <c r="E15" s="12" t="s">
        <v>162</v>
      </c>
      <c r="F15" s="7" t="s">
        <v>14</v>
      </c>
      <c r="G15" s="7" t="s">
        <v>13</v>
      </c>
    </row>
    <row r="16" spans="1:7" x14ac:dyDescent="0.25" outlineLevel="3" collapsed="1">
      <c r="A16" s="7" t="s">
        <v>14</v>
      </c>
      <c r="B16" s="7" t="s">
        <v>120</v>
      </c>
      <c r="C16" s="11" t="s">
        <v>121</v>
      </c>
      <c r="D16" s="7">
        <f>EXACT(G14,"Yes")</f>
      </c>
      <c r="E16" s="12" t="s">
        <v>469</v>
      </c>
      <c r="F16" s="7" t="s">
        <v>14</v>
      </c>
      <c r="G16" s="7" t="s">
        <v>13</v>
      </c>
    </row>
    <row r="17" spans="1:7" x14ac:dyDescent="0.25" outlineLevel="3" collapsed="1">
      <c r="A17" s="7" t="s">
        <v>11</v>
      </c>
      <c r="B17" s="7" t="s">
        <v>15</v>
      </c>
      <c r="C17" s="7" t="s">
        <v>13</v>
      </c>
      <c r="D17" s="7"/>
      <c r="E17" s="7" t="s">
        <v>470</v>
      </c>
      <c r="F17" s="7" t="s">
        <v>14</v>
      </c>
      <c r="G17" s="7" t="s">
        <v>27</v>
      </c>
    </row>
    <row r="18" spans="1:7" x14ac:dyDescent="0.25" outlineLevel="2" collapsed="1">
      <c r="A18" s="7" t="s">
        <v>11</v>
      </c>
      <c r="B18" s="7" t="s">
        <v>15</v>
      </c>
      <c r="C18" s="7" t="s">
        <v>13</v>
      </c>
      <c r="D18" s="7"/>
      <c r="E18" s="7" t="s">
        <v>128</v>
      </c>
      <c r="F18" s="7" t="s">
        <v>14</v>
      </c>
      <c r="G18" s="7" t="s">
        <v>27</v>
      </c>
    </row>
    <row r="19" spans="1:7" x14ac:dyDescent="0.25" outlineLevel="1" collapsed="1">
      <c r="A19" s="8" t="s">
        <v>14</v>
      </c>
      <c r="B19" s="9" t="s">
        <v>107</v>
      </c>
      <c r="C19" s="8" t="s">
        <v>13</v>
      </c>
      <c r="D19" s="8">
        <f>EXACT(G9,"Yes")</f>
      </c>
      <c r="E19" s="8" t="s">
        <v>108</v>
      </c>
      <c r="F19" s="8" t="s">
        <v>14</v>
      </c>
      <c r="G19" s="8" t="s">
        <v>13</v>
      </c>
    </row>
    <row r="20" spans="1:7" x14ac:dyDescent="0.25" outlineLevel="2" collapsed="1">
      <c r="A20" s="7" t="s">
        <v>11</v>
      </c>
      <c r="B20" s="7" t="s">
        <v>76</v>
      </c>
      <c r="C20" s="10" t="s">
        <v>124</v>
      </c>
      <c r="D20" s="7"/>
      <c r="E20" s="7" t="s">
        <v>125</v>
      </c>
      <c r="F20" s="7" t="s">
        <v>14</v>
      </c>
      <c r="G20" s="7" t="s">
        <v>11</v>
      </c>
    </row>
    <row r="21" spans="1:7" x14ac:dyDescent="0.25" outlineLevel="2" collapsed="1">
      <c r="A21" s="7" t="s">
        <v>14</v>
      </c>
      <c r="B21" s="7" t="s">
        <v>120</v>
      </c>
      <c r="C21" s="11" t="s">
        <v>121</v>
      </c>
      <c r="D21" s="7">
        <f>EXACT(G20,"No")</f>
      </c>
      <c r="E21" s="12" t="s">
        <v>122</v>
      </c>
      <c r="F21" s="7" t="s">
        <v>14</v>
      </c>
      <c r="G21" s="7" t="s">
        <v>13</v>
      </c>
    </row>
    <row r="22" spans="1:7" x14ac:dyDescent="0.25" outlineLevel="2" collapsed="1">
      <c r="A22" s="8" t="s">
        <v>14</v>
      </c>
      <c r="B22" s="9" t="s">
        <v>126</v>
      </c>
      <c r="C22" s="8" t="s">
        <v>13</v>
      </c>
      <c r="D22" s="8">
        <f>EXACT(G20,"Yes")</f>
      </c>
      <c r="E22" s="8" t="s">
        <v>127</v>
      </c>
      <c r="F22" s="8" t="s">
        <v>14</v>
      </c>
      <c r="G22" s="8" t="s">
        <v>13</v>
      </c>
    </row>
    <row r="23" spans="1:7" x14ac:dyDescent="0.25" outlineLevel="3" collapsed="1">
      <c r="A23" s="7" t="s">
        <v>11</v>
      </c>
      <c r="B23" s="7" t="s">
        <v>76</v>
      </c>
      <c r="C23" s="10" t="s">
        <v>467</v>
      </c>
      <c r="D23" s="7"/>
      <c r="E23" s="7" t="s">
        <v>468</v>
      </c>
      <c r="F23" s="7" t="s">
        <v>14</v>
      </c>
      <c r="G23" s="7" t="s">
        <v>11</v>
      </c>
    </row>
    <row r="24" spans="1:7" x14ac:dyDescent="0.25" outlineLevel="3" collapsed="1">
      <c r="A24" s="7" t="s">
        <v>14</v>
      </c>
      <c r="B24" s="7" t="s">
        <v>120</v>
      </c>
      <c r="C24" s="11" t="s">
        <v>121</v>
      </c>
      <c r="D24" s="7">
        <f>EXACT(G23,"No")</f>
      </c>
      <c r="E24" s="12" t="s">
        <v>162</v>
      </c>
      <c r="F24" s="7" t="s">
        <v>14</v>
      </c>
      <c r="G24" s="7" t="s">
        <v>13</v>
      </c>
    </row>
    <row r="25" spans="1:7" x14ac:dyDescent="0.25" outlineLevel="3" collapsed="1">
      <c r="A25" s="7" t="s">
        <v>14</v>
      </c>
      <c r="B25" s="7" t="s">
        <v>120</v>
      </c>
      <c r="C25" s="11" t="s">
        <v>121</v>
      </c>
      <c r="D25" s="7">
        <f>EXACT(G23,"Yes")</f>
      </c>
      <c r="E25" s="12" t="s">
        <v>469</v>
      </c>
      <c r="F25" s="7" t="s">
        <v>14</v>
      </c>
      <c r="G25" s="7" t="s">
        <v>13</v>
      </c>
    </row>
    <row r="26" spans="1:7" x14ac:dyDescent="0.25" outlineLevel="3" collapsed="1">
      <c r="A26" s="7" t="s">
        <v>11</v>
      </c>
      <c r="B26" s="7" t="s">
        <v>15</v>
      </c>
      <c r="C26" s="7" t="s">
        <v>13</v>
      </c>
      <c r="D26" s="7"/>
      <c r="E26" s="7" t="s">
        <v>470</v>
      </c>
      <c r="F26" s="7" t="s">
        <v>14</v>
      </c>
      <c r="G26" s="7" t="s">
        <v>27</v>
      </c>
    </row>
    <row r="27" spans="1:7" x14ac:dyDescent="0.25" outlineLevel="2" collapsed="1">
      <c r="A27" s="7" t="s">
        <v>11</v>
      </c>
      <c r="B27" s="7" t="s">
        <v>15</v>
      </c>
      <c r="C27" s="7" t="s">
        <v>13</v>
      </c>
      <c r="D27" s="7"/>
      <c r="E27" s="7" t="s">
        <v>128</v>
      </c>
      <c r="F27" s="7" t="s">
        <v>14</v>
      </c>
      <c r="G27" s="7" t="s">
        <v>27</v>
      </c>
    </row>
    <row r="28" spans="1:7" x14ac:dyDescent="0.25" outlineLevel="1" collapsed="1">
      <c r="A28" s="7" t="s">
        <v>11</v>
      </c>
      <c r="B28" s="7" t="s">
        <v>15</v>
      </c>
      <c r="C28" s="7" t="s">
        <v>13</v>
      </c>
      <c r="D28" s="7"/>
      <c r="E28" s="7" t="s">
        <v>109</v>
      </c>
      <c r="F28" s="7" t="s">
        <v>14</v>
      </c>
      <c r="G28" s="7" t="s">
        <v>27</v>
      </c>
    </row>
    <row r="29" spans="1:7" x14ac:dyDescent="0.25">
      <c r="A29" s="5" t="s">
        <v>14</v>
      </c>
      <c r="B29" s="6" t="s">
        <v>110</v>
      </c>
      <c r="C29" s="5" t="s">
        <v>13</v>
      </c>
      <c r="D29" s="5">
        <f>EXACT(G7,"Yes")</f>
      </c>
      <c r="E29" s="5" t="s">
        <v>111</v>
      </c>
      <c r="F29" s="5" t="s">
        <v>14</v>
      </c>
      <c r="G29" s="5" t="s">
        <v>13</v>
      </c>
    </row>
    <row r="30" spans="1:7" x14ac:dyDescent="0.25" outlineLevel="1" collapsed="1">
      <c r="A30" s="7" t="s">
        <v>11</v>
      </c>
      <c r="B30" s="7" t="s">
        <v>76</v>
      </c>
      <c r="C30" s="10" t="s">
        <v>112</v>
      </c>
      <c r="D30" s="7"/>
      <c r="E30" s="7" t="s">
        <v>113</v>
      </c>
      <c r="F30" s="7" t="s">
        <v>14</v>
      </c>
      <c r="G30" s="7" t="s">
        <v>11</v>
      </c>
    </row>
    <row r="31" spans="1:7" x14ac:dyDescent="0.25" outlineLevel="1" collapsed="1">
      <c r="A31" s="8" t="s">
        <v>14</v>
      </c>
      <c r="B31" s="9" t="s">
        <v>114</v>
      </c>
      <c r="C31" s="8" t="s">
        <v>13</v>
      </c>
      <c r="D31" s="8">
        <f>EXACT(G30,"No")</f>
      </c>
      <c r="E31" s="8" t="s">
        <v>115</v>
      </c>
      <c r="F31" s="8" t="s">
        <v>14</v>
      </c>
      <c r="G31" s="8" t="s">
        <v>13</v>
      </c>
    </row>
    <row r="32" spans="1:7" x14ac:dyDescent="0.25" outlineLevel="2" collapsed="1">
      <c r="A32" s="7" t="s">
        <v>11</v>
      </c>
      <c r="B32" s="7" t="s">
        <v>76</v>
      </c>
      <c r="C32" s="10" t="s">
        <v>129</v>
      </c>
      <c r="D32" s="7"/>
      <c r="E32" s="7" t="s">
        <v>130</v>
      </c>
      <c r="F32" s="7" t="s">
        <v>14</v>
      </c>
      <c r="G32" s="7" t="s">
        <v>11</v>
      </c>
    </row>
    <row r="33" spans="1:7" x14ac:dyDescent="0.25" outlineLevel="2" collapsed="1">
      <c r="A33" s="7" t="s">
        <v>14</v>
      </c>
      <c r="B33" s="7" t="s">
        <v>120</v>
      </c>
      <c r="C33" s="11" t="s">
        <v>121</v>
      </c>
      <c r="D33" s="7">
        <f>EXACT(G32,"No")</f>
      </c>
      <c r="E33" s="12" t="s">
        <v>122</v>
      </c>
      <c r="F33" s="7" t="s">
        <v>14</v>
      </c>
      <c r="G33" s="7" t="s">
        <v>13</v>
      </c>
    </row>
    <row r="34" spans="1:7" x14ac:dyDescent="0.25" outlineLevel="2" collapsed="1">
      <c r="A34" s="8" t="s">
        <v>14</v>
      </c>
      <c r="B34" s="9" t="s">
        <v>107</v>
      </c>
      <c r="C34" s="8" t="s">
        <v>13</v>
      </c>
      <c r="D34" s="8">
        <f>EXACT(G32,"Yes")</f>
      </c>
      <c r="E34" s="8" t="s">
        <v>108</v>
      </c>
      <c r="F34" s="8" t="s">
        <v>14</v>
      </c>
      <c r="G34" s="8" t="s">
        <v>13</v>
      </c>
    </row>
    <row r="35" spans="1:7" x14ac:dyDescent="0.25" outlineLevel="3" collapsed="1">
      <c r="A35" s="7" t="s">
        <v>11</v>
      </c>
      <c r="B35" s="7" t="s">
        <v>76</v>
      </c>
      <c r="C35" s="10" t="s">
        <v>124</v>
      </c>
      <c r="D35" s="7"/>
      <c r="E35" s="7" t="s">
        <v>125</v>
      </c>
      <c r="F35" s="7" t="s">
        <v>14</v>
      </c>
      <c r="G35" s="7" t="s">
        <v>11</v>
      </c>
    </row>
    <row r="36" spans="1:7" x14ac:dyDescent="0.25" outlineLevel="3" collapsed="1">
      <c r="A36" s="7" t="s">
        <v>14</v>
      </c>
      <c r="B36" s="7" t="s">
        <v>120</v>
      </c>
      <c r="C36" s="11" t="s">
        <v>121</v>
      </c>
      <c r="D36" s="7">
        <f>EXACT(G35,"No")</f>
      </c>
      <c r="E36" s="12" t="s">
        <v>122</v>
      </c>
      <c r="F36" s="7" t="s">
        <v>14</v>
      </c>
      <c r="G36" s="7" t="s">
        <v>13</v>
      </c>
    </row>
    <row r="37" spans="1:7" x14ac:dyDescent="0.25" outlineLevel="3" collapsed="1">
      <c r="A37" s="8" t="s">
        <v>14</v>
      </c>
      <c r="B37" s="9" t="s">
        <v>126</v>
      </c>
      <c r="C37" s="8" t="s">
        <v>13</v>
      </c>
      <c r="D37" s="8">
        <f>EXACT(G35,"Yes")</f>
      </c>
      <c r="E37" s="8" t="s">
        <v>127</v>
      </c>
      <c r="F37" s="8" t="s">
        <v>14</v>
      </c>
      <c r="G37" s="8" t="s">
        <v>13</v>
      </c>
    </row>
    <row r="38" spans="1:7" x14ac:dyDescent="0.25" outlineLevel="4" collapsed="1">
      <c r="A38" s="7" t="s">
        <v>11</v>
      </c>
      <c r="B38" s="7" t="s">
        <v>76</v>
      </c>
      <c r="C38" s="10" t="s">
        <v>467</v>
      </c>
      <c r="D38" s="7"/>
      <c r="E38" s="7" t="s">
        <v>468</v>
      </c>
      <c r="F38" s="7" t="s">
        <v>14</v>
      </c>
      <c r="G38" s="7" t="s">
        <v>11</v>
      </c>
    </row>
    <row r="39" spans="1:7" x14ac:dyDescent="0.25" outlineLevel="4" collapsed="1">
      <c r="A39" s="7" t="s">
        <v>14</v>
      </c>
      <c r="B39" s="7" t="s">
        <v>120</v>
      </c>
      <c r="C39" s="11" t="s">
        <v>121</v>
      </c>
      <c r="D39" s="7">
        <f>EXACT(G38,"No")</f>
      </c>
      <c r="E39" s="12" t="s">
        <v>162</v>
      </c>
      <c r="F39" s="7" t="s">
        <v>14</v>
      </c>
      <c r="G39" s="7" t="s">
        <v>13</v>
      </c>
    </row>
    <row r="40" spans="1:7" x14ac:dyDescent="0.25" outlineLevel="4" collapsed="1">
      <c r="A40" s="7" t="s">
        <v>14</v>
      </c>
      <c r="B40" s="7" t="s">
        <v>120</v>
      </c>
      <c r="C40" s="11" t="s">
        <v>121</v>
      </c>
      <c r="D40" s="7">
        <f>EXACT(G38,"Yes")</f>
      </c>
      <c r="E40" s="12" t="s">
        <v>469</v>
      </c>
      <c r="F40" s="7" t="s">
        <v>14</v>
      </c>
      <c r="G40" s="7" t="s">
        <v>13</v>
      </c>
    </row>
    <row r="41" spans="1:7" x14ac:dyDescent="0.25" outlineLevel="4" collapsed="1">
      <c r="A41" s="7" t="s">
        <v>11</v>
      </c>
      <c r="B41" s="7" t="s">
        <v>15</v>
      </c>
      <c r="C41" s="7" t="s">
        <v>13</v>
      </c>
      <c r="D41" s="7"/>
      <c r="E41" s="7" t="s">
        <v>470</v>
      </c>
      <c r="F41" s="7" t="s">
        <v>14</v>
      </c>
      <c r="G41" s="7" t="s">
        <v>27</v>
      </c>
    </row>
    <row r="42" spans="1:7" x14ac:dyDescent="0.25" outlineLevel="3" collapsed="1">
      <c r="A42" s="7" t="s">
        <v>11</v>
      </c>
      <c r="B42" s="7" t="s">
        <v>15</v>
      </c>
      <c r="C42" s="7" t="s">
        <v>13</v>
      </c>
      <c r="D42" s="7"/>
      <c r="E42" s="7" t="s">
        <v>128</v>
      </c>
      <c r="F42" s="7" t="s">
        <v>14</v>
      </c>
      <c r="G42" s="7" t="s">
        <v>27</v>
      </c>
    </row>
    <row r="43" spans="1:7" x14ac:dyDescent="0.25" outlineLevel="2" collapsed="1">
      <c r="A43" s="7" t="s">
        <v>11</v>
      </c>
      <c r="B43" s="7" t="s">
        <v>15</v>
      </c>
      <c r="C43" s="7" t="s">
        <v>13</v>
      </c>
      <c r="D43" s="7"/>
      <c r="E43" s="7" t="s">
        <v>131</v>
      </c>
      <c r="F43" s="7" t="s">
        <v>14</v>
      </c>
      <c r="G43" s="7" t="s">
        <v>27</v>
      </c>
    </row>
    <row r="44" spans="1:7" x14ac:dyDescent="0.25" outlineLevel="1" collapsed="1">
      <c r="A44" s="8" t="s">
        <v>14</v>
      </c>
      <c r="B44" s="9" t="s">
        <v>116</v>
      </c>
      <c r="C44" s="8" t="s">
        <v>13</v>
      </c>
      <c r="D44" s="8">
        <f>EXACT(G30,"Yes")</f>
      </c>
      <c r="E44" s="8" t="s">
        <v>117</v>
      </c>
      <c r="F44" s="8" t="s">
        <v>14</v>
      </c>
      <c r="G44" s="8" t="s">
        <v>13</v>
      </c>
    </row>
    <row r="45" spans="1:7" x14ac:dyDescent="0.25" outlineLevel="2" collapsed="1">
      <c r="A45" s="7" t="s">
        <v>11</v>
      </c>
      <c r="B45" s="7" t="s">
        <v>76</v>
      </c>
      <c r="C45" s="10" t="s">
        <v>132</v>
      </c>
      <c r="D45" s="7"/>
      <c r="E45" s="7" t="s">
        <v>133</v>
      </c>
      <c r="F45" s="7" t="s">
        <v>14</v>
      </c>
      <c r="G45" s="7" t="s">
        <v>11</v>
      </c>
    </row>
    <row r="46" spans="1:7" x14ac:dyDescent="0.25" outlineLevel="2" collapsed="1">
      <c r="A46" s="8" t="s">
        <v>14</v>
      </c>
      <c r="B46" s="9" t="s">
        <v>107</v>
      </c>
      <c r="C46" s="8" t="s">
        <v>13</v>
      </c>
      <c r="D46" s="8">
        <f>EXACT(G45,"No")</f>
      </c>
      <c r="E46" s="8" t="s">
        <v>108</v>
      </c>
      <c r="F46" s="8" t="s">
        <v>14</v>
      </c>
      <c r="G46" s="8" t="s">
        <v>13</v>
      </c>
    </row>
    <row r="47" spans="1:7" x14ac:dyDescent="0.25" outlineLevel="3" collapsed="1">
      <c r="A47" s="7" t="s">
        <v>11</v>
      </c>
      <c r="B47" s="7" t="s">
        <v>76</v>
      </c>
      <c r="C47" s="10" t="s">
        <v>124</v>
      </c>
      <c r="D47" s="7"/>
      <c r="E47" s="7" t="s">
        <v>125</v>
      </c>
      <c r="F47" s="7" t="s">
        <v>14</v>
      </c>
      <c r="G47" s="7" t="s">
        <v>11</v>
      </c>
    </row>
    <row r="48" spans="1:7" x14ac:dyDescent="0.25" outlineLevel="3" collapsed="1">
      <c r="A48" s="7" t="s">
        <v>14</v>
      </c>
      <c r="B48" s="7" t="s">
        <v>120</v>
      </c>
      <c r="C48" s="11" t="s">
        <v>121</v>
      </c>
      <c r="D48" s="7">
        <f>EXACT(G47,"No")</f>
      </c>
      <c r="E48" s="12" t="s">
        <v>122</v>
      </c>
      <c r="F48" s="7" t="s">
        <v>14</v>
      </c>
      <c r="G48" s="7" t="s">
        <v>13</v>
      </c>
    </row>
    <row r="49" spans="1:7" x14ac:dyDescent="0.25" outlineLevel="3" collapsed="1">
      <c r="A49" s="8" t="s">
        <v>14</v>
      </c>
      <c r="B49" s="9" t="s">
        <v>126</v>
      </c>
      <c r="C49" s="8" t="s">
        <v>13</v>
      </c>
      <c r="D49" s="8">
        <f>EXACT(G47,"Yes")</f>
      </c>
      <c r="E49" s="8" t="s">
        <v>127</v>
      </c>
      <c r="F49" s="8" t="s">
        <v>14</v>
      </c>
      <c r="G49" s="8" t="s">
        <v>13</v>
      </c>
    </row>
    <row r="50" spans="1:7" x14ac:dyDescent="0.25" outlineLevel="4" collapsed="1">
      <c r="A50" s="7" t="s">
        <v>11</v>
      </c>
      <c r="B50" s="7" t="s">
        <v>76</v>
      </c>
      <c r="C50" s="10" t="s">
        <v>467</v>
      </c>
      <c r="D50" s="7"/>
      <c r="E50" s="7" t="s">
        <v>468</v>
      </c>
      <c r="F50" s="7" t="s">
        <v>14</v>
      </c>
      <c r="G50" s="7" t="s">
        <v>11</v>
      </c>
    </row>
    <row r="51" spans="1:7" x14ac:dyDescent="0.25" outlineLevel="4" collapsed="1">
      <c r="A51" s="7" t="s">
        <v>14</v>
      </c>
      <c r="B51" s="7" t="s">
        <v>120</v>
      </c>
      <c r="C51" s="11" t="s">
        <v>121</v>
      </c>
      <c r="D51" s="7">
        <f>EXACT(G50,"No")</f>
      </c>
      <c r="E51" s="12" t="s">
        <v>162</v>
      </c>
      <c r="F51" s="7" t="s">
        <v>14</v>
      </c>
      <c r="G51" s="7" t="s">
        <v>13</v>
      </c>
    </row>
    <row r="52" spans="1:7" x14ac:dyDescent="0.25" outlineLevel="4" collapsed="1">
      <c r="A52" s="7" t="s">
        <v>14</v>
      </c>
      <c r="B52" s="7" t="s">
        <v>120</v>
      </c>
      <c r="C52" s="11" t="s">
        <v>121</v>
      </c>
      <c r="D52" s="7">
        <f>EXACT(G50,"Yes")</f>
      </c>
      <c r="E52" s="12" t="s">
        <v>469</v>
      </c>
      <c r="F52" s="7" t="s">
        <v>14</v>
      </c>
      <c r="G52" s="7" t="s">
        <v>13</v>
      </c>
    </row>
    <row r="53" spans="1:7" x14ac:dyDescent="0.25" outlineLevel="4" collapsed="1">
      <c r="A53" s="7" t="s">
        <v>11</v>
      </c>
      <c r="B53" s="7" t="s">
        <v>15</v>
      </c>
      <c r="C53" s="7" t="s">
        <v>13</v>
      </c>
      <c r="D53" s="7"/>
      <c r="E53" s="7" t="s">
        <v>470</v>
      </c>
      <c r="F53" s="7" t="s">
        <v>14</v>
      </c>
      <c r="G53" s="7" t="s">
        <v>27</v>
      </c>
    </row>
    <row r="54" spans="1:7" x14ac:dyDescent="0.25" outlineLevel="3" collapsed="1">
      <c r="A54" s="7" t="s">
        <v>11</v>
      </c>
      <c r="B54" s="7" t="s">
        <v>15</v>
      </c>
      <c r="C54" s="7" t="s">
        <v>13</v>
      </c>
      <c r="D54" s="7"/>
      <c r="E54" s="7" t="s">
        <v>128</v>
      </c>
      <c r="F54" s="7" t="s">
        <v>14</v>
      </c>
      <c r="G54" s="7" t="s">
        <v>27</v>
      </c>
    </row>
    <row r="55" spans="1:7" x14ac:dyDescent="0.25" outlineLevel="2" collapsed="1">
      <c r="A55" s="8" t="s">
        <v>14</v>
      </c>
      <c r="B55" s="9" t="s">
        <v>107</v>
      </c>
      <c r="C55" s="8" t="s">
        <v>13</v>
      </c>
      <c r="D55" s="8">
        <f>EXACT(G45,"Yes")</f>
      </c>
      <c r="E55" s="8" t="s">
        <v>108</v>
      </c>
      <c r="F55" s="8" t="s">
        <v>14</v>
      </c>
      <c r="G55" s="8" t="s">
        <v>13</v>
      </c>
    </row>
    <row r="56" spans="1:7" x14ac:dyDescent="0.25" outlineLevel="3" collapsed="1">
      <c r="A56" s="7" t="s">
        <v>11</v>
      </c>
      <c r="B56" s="7" t="s">
        <v>76</v>
      </c>
      <c r="C56" s="10" t="s">
        <v>124</v>
      </c>
      <c r="D56" s="7"/>
      <c r="E56" s="7" t="s">
        <v>125</v>
      </c>
      <c r="F56" s="7" t="s">
        <v>14</v>
      </c>
      <c r="G56" s="7" t="s">
        <v>11</v>
      </c>
    </row>
    <row r="57" spans="1:7" x14ac:dyDescent="0.25" outlineLevel="3" collapsed="1">
      <c r="A57" s="7" t="s">
        <v>14</v>
      </c>
      <c r="B57" s="7" t="s">
        <v>120</v>
      </c>
      <c r="C57" s="11" t="s">
        <v>121</v>
      </c>
      <c r="D57" s="7">
        <f>EXACT(G56,"No")</f>
      </c>
      <c r="E57" s="12" t="s">
        <v>122</v>
      </c>
      <c r="F57" s="7" t="s">
        <v>14</v>
      </c>
      <c r="G57" s="7" t="s">
        <v>13</v>
      </c>
    </row>
    <row r="58" spans="1:7" x14ac:dyDescent="0.25" outlineLevel="3" collapsed="1">
      <c r="A58" s="8" t="s">
        <v>14</v>
      </c>
      <c r="B58" s="9" t="s">
        <v>126</v>
      </c>
      <c r="C58" s="8" t="s">
        <v>13</v>
      </c>
      <c r="D58" s="8">
        <f>EXACT(G56,"Yes")</f>
      </c>
      <c r="E58" s="8" t="s">
        <v>127</v>
      </c>
      <c r="F58" s="8" t="s">
        <v>14</v>
      </c>
      <c r="G58" s="8" t="s">
        <v>13</v>
      </c>
    </row>
    <row r="59" spans="1:7" x14ac:dyDescent="0.25" outlineLevel="4" collapsed="1">
      <c r="A59" s="7" t="s">
        <v>11</v>
      </c>
      <c r="B59" s="7" t="s">
        <v>76</v>
      </c>
      <c r="C59" s="10" t="s">
        <v>467</v>
      </c>
      <c r="D59" s="7"/>
      <c r="E59" s="7" t="s">
        <v>468</v>
      </c>
      <c r="F59" s="7" t="s">
        <v>14</v>
      </c>
      <c r="G59" s="7" t="s">
        <v>11</v>
      </c>
    </row>
    <row r="60" spans="1:7" x14ac:dyDescent="0.25" outlineLevel="4" collapsed="1">
      <c r="A60" s="7" t="s">
        <v>14</v>
      </c>
      <c r="B60" s="7" t="s">
        <v>120</v>
      </c>
      <c r="C60" s="11" t="s">
        <v>121</v>
      </c>
      <c r="D60" s="7">
        <f>EXACT(G59,"No")</f>
      </c>
      <c r="E60" s="12" t="s">
        <v>162</v>
      </c>
      <c r="F60" s="7" t="s">
        <v>14</v>
      </c>
      <c r="G60" s="7" t="s">
        <v>13</v>
      </c>
    </row>
    <row r="61" spans="1:7" x14ac:dyDescent="0.25" outlineLevel="4" collapsed="1">
      <c r="A61" s="7" t="s">
        <v>14</v>
      </c>
      <c r="B61" s="7" t="s">
        <v>120</v>
      </c>
      <c r="C61" s="11" t="s">
        <v>121</v>
      </c>
      <c r="D61" s="7">
        <f>EXACT(G59,"Yes")</f>
      </c>
      <c r="E61" s="12" t="s">
        <v>469</v>
      </c>
      <c r="F61" s="7" t="s">
        <v>14</v>
      </c>
      <c r="G61" s="7" t="s">
        <v>13</v>
      </c>
    </row>
    <row r="62" spans="1:7" x14ac:dyDescent="0.25" outlineLevel="4" collapsed="1">
      <c r="A62" s="7" t="s">
        <v>11</v>
      </c>
      <c r="B62" s="7" t="s">
        <v>15</v>
      </c>
      <c r="C62" s="7" t="s">
        <v>13</v>
      </c>
      <c r="D62" s="7"/>
      <c r="E62" s="7" t="s">
        <v>470</v>
      </c>
      <c r="F62" s="7" t="s">
        <v>14</v>
      </c>
      <c r="G62" s="7" t="s">
        <v>27</v>
      </c>
    </row>
    <row r="63" spans="1:7" x14ac:dyDescent="0.25" outlineLevel="3" collapsed="1">
      <c r="A63" s="7" t="s">
        <v>11</v>
      </c>
      <c r="B63" s="7" t="s">
        <v>15</v>
      </c>
      <c r="C63" s="7" t="s">
        <v>13</v>
      </c>
      <c r="D63" s="7"/>
      <c r="E63" s="7" t="s">
        <v>128</v>
      </c>
      <c r="F63" s="7" t="s">
        <v>14</v>
      </c>
      <c r="G63" s="7" t="s">
        <v>27</v>
      </c>
    </row>
    <row r="64" spans="1:7" x14ac:dyDescent="0.25" outlineLevel="2" collapsed="1">
      <c r="A64" s="7" t="s">
        <v>11</v>
      </c>
      <c r="B64" s="7" t="s">
        <v>15</v>
      </c>
      <c r="C64" s="7" t="s">
        <v>13</v>
      </c>
      <c r="D64" s="7"/>
      <c r="E64" s="7" t="s">
        <v>131</v>
      </c>
      <c r="F64" s="7" t="s">
        <v>14</v>
      </c>
      <c r="G64" s="7" t="s">
        <v>27</v>
      </c>
    </row>
    <row r="65" spans="1:7" x14ac:dyDescent="0.25">
      <c r="A65" s="5" t="s">
        <v>11</v>
      </c>
      <c r="B65" s="5" t="s">
        <v>15</v>
      </c>
      <c r="C65" s="5" t="s">
        <v>13</v>
      </c>
      <c r="D65" s="5"/>
      <c r="E65" s="5" t="s">
        <v>118</v>
      </c>
      <c r="F65" s="5" t="s">
        <v>14</v>
      </c>
      <c r="G65" s="5" t="s">
        <v>27</v>
      </c>
    </row>
  </sheetData>
  <mergeCells count="5">
    <mergeCell ref="A1:G1"/>
    <mergeCell ref="B2:G2"/>
    <mergeCell ref="B3:G3"/>
    <mergeCell ref="B4:G4"/>
    <mergeCell ref="B5:G5"/>
  </mergeCells>
  <dataValidations count="15">
    <dataValidation type="list" allowBlank="1" sqref="G11">
      <formula1>'Is emission level of th (enum)'!A3:A4</formula1>
    </dataValidation>
    <dataValidation type="list" allowBlank="1" sqref="G14">
      <formula1>'Is the project common p (enum)'!A3:A4</formula1>
    </dataValidation>
    <dataValidation type="list" allowBlank="1" sqref="G20">
      <formula1>'Is emission level of th (enum)'!A3:A4</formula1>
    </dataValidation>
    <dataValidation type="list" allowBlank="1" sqref="G23">
      <formula1>'Is the project common p (enum)'!A3:A4</formula1>
    </dataValidation>
    <dataValidation type="list" allowBlank="1" sqref="G30">
      <formula1>'Can the service or prod (enum)'!A3:A4</formula1>
    </dataValidation>
    <dataValidation type="list" allowBlank="1" sqref="G32">
      <formula1>'Benchmark anlysis must  (enum)'!A3:A4</formula1>
    </dataValidation>
    <dataValidation type="list" allowBlank="1" sqref="G35">
      <formula1>'Is emission level of th (enum)'!A3:A4</formula1>
    </dataValidation>
    <dataValidation type="list" allowBlank="1" sqref="G38">
      <formula1>'Is the project common p (enum)'!A3:A4</formula1>
    </dataValidation>
    <dataValidation type="list" allowBlank="1" sqref="G45">
      <formula1>'Investment comparison o (enum)'!A3:A4</formula1>
    </dataValidation>
    <dataValidation type="list" allowBlank="1" sqref="G47">
      <formula1>'Is emission level of th (enum)'!A3:A4</formula1>
    </dataValidation>
    <dataValidation type="list" allowBlank="1" sqref="G50">
      <formula1>'Is the project common p (enum)'!A3:A4</formula1>
    </dataValidation>
    <dataValidation type="list" allowBlank="1" sqref="G56">
      <formula1>'Is emission level of th (enum)'!A3:A4</formula1>
    </dataValidation>
    <dataValidation type="list" allowBlank="1" sqref="G59">
      <formula1>'Is the project common p (enum)'!A3:A4</formula1>
    </dataValidation>
    <dataValidation type="list" allowBlank="1" sqref="G7">
      <formula1>'Is at least one alterna (enum)'!A3:A4</formula1>
    </dataValidation>
    <dataValidation type="list" allowBlank="1" sqref="G9">
      <formula1>'Can the service or p 1 (enum)'!A3:A4</formula1>
    </dataValidation>
  </dataValidations>
  <hyperlinks>
    <hyperlink ref="C7" r:id="rId1" location="#'Is at least one alterna (enum)'!A3"/>
    <hyperlink ref="B8" r:id="rId2" location="#'Case 1 Step 3B No Inves (tool)'!A1"/>
    <hyperlink ref="C9" r:id="rId3" location="#'Can the service or p 1 (enum)'!A3"/>
    <hyperlink ref="B10" r:id="rId4" location="#'Case 1 Step 4A Emission (tool)'!A1"/>
    <hyperlink ref="C11" r:id="rId5" location="#'Is emission level of th (enum)'!A3"/>
    <hyperlink ref="B13" r:id="rId6" location="#'Case 1 Step 4B Common p (tool)'!A1"/>
    <hyperlink ref="C14" r:id="rId7" location="#'Is the project common p (enum)'!A3"/>
    <hyperlink ref="B19" r:id="rId8" location="#'Case 1 Step 4A Emission (tool)'!A1"/>
    <hyperlink ref="C20" r:id="rId9" location="#'Is emission level of th (enum)'!A3"/>
    <hyperlink ref="B22" r:id="rId10" location="#'Case 1 Step 4B Common p (tool)'!A1"/>
    <hyperlink ref="C23" r:id="rId11" location="#'Is the project common p (enum)'!A3"/>
    <hyperlink ref="B29" r:id="rId12" location="#'Case 1 Step 3A Investme (tool)'!A1"/>
    <hyperlink ref="C30" r:id="rId13" location="#'Can the service or prod (enum)'!A3"/>
    <hyperlink ref="B31" r:id="rId14" location="#'Case 1 Step 3A Question (tool)'!A1"/>
    <hyperlink ref="C32" r:id="rId15" location="#'Benchmark anlysis must  (enum)'!A3"/>
    <hyperlink ref="B34" r:id="rId16" location="#'Case 1 Step 4A Emission (tool)'!A1"/>
    <hyperlink ref="C35" r:id="rId17" location="#'Is emission level of th (enum)'!A3"/>
    <hyperlink ref="B37" r:id="rId18" location="#'Case 1 Step 4B Common p (tool)'!A1"/>
    <hyperlink ref="C38" r:id="rId19" location="#'Is the project common p (enum)'!A3"/>
    <hyperlink ref="B44" r:id="rId20" location="#'Case 1 Step 3A Inves 1 (tool)'!A1"/>
    <hyperlink ref="C45" r:id="rId21" location="#'Investment comparison o (enum)'!A3"/>
    <hyperlink ref="B46" r:id="rId22" location="#'Case 1 Step 4A Emission (tool)'!A1"/>
    <hyperlink ref="C47" r:id="rId23" location="#'Is emission level of th (enum)'!A3"/>
    <hyperlink ref="B49" r:id="rId24" location="#'Case 1 Step 4B Common p (tool)'!A1"/>
    <hyperlink ref="C50" r:id="rId25" location="#'Is the project common p (enum)'!A3"/>
    <hyperlink ref="B55" r:id="rId26" location="#'Case 1 Step 4A Emission (tool)'!A1"/>
    <hyperlink ref="C56" r:id="rId27" location="#'Is emission level of th (enum)'!A3"/>
    <hyperlink ref="B58" r:id="rId28" location="#'Case 1 Step 4B Common p (tool)'!A1"/>
    <hyperlink ref="C59" r:id="rId29" location="#'Is the project common p (enum)'!A3"/>
  </hyperlinks>
  <pageMargins left="0.7" right="0.7" top="0.75" bottom="0.75" header="0.3" footer="0.3"/>
  <pageSetup orientation="portrait" horizontalDpi="4294967295" verticalDpi="4294967295" scale="100" fitToWidth="1" fitToHeight="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4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476</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112</v>
      </c>
      <c r="D7" s="5"/>
      <c r="E7" s="5" t="s">
        <v>113</v>
      </c>
      <c r="F7" s="5" t="s">
        <v>14</v>
      </c>
      <c r="G7" s="5" t="s">
        <v>11</v>
      </c>
    </row>
    <row r="8" spans="1:7" x14ac:dyDescent="0.25">
      <c r="A8" s="5" t="s">
        <v>14</v>
      </c>
      <c r="B8" s="6" t="s">
        <v>114</v>
      </c>
      <c r="C8" s="5" t="s">
        <v>13</v>
      </c>
      <c r="D8" s="5">
        <f>EXACT(G7,"No")</f>
      </c>
      <c r="E8" s="5" t="s">
        <v>115</v>
      </c>
      <c r="F8" s="5" t="s">
        <v>14</v>
      </c>
      <c r="G8" s="5" t="s">
        <v>13</v>
      </c>
    </row>
    <row r="9" spans="1:7" x14ac:dyDescent="0.25" outlineLevel="1" collapsed="1">
      <c r="A9" s="7" t="s">
        <v>11</v>
      </c>
      <c r="B9" s="7" t="s">
        <v>76</v>
      </c>
      <c r="C9" s="10" t="s">
        <v>129</v>
      </c>
      <c r="D9" s="7"/>
      <c r="E9" s="7" t="s">
        <v>130</v>
      </c>
      <c r="F9" s="7" t="s">
        <v>14</v>
      </c>
      <c r="G9" s="7" t="s">
        <v>11</v>
      </c>
    </row>
    <row r="10" spans="1:7" x14ac:dyDescent="0.25" outlineLevel="1" collapsed="1">
      <c r="A10" s="7" t="s">
        <v>14</v>
      </c>
      <c r="B10" s="7" t="s">
        <v>120</v>
      </c>
      <c r="C10" s="11" t="s">
        <v>121</v>
      </c>
      <c r="D10" s="7">
        <f>EXACT(G9,"No")</f>
      </c>
      <c r="E10" s="12" t="s">
        <v>122</v>
      </c>
      <c r="F10" s="7" t="s">
        <v>14</v>
      </c>
      <c r="G10" s="7" t="s">
        <v>13</v>
      </c>
    </row>
    <row r="11" spans="1:7" x14ac:dyDescent="0.25" outlineLevel="1" collapsed="1">
      <c r="A11" s="8" t="s">
        <v>14</v>
      </c>
      <c r="B11" s="9" t="s">
        <v>107</v>
      </c>
      <c r="C11" s="8" t="s">
        <v>13</v>
      </c>
      <c r="D11" s="8">
        <f>EXACT(G9,"Yes")</f>
      </c>
      <c r="E11" s="8" t="s">
        <v>108</v>
      </c>
      <c r="F11" s="8" t="s">
        <v>14</v>
      </c>
      <c r="G11" s="8" t="s">
        <v>13</v>
      </c>
    </row>
    <row r="12" spans="1:7" x14ac:dyDescent="0.25" outlineLevel="2" collapsed="1">
      <c r="A12" s="7" t="s">
        <v>11</v>
      </c>
      <c r="B12" s="7" t="s">
        <v>76</v>
      </c>
      <c r="C12" s="10" t="s">
        <v>124</v>
      </c>
      <c r="D12" s="7"/>
      <c r="E12" s="7" t="s">
        <v>125</v>
      </c>
      <c r="F12" s="7" t="s">
        <v>14</v>
      </c>
      <c r="G12" s="7" t="s">
        <v>11</v>
      </c>
    </row>
    <row r="13" spans="1:7" x14ac:dyDescent="0.25" outlineLevel="2" collapsed="1">
      <c r="A13" s="7" t="s">
        <v>14</v>
      </c>
      <c r="B13" s="7" t="s">
        <v>120</v>
      </c>
      <c r="C13" s="11" t="s">
        <v>121</v>
      </c>
      <c r="D13" s="7">
        <f>EXACT(G12,"No")</f>
      </c>
      <c r="E13" s="12" t="s">
        <v>122</v>
      </c>
      <c r="F13" s="7" t="s">
        <v>14</v>
      </c>
      <c r="G13" s="7" t="s">
        <v>13</v>
      </c>
    </row>
    <row r="14" spans="1:7" x14ac:dyDescent="0.25" outlineLevel="2" collapsed="1">
      <c r="A14" s="8" t="s">
        <v>14</v>
      </c>
      <c r="B14" s="9" t="s">
        <v>126</v>
      </c>
      <c r="C14" s="8" t="s">
        <v>13</v>
      </c>
      <c r="D14" s="8">
        <f>EXACT(G12,"Yes")</f>
      </c>
      <c r="E14" s="8" t="s">
        <v>127</v>
      </c>
      <c r="F14" s="8" t="s">
        <v>14</v>
      </c>
      <c r="G14" s="8" t="s">
        <v>13</v>
      </c>
    </row>
    <row r="15" spans="1:7" x14ac:dyDescent="0.25" outlineLevel="3" collapsed="1">
      <c r="A15" s="7" t="s">
        <v>11</v>
      </c>
      <c r="B15" s="7" t="s">
        <v>76</v>
      </c>
      <c r="C15" s="10" t="s">
        <v>467</v>
      </c>
      <c r="D15" s="7"/>
      <c r="E15" s="7" t="s">
        <v>468</v>
      </c>
      <c r="F15" s="7" t="s">
        <v>14</v>
      </c>
      <c r="G15" s="7" t="s">
        <v>11</v>
      </c>
    </row>
    <row r="16" spans="1:7" x14ac:dyDescent="0.25" outlineLevel="3" collapsed="1">
      <c r="A16" s="7" t="s">
        <v>14</v>
      </c>
      <c r="B16" s="7" t="s">
        <v>120</v>
      </c>
      <c r="C16" s="11" t="s">
        <v>121</v>
      </c>
      <c r="D16" s="7">
        <f>EXACT(G15,"No")</f>
      </c>
      <c r="E16" s="12" t="s">
        <v>162</v>
      </c>
      <c r="F16" s="7" t="s">
        <v>14</v>
      </c>
      <c r="G16" s="7" t="s">
        <v>13</v>
      </c>
    </row>
    <row r="17" spans="1:7" x14ac:dyDescent="0.25" outlineLevel="3" collapsed="1">
      <c r="A17" s="7" t="s">
        <v>14</v>
      </c>
      <c r="B17" s="7" t="s">
        <v>120</v>
      </c>
      <c r="C17" s="11" t="s">
        <v>121</v>
      </c>
      <c r="D17" s="7">
        <f>EXACT(G15,"Yes")</f>
      </c>
      <c r="E17" s="12" t="s">
        <v>469</v>
      </c>
      <c r="F17" s="7" t="s">
        <v>14</v>
      </c>
      <c r="G17" s="7" t="s">
        <v>13</v>
      </c>
    </row>
    <row r="18" spans="1:7" x14ac:dyDescent="0.25" outlineLevel="3" collapsed="1">
      <c r="A18" s="7" t="s">
        <v>11</v>
      </c>
      <c r="B18" s="7" t="s">
        <v>15</v>
      </c>
      <c r="C18" s="7" t="s">
        <v>13</v>
      </c>
      <c r="D18" s="7"/>
      <c r="E18" s="7" t="s">
        <v>470</v>
      </c>
      <c r="F18" s="7" t="s">
        <v>14</v>
      </c>
      <c r="G18" s="7" t="s">
        <v>27</v>
      </c>
    </row>
    <row r="19" spans="1:7" x14ac:dyDescent="0.25" outlineLevel="2" collapsed="1">
      <c r="A19" s="7" t="s">
        <v>11</v>
      </c>
      <c r="B19" s="7" t="s">
        <v>15</v>
      </c>
      <c r="C19" s="7" t="s">
        <v>13</v>
      </c>
      <c r="D19" s="7"/>
      <c r="E19" s="7" t="s">
        <v>128</v>
      </c>
      <c r="F19" s="7" t="s">
        <v>14</v>
      </c>
      <c r="G19" s="7" t="s">
        <v>27</v>
      </c>
    </row>
    <row r="20" spans="1:7" x14ac:dyDescent="0.25" outlineLevel="1" collapsed="1">
      <c r="A20" s="7" t="s">
        <v>11</v>
      </c>
      <c r="B20" s="7" t="s">
        <v>15</v>
      </c>
      <c r="C20" s="7" t="s">
        <v>13</v>
      </c>
      <c r="D20" s="7"/>
      <c r="E20" s="7" t="s">
        <v>131</v>
      </c>
      <c r="F20" s="7" t="s">
        <v>14</v>
      </c>
      <c r="G20" s="7" t="s">
        <v>27</v>
      </c>
    </row>
    <row r="21" spans="1:7" x14ac:dyDescent="0.25">
      <c r="A21" s="5" t="s">
        <v>14</v>
      </c>
      <c r="B21" s="6" t="s">
        <v>116</v>
      </c>
      <c r="C21" s="5" t="s">
        <v>13</v>
      </c>
      <c r="D21" s="5">
        <f>EXACT(G7,"Yes")</f>
      </c>
      <c r="E21" s="5" t="s">
        <v>117</v>
      </c>
      <c r="F21" s="5" t="s">
        <v>14</v>
      </c>
      <c r="G21" s="5" t="s">
        <v>13</v>
      </c>
    </row>
    <row r="22" spans="1:7" x14ac:dyDescent="0.25" outlineLevel="1" collapsed="1">
      <c r="A22" s="7" t="s">
        <v>11</v>
      </c>
      <c r="B22" s="7" t="s">
        <v>76</v>
      </c>
      <c r="C22" s="10" t="s">
        <v>132</v>
      </c>
      <c r="D22" s="7"/>
      <c r="E22" s="7" t="s">
        <v>133</v>
      </c>
      <c r="F22" s="7" t="s">
        <v>14</v>
      </c>
      <c r="G22" s="7" t="s">
        <v>11</v>
      </c>
    </row>
    <row r="23" spans="1:7" x14ac:dyDescent="0.25" outlineLevel="1" collapsed="1">
      <c r="A23" s="8" t="s">
        <v>14</v>
      </c>
      <c r="B23" s="9" t="s">
        <v>107</v>
      </c>
      <c r="C23" s="8" t="s">
        <v>13</v>
      </c>
      <c r="D23" s="8">
        <f>EXACT(G22,"No")</f>
      </c>
      <c r="E23" s="8" t="s">
        <v>108</v>
      </c>
      <c r="F23" s="8" t="s">
        <v>14</v>
      </c>
      <c r="G23" s="8" t="s">
        <v>13</v>
      </c>
    </row>
    <row r="24" spans="1:7" x14ac:dyDescent="0.25" outlineLevel="2" collapsed="1">
      <c r="A24" s="7" t="s">
        <v>11</v>
      </c>
      <c r="B24" s="7" t="s">
        <v>76</v>
      </c>
      <c r="C24" s="10" t="s">
        <v>124</v>
      </c>
      <c r="D24" s="7"/>
      <c r="E24" s="7" t="s">
        <v>125</v>
      </c>
      <c r="F24" s="7" t="s">
        <v>14</v>
      </c>
      <c r="G24" s="7" t="s">
        <v>11</v>
      </c>
    </row>
    <row r="25" spans="1:7" x14ac:dyDescent="0.25" outlineLevel="2" collapsed="1">
      <c r="A25" s="7" t="s">
        <v>14</v>
      </c>
      <c r="B25" s="7" t="s">
        <v>120</v>
      </c>
      <c r="C25" s="11" t="s">
        <v>121</v>
      </c>
      <c r="D25" s="7">
        <f>EXACT(G24,"No")</f>
      </c>
      <c r="E25" s="12" t="s">
        <v>122</v>
      </c>
      <c r="F25" s="7" t="s">
        <v>14</v>
      </c>
      <c r="G25" s="7" t="s">
        <v>13</v>
      </c>
    </row>
    <row r="26" spans="1:7" x14ac:dyDescent="0.25" outlineLevel="2" collapsed="1">
      <c r="A26" s="8" t="s">
        <v>14</v>
      </c>
      <c r="B26" s="9" t="s">
        <v>126</v>
      </c>
      <c r="C26" s="8" t="s">
        <v>13</v>
      </c>
      <c r="D26" s="8">
        <f>EXACT(G24,"Yes")</f>
      </c>
      <c r="E26" s="8" t="s">
        <v>127</v>
      </c>
      <c r="F26" s="8" t="s">
        <v>14</v>
      </c>
      <c r="G26" s="8" t="s">
        <v>13</v>
      </c>
    </row>
    <row r="27" spans="1:7" x14ac:dyDescent="0.25" outlineLevel="3" collapsed="1">
      <c r="A27" s="7" t="s">
        <v>11</v>
      </c>
      <c r="B27" s="7" t="s">
        <v>76</v>
      </c>
      <c r="C27" s="10" t="s">
        <v>467</v>
      </c>
      <c r="D27" s="7"/>
      <c r="E27" s="7" t="s">
        <v>468</v>
      </c>
      <c r="F27" s="7" t="s">
        <v>14</v>
      </c>
      <c r="G27" s="7" t="s">
        <v>11</v>
      </c>
    </row>
    <row r="28" spans="1:7" x14ac:dyDescent="0.25" outlineLevel="3" collapsed="1">
      <c r="A28" s="7" t="s">
        <v>14</v>
      </c>
      <c r="B28" s="7" t="s">
        <v>120</v>
      </c>
      <c r="C28" s="11" t="s">
        <v>121</v>
      </c>
      <c r="D28" s="7">
        <f>EXACT(G27,"No")</f>
      </c>
      <c r="E28" s="12" t="s">
        <v>162</v>
      </c>
      <c r="F28" s="7" t="s">
        <v>14</v>
      </c>
      <c r="G28" s="7" t="s">
        <v>13</v>
      </c>
    </row>
    <row r="29" spans="1:7" x14ac:dyDescent="0.25" outlineLevel="3" collapsed="1">
      <c r="A29" s="7" t="s">
        <v>14</v>
      </c>
      <c r="B29" s="7" t="s">
        <v>120</v>
      </c>
      <c r="C29" s="11" t="s">
        <v>121</v>
      </c>
      <c r="D29" s="7">
        <f>EXACT(G27,"Yes")</f>
      </c>
      <c r="E29" s="12" t="s">
        <v>469</v>
      </c>
      <c r="F29" s="7" t="s">
        <v>14</v>
      </c>
      <c r="G29" s="7" t="s">
        <v>13</v>
      </c>
    </row>
    <row r="30" spans="1:7" x14ac:dyDescent="0.25" outlineLevel="3" collapsed="1">
      <c r="A30" s="7" t="s">
        <v>11</v>
      </c>
      <c r="B30" s="7" t="s">
        <v>15</v>
      </c>
      <c r="C30" s="7" t="s">
        <v>13</v>
      </c>
      <c r="D30" s="7"/>
      <c r="E30" s="7" t="s">
        <v>470</v>
      </c>
      <c r="F30" s="7" t="s">
        <v>14</v>
      </c>
      <c r="G30" s="7" t="s">
        <v>27</v>
      </c>
    </row>
    <row r="31" spans="1:7" x14ac:dyDescent="0.25" outlineLevel="2" collapsed="1">
      <c r="A31" s="7" t="s">
        <v>11</v>
      </c>
      <c r="B31" s="7" t="s">
        <v>15</v>
      </c>
      <c r="C31" s="7" t="s">
        <v>13</v>
      </c>
      <c r="D31" s="7"/>
      <c r="E31" s="7" t="s">
        <v>128</v>
      </c>
      <c r="F31" s="7" t="s">
        <v>14</v>
      </c>
      <c r="G31" s="7" t="s">
        <v>27</v>
      </c>
    </row>
    <row r="32" spans="1:7" x14ac:dyDescent="0.25" outlineLevel="1" collapsed="1">
      <c r="A32" s="8" t="s">
        <v>14</v>
      </c>
      <c r="B32" s="9" t="s">
        <v>107</v>
      </c>
      <c r="C32" s="8" t="s">
        <v>13</v>
      </c>
      <c r="D32" s="8">
        <f>EXACT(G22,"Yes")</f>
      </c>
      <c r="E32" s="8" t="s">
        <v>108</v>
      </c>
      <c r="F32" s="8" t="s">
        <v>14</v>
      </c>
      <c r="G32" s="8" t="s">
        <v>13</v>
      </c>
    </row>
    <row r="33" spans="1:7" x14ac:dyDescent="0.25" outlineLevel="2" collapsed="1">
      <c r="A33" s="7" t="s">
        <v>11</v>
      </c>
      <c r="B33" s="7" t="s">
        <v>76</v>
      </c>
      <c r="C33" s="10" t="s">
        <v>124</v>
      </c>
      <c r="D33" s="7"/>
      <c r="E33" s="7" t="s">
        <v>125</v>
      </c>
      <c r="F33" s="7" t="s">
        <v>14</v>
      </c>
      <c r="G33" s="7" t="s">
        <v>11</v>
      </c>
    </row>
    <row r="34" spans="1:7" x14ac:dyDescent="0.25" outlineLevel="2" collapsed="1">
      <c r="A34" s="7" t="s">
        <v>14</v>
      </c>
      <c r="B34" s="7" t="s">
        <v>120</v>
      </c>
      <c r="C34" s="11" t="s">
        <v>121</v>
      </c>
      <c r="D34" s="7">
        <f>EXACT(G33,"No")</f>
      </c>
      <c r="E34" s="12" t="s">
        <v>122</v>
      </c>
      <c r="F34" s="7" t="s">
        <v>14</v>
      </c>
      <c r="G34" s="7" t="s">
        <v>13</v>
      </c>
    </row>
    <row r="35" spans="1:7" x14ac:dyDescent="0.25" outlineLevel="2" collapsed="1">
      <c r="A35" s="8" t="s">
        <v>14</v>
      </c>
      <c r="B35" s="9" t="s">
        <v>126</v>
      </c>
      <c r="C35" s="8" t="s">
        <v>13</v>
      </c>
      <c r="D35" s="8">
        <f>EXACT(G33,"Yes")</f>
      </c>
      <c r="E35" s="8" t="s">
        <v>127</v>
      </c>
      <c r="F35" s="8" t="s">
        <v>14</v>
      </c>
      <c r="G35" s="8" t="s">
        <v>13</v>
      </c>
    </row>
    <row r="36" spans="1:7" x14ac:dyDescent="0.25" outlineLevel="3" collapsed="1">
      <c r="A36" s="7" t="s">
        <v>11</v>
      </c>
      <c r="B36" s="7" t="s">
        <v>76</v>
      </c>
      <c r="C36" s="10" t="s">
        <v>467</v>
      </c>
      <c r="D36" s="7"/>
      <c r="E36" s="7" t="s">
        <v>468</v>
      </c>
      <c r="F36" s="7" t="s">
        <v>14</v>
      </c>
      <c r="G36" s="7" t="s">
        <v>11</v>
      </c>
    </row>
    <row r="37" spans="1:7" x14ac:dyDescent="0.25" outlineLevel="3" collapsed="1">
      <c r="A37" s="7" t="s">
        <v>14</v>
      </c>
      <c r="B37" s="7" t="s">
        <v>120</v>
      </c>
      <c r="C37" s="11" t="s">
        <v>121</v>
      </c>
      <c r="D37" s="7">
        <f>EXACT(G36,"No")</f>
      </c>
      <c r="E37" s="12" t="s">
        <v>162</v>
      </c>
      <c r="F37" s="7" t="s">
        <v>14</v>
      </c>
      <c r="G37" s="7" t="s">
        <v>13</v>
      </c>
    </row>
    <row r="38" spans="1:7" x14ac:dyDescent="0.25" outlineLevel="3" collapsed="1">
      <c r="A38" s="7" t="s">
        <v>14</v>
      </c>
      <c r="B38" s="7" t="s">
        <v>120</v>
      </c>
      <c r="C38" s="11" t="s">
        <v>121</v>
      </c>
      <c r="D38" s="7">
        <f>EXACT(G36,"Yes")</f>
      </c>
      <c r="E38" s="12" t="s">
        <v>469</v>
      </c>
      <c r="F38" s="7" t="s">
        <v>14</v>
      </c>
      <c r="G38" s="7" t="s">
        <v>13</v>
      </c>
    </row>
    <row r="39" spans="1:7" x14ac:dyDescent="0.25" outlineLevel="3" collapsed="1">
      <c r="A39" s="7" t="s">
        <v>11</v>
      </c>
      <c r="B39" s="7" t="s">
        <v>15</v>
      </c>
      <c r="C39" s="7" t="s">
        <v>13</v>
      </c>
      <c r="D39" s="7"/>
      <c r="E39" s="7" t="s">
        <v>470</v>
      </c>
      <c r="F39" s="7" t="s">
        <v>14</v>
      </c>
      <c r="G39" s="7" t="s">
        <v>27</v>
      </c>
    </row>
    <row r="40" spans="1:7" x14ac:dyDescent="0.25" outlineLevel="2" collapsed="1">
      <c r="A40" s="7" t="s">
        <v>11</v>
      </c>
      <c r="B40" s="7" t="s">
        <v>15</v>
      </c>
      <c r="C40" s="7" t="s">
        <v>13</v>
      </c>
      <c r="D40" s="7"/>
      <c r="E40" s="7" t="s">
        <v>128</v>
      </c>
      <c r="F40" s="7" t="s">
        <v>14</v>
      </c>
      <c r="G40" s="7" t="s">
        <v>27</v>
      </c>
    </row>
    <row r="41" spans="1:7" x14ac:dyDescent="0.25" outlineLevel="1" collapsed="1">
      <c r="A41" s="7" t="s">
        <v>11</v>
      </c>
      <c r="B41" s="7" t="s">
        <v>15</v>
      </c>
      <c r="C41" s="7" t="s">
        <v>13</v>
      </c>
      <c r="D41" s="7"/>
      <c r="E41" s="7" t="s">
        <v>131</v>
      </c>
      <c r="F41" s="7" t="s">
        <v>14</v>
      </c>
      <c r="G41" s="7" t="s">
        <v>27</v>
      </c>
    </row>
  </sheetData>
  <mergeCells count="5">
    <mergeCell ref="A1:G1"/>
    <mergeCell ref="B2:G2"/>
    <mergeCell ref="B3:G3"/>
    <mergeCell ref="B4:G4"/>
    <mergeCell ref="B5:G5"/>
  </mergeCells>
  <dataValidations count="9">
    <dataValidation type="list" allowBlank="1" sqref="G12">
      <formula1>'Is emission level of th (enum)'!A3:A4</formula1>
    </dataValidation>
    <dataValidation type="list" allowBlank="1" sqref="G15">
      <formula1>'Is the project common p (enum)'!A3:A4</formula1>
    </dataValidation>
    <dataValidation type="list" allowBlank="1" sqref="G22">
      <formula1>'Investment comparison o (enum)'!A3:A4</formula1>
    </dataValidation>
    <dataValidation type="list" allowBlank="1" sqref="G24">
      <formula1>'Is emission level of th (enum)'!A3:A4</formula1>
    </dataValidation>
    <dataValidation type="list" allowBlank="1" sqref="G27">
      <formula1>'Is the project common p (enum)'!A3:A4</formula1>
    </dataValidation>
    <dataValidation type="list" allowBlank="1" sqref="G33">
      <formula1>'Is emission level of th (enum)'!A3:A4</formula1>
    </dataValidation>
    <dataValidation type="list" allowBlank="1" sqref="G36">
      <formula1>'Is the project common p (enum)'!A3:A4</formula1>
    </dataValidation>
    <dataValidation type="list" allowBlank="1" sqref="G7">
      <formula1>'Can the service or prod (enum)'!A3:A4</formula1>
    </dataValidation>
    <dataValidation type="list" allowBlank="1" sqref="G9">
      <formula1>'Benchmark anlysis must  (enum)'!A3:A4</formula1>
    </dataValidation>
  </dataValidations>
  <hyperlinks>
    <hyperlink ref="C7" r:id="rId1" location="#'Can the service or prod (enum)'!A3"/>
    <hyperlink ref="B8" r:id="rId2" location="#'Case 1 Step 3A Question (tool)'!A1"/>
    <hyperlink ref="C9" r:id="rId3" location="#'Benchmark anlysis must  (enum)'!A3"/>
    <hyperlink ref="B11" r:id="rId4" location="#'Case 1 Step 4A Emission (tool)'!A1"/>
    <hyperlink ref="C12" r:id="rId5" location="#'Is emission level of th (enum)'!A3"/>
    <hyperlink ref="B14" r:id="rId6" location="#'Case 1 Step 4B Common p (tool)'!A1"/>
    <hyperlink ref="C15" r:id="rId7" location="#'Is the project common p (enum)'!A3"/>
    <hyperlink ref="B21" r:id="rId8" location="#'Case 1 Step 3A Inves 1 (tool)'!A1"/>
    <hyperlink ref="C22" r:id="rId9" location="#'Investment comparison o (enum)'!A3"/>
    <hyperlink ref="B23" r:id="rId10" location="#'Case 1 Step 4A Emission (tool)'!A1"/>
    <hyperlink ref="C24" r:id="rId11" location="#'Is emission level of th (enum)'!A3"/>
    <hyperlink ref="B26" r:id="rId12" location="#'Case 1 Step 4B Common p (tool)'!A1"/>
    <hyperlink ref="C27" r:id="rId13" location="#'Is the project common p (enum)'!A3"/>
    <hyperlink ref="B32" r:id="rId14" location="#'Case 1 Step 4A Emission (tool)'!A1"/>
    <hyperlink ref="C33" r:id="rId15" location="#'Is emission level of th (enum)'!A3"/>
    <hyperlink ref="B35" r:id="rId16" location="#'Case 1 Step 4B Common p (tool)'!A1"/>
    <hyperlink ref="C36" r:id="rId17" location="#'Is the project common p (enum)'!A3"/>
  </hyperlinks>
  <pageMargins left="0.7" right="0.7" top="0.75" bottom="0.75" header="0.3" footer="0.3"/>
  <pageSetup orientation="portrait" horizontalDpi="4294967295" verticalDpi="4294967295" scale="100" fitToWidth="1" fitToHeight="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477</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132</v>
      </c>
      <c r="D7" s="5"/>
      <c r="E7" s="5" t="s">
        <v>133</v>
      </c>
      <c r="F7" s="5" t="s">
        <v>14</v>
      </c>
      <c r="G7" s="5" t="s">
        <v>11</v>
      </c>
    </row>
    <row r="8" spans="1:7" x14ac:dyDescent="0.25">
      <c r="A8" s="5" t="s">
        <v>14</v>
      </c>
      <c r="B8" s="6" t="s">
        <v>107</v>
      </c>
      <c r="C8" s="5" t="s">
        <v>13</v>
      </c>
      <c r="D8" s="5">
        <f>EXACT(G7,"No")</f>
      </c>
      <c r="E8" s="5" t="s">
        <v>108</v>
      </c>
      <c r="F8" s="5" t="s">
        <v>14</v>
      </c>
      <c r="G8" s="5" t="s">
        <v>13</v>
      </c>
    </row>
    <row r="9" spans="1:7" x14ac:dyDescent="0.25" outlineLevel="1" collapsed="1">
      <c r="A9" s="7" t="s">
        <v>11</v>
      </c>
      <c r="B9" s="7" t="s">
        <v>76</v>
      </c>
      <c r="C9" s="10" t="s">
        <v>124</v>
      </c>
      <c r="D9" s="7"/>
      <c r="E9" s="7" t="s">
        <v>125</v>
      </c>
      <c r="F9" s="7" t="s">
        <v>14</v>
      </c>
      <c r="G9" s="7" t="s">
        <v>11</v>
      </c>
    </row>
    <row r="10" spans="1:7" x14ac:dyDescent="0.25" outlineLevel="1" collapsed="1">
      <c r="A10" s="7" t="s">
        <v>14</v>
      </c>
      <c r="B10" s="7" t="s">
        <v>120</v>
      </c>
      <c r="C10" s="11" t="s">
        <v>121</v>
      </c>
      <c r="D10" s="7">
        <f>EXACT(G9,"No")</f>
      </c>
      <c r="E10" s="12" t="s">
        <v>122</v>
      </c>
      <c r="F10" s="7" t="s">
        <v>14</v>
      </c>
      <c r="G10" s="7" t="s">
        <v>13</v>
      </c>
    </row>
    <row r="11" spans="1:7" x14ac:dyDescent="0.25" outlineLevel="1" collapsed="1">
      <c r="A11" s="8" t="s">
        <v>14</v>
      </c>
      <c r="B11" s="9" t="s">
        <v>126</v>
      </c>
      <c r="C11" s="8" t="s">
        <v>13</v>
      </c>
      <c r="D11" s="8">
        <f>EXACT(G9,"Yes")</f>
      </c>
      <c r="E11" s="8" t="s">
        <v>127</v>
      </c>
      <c r="F11" s="8" t="s">
        <v>14</v>
      </c>
      <c r="G11" s="8" t="s">
        <v>13</v>
      </c>
    </row>
    <row r="12" spans="1:7" x14ac:dyDescent="0.25" outlineLevel="2" collapsed="1">
      <c r="A12" s="7" t="s">
        <v>11</v>
      </c>
      <c r="B12" s="7" t="s">
        <v>76</v>
      </c>
      <c r="C12" s="10" t="s">
        <v>467</v>
      </c>
      <c r="D12" s="7"/>
      <c r="E12" s="7" t="s">
        <v>468</v>
      </c>
      <c r="F12" s="7" t="s">
        <v>14</v>
      </c>
      <c r="G12" s="7" t="s">
        <v>11</v>
      </c>
    </row>
    <row r="13" spans="1:7" x14ac:dyDescent="0.25" outlineLevel="2" collapsed="1">
      <c r="A13" s="7" t="s">
        <v>14</v>
      </c>
      <c r="B13" s="7" t="s">
        <v>120</v>
      </c>
      <c r="C13" s="11" t="s">
        <v>121</v>
      </c>
      <c r="D13" s="7">
        <f>EXACT(G12,"No")</f>
      </c>
      <c r="E13" s="12" t="s">
        <v>162</v>
      </c>
      <c r="F13" s="7" t="s">
        <v>14</v>
      </c>
      <c r="G13" s="7" t="s">
        <v>13</v>
      </c>
    </row>
    <row r="14" spans="1:7" x14ac:dyDescent="0.25" outlineLevel="2" collapsed="1">
      <c r="A14" s="7" t="s">
        <v>14</v>
      </c>
      <c r="B14" s="7" t="s">
        <v>120</v>
      </c>
      <c r="C14" s="11" t="s">
        <v>121</v>
      </c>
      <c r="D14" s="7">
        <f>EXACT(G12,"Yes")</f>
      </c>
      <c r="E14" s="12" t="s">
        <v>469</v>
      </c>
      <c r="F14" s="7" t="s">
        <v>14</v>
      </c>
      <c r="G14" s="7" t="s">
        <v>13</v>
      </c>
    </row>
    <row r="15" spans="1:7" x14ac:dyDescent="0.25" outlineLevel="2" collapsed="1">
      <c r="A15" s="7" t="s">
        <v>11</v>
      </c>
      <c r="B15" s="7" t="s">
        <v>15</v>
      </c>
      <c r="C15" s="7" t="s">
        <v>13</v>
      </c>
      <c r="D15" s="7"/>
      <c r="E15" s="7" t="s">
        <v>470</v>
      </c>
      <c r="F15" s="7" t="s">
        <v>14</v>
      </c>
      <c r="G15" s="7" t="s">
        <v>27</v>
      </c>
    </row>
    <row r="16" spans="1:7" x14ac:dyDescent="0.25" outlineLevel="1" collapsed="1">
      <c r="A16" s="7" t="s">
        <v>11</v>
      </c>
      <c r="B16" s="7" t="s">
        <v>15</v>
      </c>
      <c r="C16" s="7" t="s">
        <v>13</v>
      </c>
      <c r="D16" s="7"/>
      <c r="E16" s="7" t="s">
        <v>128</v>
      </c>
      <c r="F16" s="7" t="s">
        <v>14</v>
      </c>
      <c r="G16" s="7" t="s">
        <v>27</v>
      </c>
    </row>
    <row r="17" spans="1:7" x14ac:dyDescent="0.25">
      <c r="A17" s="5" t="s">
        <v>14</v>
      </c>
      <c r="B17" s="6" t="s">
        <v>107</v>
      </c>
      <c r="C17" s="5" t="s">
        <v>13</v>
      </c>
      <c r="D17" s="5">
        <f>EXACT(G7,"Yes")</f>
      </c>
      <c r="E17" s="5" t="s">
        <v>108</v>
      </c>
      <c r="F17" s="5" t="s">
        <v>14</v>
      </c>
      <c r="G17" s="5" t="s">
        <v>13</v>
      </c>
    </row>
    <row r="18" spans="1:7" x14ac:dyDescent="0.25" outlineLevel="1" collapsed="1">
      <c r="A18" s="7" t="s">
        <v>11</v>
      </c>
      <c r="B18" s="7" t="s">
        <v>76</v>
      </c>
      <c r="C18" s="10" t="s">
        <v>124</v>
      </c>
      <c r="D18" s="7"/>
      <c r="E18" s="7" t="s">
        <v>125</v>
      </c>
      <c r="F18" s="7" t="s">
        <v>14</v>
      </c>
      <c r="G18" s="7" t="s">
        <v>11</v>
      </c>
    </row>
    <row r="19" spans="1:7" x14ac:dyDescent="0.25" outlineLevel="1" collapsed="1">
      <c r="A19" s="7" t="s">
        <v>14</v>
      </c>
      <c r="B19" s="7" t="s">
        <v>120</v>
      </c>
      <c r="C19" s="11" t="s">
        <v>121</v>
      </c>
      <c r="D19" s="7">
        <f>EXACT(G18,"No")</f>
      </c>
      <c r="E19" s="12" t="s">
        <v>122</v>
      </c>
      <c r="F19" s="7" t="s">
        <v>14</v>
      </c>
      <c r="G19" s="7" t="s">
        <v>13</v>
      </c>
    </row>
    <row r="20" spans="1:7" x14ac:dyDescent="0.25" outlineLevel="1" collapsed="1">
      <c r="A20" s="8" t="s">
        <v>14</v>
      </c>
      <c r="B20" s="9" t="s">
        <v>126</v>
      </c>
      <c r="C20" s="8" t="s">
        <v>13</v>
      </c>
      <c r="D20" s="8">
        <f>EXACT(G18,"Yes")</f>
      </c>
      <c r="E20" s="8" t="s">
        <v>127</v>
      </c>
      <c r="F20" s="8" t="s">
        <v>14</v>
      </c>
      <c r="G20" s="8" t="s">
        <v>13</v>
      </c>
    </row>
    <row r="21" spans="1:7" x14ac:dyDescent="0.25" outlineLevel="2" collapsed="1">
      <c r="A21" s="7" t="s">
        <v>11</v>
      </c>
      <c r="B21" s="7" t="s">
        <v>76</v>
      </c>
      <c r="C21" s="10" t="s">
        <v>467</v>
      </c>
      <c r="D21" s="7"/>
      <c r="E21" s="7" t="s">
        <v>468</v>
      </c>
      <c r="F21" s="7" t="s">
        <v>14</v>
      </c>
      <c r="G21" s="7" t="s">
        <v>11</v>
      </c>
    </row>
    <row r="22" spans="1:7" x14ac:dyDescent="0.25" outlineLevel="2" collapsed="1">
      <c r="A22" s="7" t="s">
        <v>14</v>
      </c>
      <c r="B22" s="7" t="s">
        <v>120</v>
      </c>
      <c r="C22" s="11" t="s">
        <v>121</v>
      </c>
      <c r="D22" s="7">
        <f>EXACT(G21,"No")</f>
      </c>
      <c r="E22" s="12" t="s">
        <v>162</v>
      </c>
      <c r="F22" s="7" t="s">
        <v>14</v>
      </c>
      <c r="G22" s="7" t="s">
        <v>13</v>
      </c>
    </row>
    <row r="23" spans="1:7" x14ac:dyDescent="0.25" outlineLevel="2" collapsed="1">
      <c r="A23" s="7" t="s">
        <v>14</v>
      </c>
      <c r="B23" s="7" t="s">
        <v>120</v>
      </c>
      <c r="C23" s="11" t="s">
        <v>121</v>
      </c>
      <c r="D23" s="7">
        <f>EXACT(G21,"Yes")</f>
      </c>
      <c r="E23" s="12" t="s">
        <v>469</v>
      </c>
      <c r="F23" s="7" t="s">
        <v>14</v>
      </c>
      <c r="G23" s="7" t="s">
        <v>13</v>
      </c>
    </row>
    <row r="24" spans="1:7" x14ac:dyDescent="0.25" outlineLevel="2" collapsed="1">
      <c r="A24" s="7" t="s">
        <v>11</v>
      </c>
      <c r="B24" s="7" t="s">
        <v>15</v>
      </c>
      <c r="C24" s="7" t="s">
        <v>13</v>
      </c>
      <c r="D24" s="7"/>
      <c r="E24" s="7" t="s">
        <v>470</v>
      </c>
      <c r="F24" s="7" t="s">
        <v>14</v>
      </c>
      <c r="G24" s="7" t="s">
        <v>27</v>
      </c>
    </row>
    <row r="25" spans="1:7" x14ac:dyDescent="0.25" outlineLevel="1" collapsed="1">
      <c r="A25" s="7" t="s">
        <v>11</v>
      </c>
      <c r="B25" s="7" t="s">
        <v>15</v>
      </c>
      <c r="C25" s="7" t="s">
        <v>13</v>
      </c>
      <c r="D25" s="7"/>
      <c r="E25" s="7" t="s">
        <v>128</v>
      </c>
      <c r="F25" s="7" t="s">
        <v>14</v>
      </c>
      <c r="G25" s="7" t="s">
        <v>27</v>
      </c>
    </row>
    <row r="26" spans="1:7" x14ac:dyDescent="0.25">
      <c r="A26" s="5" t="s">
        <v>11</v>
      </c>
      <c r="B26" s="5" t="s">
        <v>15</v>
      </c>
      <c r="C26" s="5" t="s">
        <v>13</v>
      </c>
      <c r="D26" s="5"/>
      <c r="E26" s="5" t="s">
        <v>131</v>
      </c>
      <c r="F26" s="5" t="s">
        <v>14</v>
      </c>
      <c r="G26" s="5" t="s">
        <v>27</v>
      </c>
    </row>
  </sheetData>
  <mergeCells count="5">
    <mergeCell ref="A1:G1"/>
    <mergeCell ref="B2:G2"/>
    <mergeCell ref="B3:G3"/>
    <mergeCell ref="B4:G4"/>
    <mergeCell ref="B5:G5"/>
  </mergeCells>
  <dataValidations count="5">
    <dataValidation type="list" allowBlank="1" sqref="G12">
      <formula1>'Is the project common p (enum)'!A3:A4</formula1>
    </dataValidation>
    <dataValidation type="list" allowBlank="1" sqref="G18">
      <formula1>'Is emission level of th (enum)'!A3:A4</formula1>
    </dataValidation>
    <dataValidation type="list" allowBlank="1" sqref="G21">
      <formula1>'Is the project common p (enum)'!A3:A4</formula1>
    </dataValidation>
    <dataValidation type="list" allowBlank="1" sqref="G7">
      <formula1>'Investment comparison o (enum)'!A3:A4</formula1>
    </dataValidation>
    <dataValidation type="list" allowBlank="1" sqref="G9">
      <formula1>'Is emission level of th (enum)'!A3:A4</formula1>
    </dataValidation>
  </dataValidations>
  <hyperlinks>
    <hyperlink ref="C7" r:id="rId1" location="#'Investment comparison o (enum)'!A3"/>
    <hyperlink ref="B8" r:id="rId2" location="#'Case 1 Step 4A Emission (tool)'!A1"/>
    <hyperlink ref="C9" r:id="rId3" location="#'Is emission level of th (enum)'!A3"/>
    <hyperlink ref="B11" r:id="rId4" location="#'Case 1 Step 4B Common p (tool)'!A1"/>
    <hyperlink ref="C12" r:id="rId5" location="#'Is the project common p (enum)'!A3"/>
    <hyperlink ref="B17" r:id="rId6" location="#'Case 1 Step 4A Emission (tool)'!A1"/>
    <hyperlink ref="C18" r:id="rId7" location="#'Is emission level of th (enum)'!A3"/>
    <hyperlink ref="B20" r:id="rId8" location="#'Case 1 Step 4B Common p (tool)'!A1"/>
    <hyperlink ref="C21" r:id="rId9" location="#'Is the project common p (enum)'!A3"/>
  </hyperlink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221</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4" t="s">
        <v>4</v>
      </c>
      <c r="B4" s="4" t="s">
        <v>5</v>
      </c>
      <c r="C4" s="4" t="s">
        <v>6</v>
      </c>
      <c r="D4" s="4" t="s">
        <v>7</v>
      </c>
      <c r="E4" s="4" t="s">
        <v>8</v>
      </c>
      <c r="F4" s="4" t="s">
        <v>9</v>
      </c>
      <c r="G4" s="4" t="s">
        <v>10</v>
      </c>
    </row>
    <row r="5" spans="1:7" x14ac:dyDescent="0.25">
      <c r="A5" s="5" t="s">
        <v>14</v>
      </c>
      <c r="B5" s="5" t="s">
        <v>174</v>
      </c>
      <c r="C5" s="5" t="s">
        <v>13</v>
      </c>
      <c r="D5" s="5" t="s">
        <v>14</v>
      </c>
      <c r="E5" s="5" t="s">
        <v>222</v>
      </c>
      <c r="F5" s="5" t="s">
        <v>14</v>
      </c>
      <c r="G5" s="5">
        <v>1</v>
      </c>
    </row>
    <row r="6" spans="1:7" x14ac:dyDescent="0.25">
      <c r="A6" s="5" t="s">
        <v>11</v>
      </c>
      <c r="B6" s="5" t="s">
        <v>174</v>
      </c>
      <c r="C6" s="5" t="s">
        <v>13</v>
      </c>
      <c r="D6" s="5"/>
      <c r="E6" s="5" t="s">
        <v>223</v>
      </c>
      <c r="F6" s="5" t="s">
        <v>14</v>
      </c>
      <c r="G6" s="5">
        <v>1</v>
      </c>
    </row>
    <row r="7" spans="1:7" x14ac:dyDescent="0.25">
      <c r="A7" s="5" t="s">
        <v>14</v>
      </c>
      <c r="B7" s="5" t="s">
        <v>174</v>
      </c>
      <c r="C7" s="5" t="s">
        <v>13</v>
      </c>
      <c r="D7" s="5" t="s">
        <v>14</v>
      </c>
      <c r="E7" s="5" t="s">
        <v>224</v>
      </c>
      <c r="F7" s="5" t="s">
        <v>14</v>
      </c>
      <c r="G7" s="5">
        <v>1</v>
      </c>
    </row>
    <row r="8" spans="1:7" x14ac:dyDescent="0.25">
      <c r="A8" s="5" t="s">
        <v>11</v>
      </c>
      <c r="B8" s="5" t="s">
        <v>76</v>
      </c>
      <c r="C8" s="6" t="s">
        <v>225</v>
      </c>
      <c r="D8" s="5"/>
      <c r="E8" s="5" t="s">
        <v>226</v>
      </c>
      <c r="F8" s="5" t="s">
        <v>14</v>
      </c>
      <c r="G8" s="5" t="s">
        <v>11</v>
      </c>
    </row>
    <row r="9" spans="1:7" x14ac:dyDescent="0.25">
      <c r="A9" s="5" t="s">
        <v>14</v>
      </c>
      <c r="B9" s="5" t="s">
        <v>120</v>
      </c>
      <c r="C9" s="13" t="s">
        <v>121</v>
      </c>
      <c r="D9" s="5">
        <f>EXACT(G8,"Yes")</f>
      </c>
      <c r="E9" s="14" t="s">
        <v>227</v>
      </c>
      <c r="F9" s="5" t="s">
        <v>14</v>
      </c>
      <c r="G9" s="5" t="s">
        <v>13</v>
      </c>
    </row>
    <row r="10" spans="1:7" x14ac:dyDescent="0.25">
      <c r="A10" s="5" t="s">
        <v>14</v>
      </c>
      <c r="B10" s="5" t="s">
        <v>174</v>
      </c>
      <c r="C10" s="5" t="s">
        <v>13</v>
      </c>
      <c r="D10" s="5">
        <f>EXACT(G8,"Yes")</f>
      </c>
      <c r="E10" s="5" t="s">
        <v>228</v>
      </c>
      <c r="F10" s="5" t="s">
        <v>14</v>
      </c>
      <c r="G10" s="5">
        <v>1</v>
      </c>
    </row>
    <row r="11" spans="1:7" x14ac:dyDescent="0.25">
      <c r="A11" s="5" t="s">
        <v>14</v>
      </c>
      <c r="B11" s="5" t="s">
        <v>174</v>
      </c>
      <c r="C11" s="5" t="s">
        <v>13</v>
      </c>
      <c r="D11" s="5">
        <f>EXACT(G8,"Yes")</f>
      </c>
      <c r="E11" s="5" t="s">
        <v>229</v>
      </c>
      <c r="F11" s="5" t="s">
        <v>14</v>
      </c>
      <c r="G11" s="5">
        <v>1</v>
      </c>
    </row>
    <row r="12" spans="1:7" x14ac:dyDescent="0.25">
      <c r="A12" s="5" t="s">
        <v>14</v>
      </c>
      <c r="B12" s="6" t="s">
        <v>230</v>
      </c>
      <c r="C12" s="5" t="s">
        <v>13</v>
      </c>
      <c r="D12" s="5">
        <f>EXACT(G8,"Yes")</f>
      </c>
      <c r="E12" s="5" t="s">
        <v>231</v>
      </c>
      <c r="F12" s="5" t="s">
        <v>11</v>
      </c>
      <c r="G12" s="5" t="s">
        <v>13</v>
      </c>
    </row>
    <row r="13" spans="1:7" x14ac:dyDescent="0.25" outlineLevel="1" collapsed="1">
      <c r="A13" s="7" t="s">
        <v>11</v>
      </c>
      <c r="B13" s="7" t="s">
        <v>15</v>
      </c>
      <c r="C13" s="7" t="s">
        <v>13</v>
      </c>
      <c r="D13" s="7"/>
      <c r="E13" s="7" t="s">
        <v>232</v>
      </c>
      <c r="F13" s="7" t="s">
        <v>14</v>
      </c>
      <c r="G13" s="7" t="s">
        <v>27</v>
      </c>
    </row>
    <row r="14" spans="1:7" x14ac:dyDescent="0.25" outlineLevel="1" collapsed="1">
      <c r="A14" s="7" t="s">
        <v>11</v>
      </c>
      <c r="B14" s="7" t="s">
        <v>174</v>
      </c>
      <c r="C14" s="7" t="s">
        <v>13</v>
      </c>
      <c r="D14" s="7"/>
      <c r="E14" s="7" t="s">
        <v>233</v>
      </c>
      <c r="F14" s="7" t="s">
        <v>14</v>
      </c>
      <c r="G14" s="7">
        <v>1</v>
      </c>
    </row>
    <row r="15" spans="1:7" x14ac:dyDescent="0.25" outlineLevel="1" collapsed="1">
      <c r="A15" s="7" t="s">
        <v>11</v>
      </c>
      <c r="B15" s="7" t="s">
        <v>174</v>
      </c>
      <c r="C15" s="7" t="s">
        <v>13</v>
      </c>
      <c r="D15" s="7"/>
      <c r="E15" s="7" t="s">
        <v>234</v>
      </c>
      <c r="F15" s="7" t="s">
        <v>14</v>
      </c>
      <c r="G15" s="7">
        <v>1</v>
      </c>
    </row>
    <row r="16" spans="1:7" x14ac:dyDescent="0.25">
      <c r="A16" s="5" t="s">
        <v>14</v>
      </c>
      <c r="B16" s="5" t="s">
        <v>120</v>
      </c>
      <c r="C16" s="13" t="s">
        <v>121</v>
      </c>
      <c r="D16" s="5">
        <f>EXACT(G8,"Yes")</f>
      </c>
      <c r="E16" s="14" t="s">
        <v>235</v>
      </c>
      <c r="F16" s="5" t="s">
        <v>14</v>
      </c>
      <c r="G16" s="5" t="s">
        <v>13</v>
      </c>
    </row>
    <row r="17" spans="1:7" x14ac:dyDescent="0.25">
      <c r="A17" s="5" t="s">
        <v>14</v>
      </c>
      <c r="B17" s="5" t="s">
        <v>174</v>
      </c>
      <c r="C17" s="5" t="s">
        <v>13</v>
      </c>
      <c r="D17" s="5">
        <f>EXACT(G8,"Yes")</f>
      </c>
      <c r="E17" s="5" t="s">
        <v>236</v>
      </c>
      <c r="F17" s="5" t="s">
        <v>14</v>
      </c>
      <c r="G17" s="5">
        <v>1</v>
      </c>
    </row>
    <row r="18" spans="1:7" x14ac:dyDescent="0.25">
      <c r="A18" s="5" t="s">
        <v>14</v>
      </c>
      <c r="B18" s="5" t="s">
        <v>174</v>
      </c>
      <c r="C18" s="5" t="s">
        <v>13</v>
      </c>
      <c r="D18" s="5">
        <f>EXACT(G8,"Yes")</f>
      </c>
      <c r="E18" s="5" t="s">
        <v>237</v>
      </c>
      <c r="F18" s="5" t="s">
        <v>14</v>
      </c>
      <c r="G18" s="5">
        <v>1</v>
      </c>
    </row>
    <row r="19" spans="1:7" x14ac:dyDescent="0.25">
      <c r="A19" s="5" t="s">
        <v>14</v>
      </c>
      <c r="B19" s="6" t="s">
        <v>230</v>
      </c>
      <c r="C19" s="5" t="s">
        <v>13</v>
      </c>
      <c r="D19" s="5">
        <f>EXACT(G8,"Yes")</f>
      </c>
      <c r="E19" s="5" t="s">
        <v>231</v>
      </c>
      <c r="F19" s="5" t="s">
        <v>11</v>
      </c>
      <c r="G19" s="5" t="s">
        <v>13</v>
      </c>
    </row>
    <row r="20" spans="1:7" x14ac:dyDescent="0.25" outlineLevel="1" collapsed="1">
      <c r="A20" s="7" t="s">
        <v>11</v>
      </c>
      <c r="B20" s="7" t="s">
        <v>15</v>
      </c>
      <c r="C20" s="7" t="s">
        <v>13</v>
      </c>
      <c r="D20" s="7"/>
      <c r="E20" s="7" t="s">
        <v>232</v>
      </c>
      <c r="F20" s="7" t="s">
        <v>14</v>
      </c>
      <c r="G20" s="7" t="s">
        <v>27</v>
      </c>
    </row>
    <row r="21" spans="1:7" x14ac:dyDescent="0.25" outlineLevel="1" collapsed="1">
      <c r="A21" s="7" t="s">
        <v>11</v>
      </c>
      <c r="B21" s="7" t="s">
        <v>174</v>
      </c>
      <c r="C21" s="7" t="s">
        <v>13</v>
      </c>
      <c r="D21" s="7"/>
      <c r="E21" s="7" t="s">
        <v>233</v>
      </c>
      <c r="F21" s="7" t="s">
        <v>14</v>
      </c>
      <c r="G21" s="7">
        <v>1</v>
      </c>
    </row>
    <row r="22" spans="1:7" x14ac:dyDescent="0.25" outlineLevel="1" collapsed="1">
      <c r="A22" s="7" t="s">
        <v>11</v>
      </c>
      <c r="B22" s="7" t="s">
        <v>174</v>
      </c>
      <c r="C22" s="7" t="s">
        <v>13</v>
      </c>
      <c r="D22" s="7"/>
      <c r="E22" s="7" t="s">
        <v>234</v>
      </c>
      <c r="F22" s="7" t="s">
        <v>14</v>
      </c>
      <c r="G22" s="7">
        <v>1</v>
      </c>
    </row>
    <row r="23" spans="1:7" x14ac:dyDescent="0.25">
      <c r="A23" s="5" t="s">
        <v>14</v>
      </c>
      <c r="B23" s="5" t="s">
        <v>120</v>
      </c>
      <c r="C23" s="13" t="s">
        <v>121</v>
      </c>
      <c r="D23" s="5">
        <f>EXACT(G8,"Yes")</f>
      </c>
      <c r="E23" s="14" t="s">
        <v>238</v>
      </c>
      <c r="F23" s="5" t="s">
        <v>14</v>
      </c>
      <c r="G23" s="5" t="s">
        <v>13</v>
      </c>
    </row>
    <row r="24" spans="1:7" x14ac:dyDescent="0.25">
      <c r="A24" s="5" t="s">
        <v>14</v>
      </c>
      <c r="B24" s="5" t="s">
        <v>174</v>
      </c>
      <c r="C24" s="5" t="s">
        <v>13</v>
      </c>
      <c r="D24" s="5">
        <f>EXACT(G8,"Yes")</f>
      </c>
      <c r="E24" s="5" t="s">
        <v>239</v>
      </c>
      <c r="F24" s="5" t="s">
        <v>14</v>
      </c>
      <c r="G24" s="5">
        <v>1</v>
      </c>
    </row>
    <row r="25" spans="1:7" x14ac:dyDescent="0.25">
      <c r="A25" s="5" t="s">
        <v>14</v>
      </c>
      <c r="B25" s="5" t="s">
        <v>174</v>
      </c>
      <c r="C25" s="5" t="s">
        <v>13</v>
      </c>
      <c r="D25" s="5">
        <f>EXACT(G8,"Yes")</f>
      </c>
      <c r="E25" s="5" t="s">
        <v>240</v>
      </c>
      <c r="F25" s="5" t="s">
        <v>14</v>
      </c>
      <c r="G25" s="5">
        <v>1</v>
      </c>
    </row>
    <row r="26" spans="1:7" x14ac:dyDescent="0.25">
      <c r="A26" s="5" t="s">
        <v>14</v>
      </c>
      <c r="B26" s="6" t="s">
        <v>230</v>
      </c>
      <c r="C26" s="5" t="s">
        <v>13</v>
      </c>
      <c r="D26" s="5">
        <f>EXACT(G8,"Yes")</f>
      </c>
      <c r="E26" s="5" t="s">
        <v>231</v>
      </c>
      <c r="F26" s="5" t="s">
        <v>11</v>
      </c>
      <c r="G26" s="5" t="s">
        <v>13</v>
      </c>
    </row>
    <row r="27" spans="1:7" x14ac:dyDescent="0.25" outlineLevel="1" collapsed="1">
      <c r="A27" s="7" t="s">
        <v>11</v>
      </c>
      <c r="B27" s="7" t="s">
        <v>15</v>
      </c>
      <c r="C27" s="7" t="s">
        <v>13</v>
      </c>
      <c r="D27" s="7"/>
      <c r="E27" s="7" t="s">
        <v>232</v>
      </c>
      <c r="F27" s="7" t="s">
        <v>14</v>
      </c>
      <c r="G27" s="7" t="s">
        <v>27</v>
      </c>
    </row>
    <row r="28" spans="1:7" x14ac:dyDescent="0.25" outlineLevel="1" collapsed="1">
      <c r="A28" s="7" t="s">
        <v>11</v>
      </c>
      <c r="B28" s="7" t="s">
        <v>174</v>
      </c>
      <c r="C28" s="7" t="s">
        <v>13</v>
      </c>
      <c r="D28" s="7"/>
      <c r="E28" s="7" t="s">
        <v>233</v>
      </c>
      <c r="F28" s="7" t="s">
        <v>14</v>
      </c>
      <c r="G28" s="7">
        <v>1</v>
      </c>
    </row>
    <row r="29" spans="1:7" x14ac:dyDescent="0.25" outlineLevel="1" collapsed="1">
      <c r="A29" s="7" t="s">
        <v>11</v>
      </c>
      <c r="B29" s="7" t="s">
        <v>174</v>
      </c>
      <c r="C29" s="7" t="s">
        <v>13</v>
      </c>
      <c r="D29" s="7"/>
      <c r="E29" s="7" t="s">
        <v>234</v>
      </c>
      <c r="F29" s="7" t="s">
        <v>14</v>
      </c>
      <c r="G29" s="7">
        <v>1</v>
      </c>
    </row>
    <row r="30" spans="1:7" x14ac:dyDescent="0.25">
      <c r="A30" s="5" t="s">
        <v>11</v>
      </c>
      <c r="B30" s="5" t="s">
        <v>174</v>
      </c>
      <c r="C30" s="5" t="s">
        <v>13</v>
      </c>
      <c r="D30" s="5"/>
      <c r="E30" s="5" t="s">
        <v>241</v>
      </c>
      <c r="F30" s="5" t="s">
        <v>14</v>
      </c>
      <c r="G30" s="5">
        <v>1</v>
      </c>
    </row>
    <row r="31" spans="1:7" x14ac:dyDescent="0.25">
      <c r="A31" s="5" t="s">
        <v>11</v>
      </c>
      <c r="B31" s="5" t="s">
        <v>174</v>
      </c>
      <c r="C31" s="5" t="s">
        <v>13</v>
      </c>
      <c r="D31" s="5"/>
      <c r="E31" s="5" t="s">
        <v>242</v>
      </c>
      <c r="F31" s="5" t="s">
        <v>14</v>
      </c>
      <c r="G31" s="5">
        <v>1</v>
      </c>
    </row>
  </sheetData>
  <mergeCells count="3">
    <mergeCell ref="A1:G1"/>
    <mergeCell ref="B2:G2"/>
    <mergeCell ref="B3:G3"/>
  </mergeCells>
  <dataValidations count="1">
    <dataValidation type="list" allowBlank="1" sqref="G8">
      <formula1>'Do all project power un (enum)'!A3:A4</formula1>
    </dataValidation>
  </dataValidations>
  <hyperlinks>
    <hyperlink ref="C8" r:id="rId1" location="#'Do all project power un (enum)'!A3"/>
    <hyperlink ref="B12" r:id="rId2" location="#'Use combined margin emission f'!A1"/>
    <hyperlink ref="B19" r:id="rId3" location="#'Use combined margin emission f'!A1"/>
    <hyperlink ref="B26" r:id="rId4" location="#'Use combined margin emission f'!A1"/>
  </hyperlinks>
  <pageMargins left="0.7" right="0.7" top="0.75" bottom="0.75" header="0.3" footer="0.3"/>
  <pageSetup orientation="portrait" horizontalDpi="4294967295" verticalDpi="4294967295" scale="100" fitToWidth="1" fitToHeight="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115</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129</v>
      </c>
      <c r="D7" s="5"/>
      <c r="E7" s="5" t="s">
        <v>130</v>
      </c>
      <c r="F7" s="5" t="s">
        <v>14</v>
      </c>
      <c r="G7" s="5" t="s">
        <v>11</v>
      </c>
    </row>
    <row r="8" spans="1:7" x14ac:dyDescent="0.25">
      <c r="A8" s="5" t="s">
        <v>14</v>
      </c>
      <c r="B8" s="5" t="s">
        <v>120</v>
      </c>
      <c r="C8" s="13" t="s">
        <v>121</v>
      </c>
      <c r="D8" s="5">
        <f>EXACT(G7,"No")</f>
      </c>
      <c r="E8" s="14" t="s">
        <v>122</v>
      </c>
      <c r="F8" s="5" t="s">
        <v>14</v>
      </c>
      <c r="G8" s="5" t="s">
        <v>13</v>
      </c>
    </row>
    <row r="9" spans="1:7" x14ac:dyDescent="0.25">
      <c r="A9" s="5" t="s">
        <v>14</v>
      </c>
      <c r="B9" s="6" t="s">
        <v>107</v>
      </c>
      <c r="C9" s="5" t="s">
        <v>13</v>
      </c>
      <c r="D9" s="5">
        <f>EXACT(G7,"Yes")</f>
      </c>
      <c r="E9" s="5" t="s">
        <v>108</v>
      </c>
      <c r="F9" s="5" t="s">
        <v>14</v>
      </c>
      <c r="G9" s="5" t="s">
        <v>13</v>
      </c>
    </row>
    <row r="10" spans="1:7" x14ac:dyDescent="0.25" outlineLevel="1" collapsed="1">
      <c r="A10" s="7" t="s">
        <v>11</v>
      </c>
      <c r="B10" s="7" t="s">
        <v>76</v>
      </c>
      <c r="C10" s="10" t="s">
        <v>124</v>
      </c>
      <c r="D10" s="7"/>
      <c r="E10" s="7" t="s">
        <v>125</v>
      </c>
      <c r="F10" s="7" t="s">
        <v>14</v>
      </c>
      <c r="G10" s="7" t="s">
        <v>11</v>
      </c>
    </row>
    <row r="11" spans="1:7" x14ac:dyDescent="0.25" outlineLevel="1" collapsed="1">
      <c r="A11" s="7" t="s">
        <v>14</v>
      </c>
      <c r="B11" s="7" t="s">
        <v>120</v>
      </c>
      <c r="C11" s="11" t="s">
        <v>121</v>
      </c>
      <c r="D11" s="7">
        <f>EXACT(G10,"No")</f>
      </c>
      <c r="E11" s="12" t="s">
        <v>122</v>
      </c>
      <c r="F11" s="7" t="s">
        <v>14</v>
      </c>
      <c r="G11" s="7" t="s">
        <v>13</v>
      </c>
    </row>
    <row r="12" spans="1:7" x14ac:dyDescent="0.25" outlineLevel="1" collapsed="1">
      <c r="A12" s="8" t="s">
        <v>14</v>
      </c>
      <c r="B12" s="9" t="s">
        <v>126</v>
      </c>
      <c r="C12" s="8" t="s">
        <v>13</v>
      </c>
      <c r="D12" s="8">
        <f>EXACT(G10,"Yes")</f>
      </c>
      <c r="E12" s="8" t="s">
        <v>127</v>
      </c>
      <c r="F12" s="8" t="s">
        <v>14</v>
      </c>
      <c r="G12" s="8" t="s">
        <v>13</v>
      </c>
    </row>
    <row r="13" spans="1:7" x14ac:dyDescent="0.25" outlineLevel="2" collapsed="1">
      <c r="A13" s="7" t="s">
        <v>11</v>
      </c>
      <c r="B13" s="7" t="s">
        <v>76</v>
      </c>
      <c r="C13" s="10" t="s">
        <v>467</v>
      </c>
      <c r="D13" s="7"/>
      <c r="E13" s="7" t="s">
        <v>468</v>
      </c>
      <c r="F13" s="7" t="s">
        <v>14</v>
      </c>
      <c r="G13" s="7" t="s">
        <v>11</v>
      </c>
    </row>
    <row r="14" spans="1:7" x14ac:dyDescent="0.25" outlineLevel="2" collapsed="1">
      <c r="A14" s="7" t="s">
        <v>14</v>
      </c>
      <c r="B14" s="7" t="s">
        <v>120</v>
      </c>
      <c r="C14" s="11" t="s">
        <v>121</v>
      </c>
      <c r="D14" s="7">
        <f>EXACT(G13,"No")</f>
      </c>
      <c r="E14" s="12" t="s">
        <v>162</v>
      </c>
      <c r="F14" s="7" t="s">
        <v>14</v>
      </c>
      <c r="G14" s="7" t="s">
        <v>13</v>
      </c>
    </row>
    <row r="15" spans="1:7" x14ac:dyDescent="0.25" outlineLevel="2" collapsed="1">
      <c r="A15" s="7" t="s">
        <v>14</v>
      </c>
      <c r="B15" s="7" t="s">
        <v>120</v>
      </c>
      <c r="C15" s="11" t="s">
        <v>121</v>
      </c>
      <c r="D15" s="7">
        <f>EXACT(G13,"Yes")</f>
      </c>
      <c r="E15" s="12" t="s">
        <v>469</v>
      </c>
      <c r="F15" s="7" t="s">
        <v>14</v>
      </c>
      <c r="G15" s="7" t="s">
        <v>13</v>
      </c>
    </row>
    <row r="16" spans="1:7" x14ac:dyDescent="0.25" outlineLevel="2" collapsed="1">
      <c r="A16" s="7" t="s">
        <v>11</v>
      </c>
      <c r="B16" s="7" t="s">
        <v>15</v>
      </c>
      <c r="C16" s="7" t="s">
        <v>13</v>
      </c>
      <c r="D16" s="7"/>
      <c r="E16" s="7" t="s">
        <v>470</v>
      </c>
      <c r="F16" s="7" t="s">
        <v>14</v>
      </c>
      <c r="G16" s="7" t="s">
        <v>27</v>
      </c>
    </row>
    <row r="17" spans="1:7" x14ac:dyDescent="0.25" outlineLevel="1" collapsed="1">
      <c r="A17" s="7" t="s">
        <v>11</v>
      </c>
      <c r="B17" s="7" t="s">
        <v>15</v>
      </c>
      <c r="C17" s="7" t="s">
        <v>13</v>
      </c>
      <c r="D17" s="7"/>
      <c r="E17" s="7" t="s">
        <v>128</v>
      </c>
      <c r="F17" s="7" t="s">
        <v>14</v>
      </c>
      <c r="G17" s="7" t="s">
        <v>27</v>
      </c>
    </row>
    <row r="18" spans="1:7" x14ac:dyDescent="0.25">
      <c r="A18" s="5" t="s">
        <v>11</v>
      </c>
      <c r="B18" s="5" t="s">
        <v>15</v>
      </c>
      <c r="C18" s="5" t="s">
        <v>13</v>
      </c>
      <c r="D18" s="5"/>
      <c r="E18" s="5" t="s">
        <v>131</v>
      </c>
      <c r="F18" s="5" t="s">
        <v>14</v>
      </c>
      <c r="G18" s="5" t="s">
        <v>27</v>
      </c>
    </row>
  </sheetData>
  <mergeCells count="5">
    <mergeCell ref="A1:G1"/>
    <mergeCell ref="B2:G2"/>
    <mergeCell ref="B3:G3"/>
    <mergeCell ref="B4:G4"/>
    <mergeCell ref="B5:G5"/>
  </mergeCells>
  <dataValidations count="3">
    <dataValidation type="list" allowBlank="1" sqref="G10">
      <formula1>'Is emission level of th (enum)'!A3:A4</formula1>
    </dataValidation>
    <dataValidation type="list" allowBlank="1" sqref="G13">
      <formula1>'Is the project common p (enum)'!A3:A4</formula1>
    </dataValidation>
    <dataValidation type="list" allowBlank="1" sqref="G7">
      <formula1>'Benchmark anlysis must  (enum)'!A3:A4</formula1>
    </dataValidation>
  </dataValidations>
  <hyperlinks>
    <hyperlink ref="C7" r:id="rId1" location="#'Benchmark anlysis must  (enum)'!A3"/>
    <hyperlink ref="B9" r:id="rId2" location="#'Case 1 Step 4A Emission (tool)'!A1"/>
    <hyperlink ref="C10" r:id="rId3" location="#'Is emission level of th (enum)'!A3"/>
    <hyperlink ref="B12" r:id="rId4" location="#'Case 1 Step 4B Common p (tool)'!A1"/>
    <hyperlink ref="C13" r:id="rId5" location="#'Is the project common p (enum)'!A3"/>
  </hyperlinks>
  <pageMargins left="0.7" right="0.7" top="0.75" bottom="0.75" header="0.3" footer="0.3"/>
  <pageSetup orientation="portrait" horizontalDpi="4294967295" verticalDpi="4294967295" scale="100" fitToWidth="1" fitToHeight="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478</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105</v>
      </c>
      <c r="D7" s="5"/>
      <c r="E7" s="5" t="s">
        <v>106</v>
      </c>
      <c r="F7" s="5" t="s">
        <v>14</v>
      </c>
      <c r="G7" s="5" t="s">
        <v>11</v>
      </c>
    </row>
    <row r="8" spans="1:7" x14ac:dyDescent="0.25">
      <c r="A8" s="5" t="s">
        <v>14</v>
      </c>
      <c r="B8" s="6" t="s">
        <v>107</v>
      </c>
      <c r="C8" s="5" t="s">
        <v>13</v>
      </c>
      <c r="D8" s="5">
        <f>EXACT(G7,"No")</f>
      </c>
      <c r="E8" s="5" t="s">
        <v>108</v>
      </c>
      <c r="F8" s="5" t="s">
        <v>14</v>
      </c>
      <c r="G8" s="5" t="s">
        <v>13</v>
      </c>
    </row>
    <row r="9" spans="1:7" x14ac:dyDescent="0.25" outlineLevel="1" collapsed="1">
      <c r="A9" s="7" t="s">
        <v>11</v>
      </c>
      <c r="B9" s="7" t="s">
        <v>76</v>
      </c>
      <c r="C9" s="10" t="s">
        <v>124</v>
      </c>
      <c r="D9" s="7"/>
      <c r="E9" s="7" t="s">
        <v>125</v>
      </c>
      <c r="F9" s="7" t="s">
        <v>14</v>
      </c>
      <c r="G9" s="7" t="s">
        <v>11</v>
      </c>
    </row>
    <row r="10" spans="1:7" x14ac:dyDescent="0.25" outlineLevel="1" collapsed="1">
      <c r="A10" s="7" t="s">
        <v>14</v>
      </c>
      <c r="B10" s="7" t="s">
        <v>120</v>
      </c>
      <c r="C10" s="11" t="s">
        <v>121</v>
      </c>
      <c r="D10" s="7">
        <f>EXACT(G9,"No")</f>
      </c>
      <c r="E10" s="12" t="s">
        <v>122</v>
      </c>
      <c r="F10" s="7" t="s">
        <v>14</v>
      </c>
      <c r="G10" s="7" t="s">
        <v>13</v>
      </c>
    </row>
    <row r="11" spans="1:7" x14ac:dyDescent="0.25" outlineLevel="1" collapsed="1">
      <c r="A11" s="8" t="s">
        <v>14</v>
      </c>
      <c r="B11" s="9" t="s">
        <v>126</v>
      </c>
      <c r="C11" s="8" t="s">
        <v>13</v>
      </c>
      <c r="D11" s="8">
        <f>EXACT(G9,"Yes")</f>
      </c>
      <c r="E11" s="8" t="s">
        <v>127</v>
      </c>
      <c r="F11" s="8" t="s">
        <v>14</v>
      </c>
      <c r="G11" s="8" t="s">
        <v>13</v>
      </c>
    </row>
    <row r="12" spans="1:7" x14ac:dyDescent="0.25" outlineLevel="2" collapsed="1">
      <c r="A12" s="7" t="s">
        <v>11</v>
      </c>
      <c r="B12" s="7" t="s">
        <v>76</v>
      </c>
      <c r="C12" s="10" t="s">
        <v>467</v>
      </c>
      <c r="D12" s="7"/>
      <c r="E12" s="7" t="s">
        <v>468</v>
      </c>
      <c r="F12" s="7" t="s">
        <v>14</v>
      </c>
      <c r="G12" s="7" t="s">
        <v>11</v>
      </c>
    </row>
    <row r="13" spans="1:7" x14ac:dyDescent="0.25" outlineLevel="2" collapsed="1">
      <c r="A13" s="7" t="s">
        <v>14</v>
      </c>
      <c r="B13" s="7" t="s">
        <v>120</v>
      </c>
      <c r="C13" s="11" t="s">
        <v>121</v>
      </c>
      <c r="D13" s="7">
        <f>EXACT(G12,"No")</f>
      </c>
      <c r="E13" s="12" t="s">
        <v>162</v>
      </c>
      <c r="F13" s="7" t="s">
        <v>14</v>
      </c>
      <c r="G13" s="7" t="s">
        <v>13</v>
      </c>
    </row>
    <row r="14" spans="1:7" x14ac:dyDescent="0.25" outlineLevel="2" collapsed="1">
      <c r="A14" s="7" t="s">
        <v>14</v>
      </c>
      <c r="B14" s="7" t="s">
        <v>120</v>
      </c>
      <c r="C14" s="11" t="s">
        <v>121</v>
      </c>
      <c r="D14" s="7">
        <f>EXACT(G12,"Yes")</f>
      </c>
      <c r="E14" s="12" t="s">
        <v>469</v>
      </c>
      <c r="F14" s="7" t="s">
        <v>14</v>
      </c>
      <c r="G14" s="7" t="s">
        <v>13</v>
      </c>
    </row>
    <row r="15" spans="1:7" x14ac:dyDescent="0.25" outlineLevel="2" collapsed="1">
      <c r="A15" s="7" t="s">
        <v>11</v>
      </c>
      <c r="B15" s="7" t="s">
        <v>15</v>
      </c>
      <c r="C15" s="7" t="s">
        <v>13</v>
      </c>
      <c r="D15" s="7"/>
      <c r="E15" s="7" t="s">
        <v>470</v>
      </c>
      <c r="F15" s="7" t="s">
        <v>14</v>
      </c>
      <c r="G15" s="7" t="s">
        <v>27</v>
      </c>
    </row>
    <row r="16" spans="1:7" x14ac:dyDescent="0.25" outlineLevel="1" collapsed="1">
      <c r="A16" s="7" t="s">
        <v>11</v>
      </c>
      <c r="B16" s="7" t="s">
        <v>15</v>
      </c>
      <c r="C16" s="7" t="s">
        <v>13</v>
      </c>
      <c r="D16" s="7"/>
      <c r="E16" s="7" t="s">
        <v>128</v>
      </c>
      <c r="F16" s="7" t="s">
        <v>14</v>
      </c>
      <c r="G16" s="7" t="s">
        <v>27</v>
      </c>
    </row>
    <row r="17" spans="1:7" x14ac:dyDescent="0.25">
      <c r="A17" s="5" t="s">
        <v>14</v>
      </c>
      <c r="B17" s="6" t="s">
        <v>107</v>
      </c>
      <c r="C17" s="5" t="s">
        <v>13</v>
      </c>
      <c r="D17" s="5">
        <f>EXACT(G7,"Yes")</f>
      </c>
      <c r="E17" s="5" t="s">
        <v>108</v>
      </c>
      <c r="F17" s="5" t="s">
        <v>14</v>
      </c>
      <c r="G17" s="5" t="s">
        <v>13</v>
      </c>
    </row>
    <row r="18" spans="1:7" x14ac:dyDescent="0.25" outlineLevel="1" collapsed="1">
      <c r="A18" s="7" t="s">
        <v>11</v>
      </c>
      <c r="B18" s="7" t="s">
        <v>76</v>
      </c>
      <c r="C18" s="10" t="s">
        <v>124</v>
      </c>
      <c r="D18" s="7"/>
      <c r="E18" s="7" t="s">
        <v>125</v>
      </c>
      <c r="F18" s="7" t="s">
        <v>14</v>
      </c>
      <c r="G18" s="7" t="s">
        <v>11</v>
      </c>
    </row>
    <row r="19" spans="1:7" x14ac:dyDescent="0.25" outlineLevel="1" collapsed="1">
      <c r="A19" s="7" t="s">
        <v>14</v>
      </c>
      <c r="B19" s="7" t="s">
        <v>120</v>
      </c>
      <c r="C19" s="11" t="s">
        <v>121</v>
      </c>
      <c r="D19" s="7">
        <f>EXACT(G18,"No")</f>
      </c>
      <c r="E19" s="12" t="s">
        <v>122</v>
      </c>
      <c r="F19" s="7" t="s">
        <v>14</v>
      </c>
      <c r="G19" s="7" t="s">
        <v>13</v>
      </c>
    </row>
    <row r="20" spans="1:7" x14ac:dyDescent="0.25" outlineLevel="1" collapsed="1">
      <c r="A20" s="8" t="s">
        <v>14</v>
      </c>
      <c r="B20" s="9" t="s">
        <v>126</v>
      </c>
      <c r="C20" s="8" t="s">
        <v>13</v>
      </c>
      <c r="D20" s="8">
        <f>EXACT(G18,"Yes")</f>
      </c>
      <c r="E20" s="8" t="s">
        <v>127</v>
      </c>
      <c r="F20" s="8" t="s">
        <v>14</v>
      </c>
      <c r="G20" s="8" t="s">
        <v>13</v>
      </c>
    </row>
    <row r="21" spans="1:7" x14ac:dyDescent="0.25" outlineLevel="2" collapsed="1">
      <c r="A21" s="7" t="s">
        <v>11</v>
      </c>
      <c r="B21" s="7" t="s">
        <v>76</v>
      </c>
      <c r="C21" s="10" t="s">
        <v>467</v>
      </c>
      <c r="D21" s="7"/>
      <c r="E21" s="7" t="s">
        <v>468</v>
      </c>
      <c r="F21" s="7" t="s">
        <v>14</v>
      </c>
      <c r="G21" s="7" t="s">
        <v>11</v>
      </c>
    </row>
    <row r="22" spans="1:7" x14ac:dyDescent="0.25" outlineLevel="2" collapsed="1">
      <c r="A22" s="7" t="s">
        <v>14</v>
      </c>
      <c r="B22" s="7" t="s">
        <v>120</v>
      </c>
      <c r="C22" s="11" t="s">
        <v>121</v>
      </c>
      <c r="D22" s="7">
        <f>EXACT(G21,"No")</f>
      </c>
      <c r="E22" s="12" t="s">
        <v>162</v>
      </c>
      <c r="F22" s="7" t="s">
        <v>14</v>
      </c>
      <c r="G22" s="7" t="s">
        <v>13</v>
      </c>
    </row>
    <row r="23" spans="1:7" x14ac:dyDescent="0.25" outlineLevel="2" collapsed="1">
      <c r="A23" s="7" t="s">
        <v>14</v>
      </c>
      <c r="B23" s="7" t="s">
        <v>120</v>
      </c>
      <c r="C23" s="11" t="s">
        <v>121</v>
      </c>
      <c r="D23" s="7">
        <f>EXACT(G21,"Yes")</f>
      </c>
      <c r="E23" s="12" t="s">
        <v>469</v>
      </c>
      <c r="F23" s="7" t="s">
        <v>14</v>
      </c>
      <c r="G23" s="7" t="s">
        <v>13</v>
      </c>
    </row>
    <row r="24" spans="1:7" x14ac:dyDescent="0.25" outlineLevel="2" collapsed="1">
      <c r="A24" s="7" t="s">
        <v>11</v>
      </c>
      <c r="B24" s="7" t="s">
        <v>15</v>
      </c>
      <c r="C24" s="7" t="s">
        <v>13</v>
      </c>
      <c r="D24" s="7"/>
      <c r="E24" s="7" t="s">
        <v>470</v>
      </c>
      <c r="F24" s="7" t="s">
        <v>14</v>
      </c>
      <c r="G24" s="7" t="s">
        <v>27</v>
      </c>
    </row>
    <row r="25" spans="1:7" x14ac:dyDescent="0.25" outlineLevel="1" collapsed="1">
      <c r="A25" s="7" t="s">
        <v>11</v>
      </c>
      <c r="B25" s="7" t="s">
        <v>15</v>
      </c>
      <c r="C25" s="7" t="s">
        <v>13</v>
      </c>
      <c r="D25" s="7"/>
      <c r="E25" s="7" t="s">
        <v>128</v>
      </c>
      <c r="F25" s="7" t="s">
        <v>14</v>
      </c>
      <c r="G25" s="7" t="s">
        <v>27</v>
      </c>
    </row>
    <row r="26" spans="1:7" x14ac:dyDescent="0.25">
      <c r="A26" s="5" t="s">
        <v>11</v>
      </c>
      <c r="B26" s="5" t="s">
        <v>15</v>
      </c>
      <c r="C26" s="5" t="s">
        <v>13</v>
      </c>
      <c r="D26" s="5"/>
      <c r="E26" s="5" t="s">
        <v>109</v>
      </c>
      <c r="F26" s="5" t="s">
        <v>14</v>
      </c>
      <c r="G26" s="5" t="s">
        <v>27</v>
      </c>
    </row>
  </sheetData>
  <mergeCells count="5">
    <mergeCell ref="A1:G1"/>
    <mergeCell ref="B2:G2"/>
    <mergeCell ref="B3:G3"/>
    <mergeCell ref="B4:G4"/>
    <mergeCell ref="B5:G5"/>
  </mergeCells>
  <dataValidations count="5">
    <dataValidation type="list" allowBlank="1" sqref="G12">
      <formula1>'Is the project common p (enum)'!A3:A4</formula1>
    </dataValidation>
    <dataValidation type="list" allowBlank="1" sqref="G18">
      <formula1>'Is emission level of th (enum)'!A3:A4</formula1>
    </dataValidation>
    <dataValidation type="list" allowBlank="1" sqref="G21">
      <formula1>'Is the project common p (enum)'!A3:A4</formula1>
    </dataValidation>
    <dataValidation type="list" allowBlank="1" sqref="G7">
      <formula1>'Can the service or p 1 (enum)'!A3:A4</formula1>
    </dataValidation>
    <dataValidation type="list" allowBlank="1" sqref="G9">
      <formula1>'Is emission level of th (enum)'!A3:A4</formula1>
    </dataValidation>
  </dataValidations>
  <hyperlinks>
    <hyperlink ref="C7" r:id="rId1" location="#'Can the service or p 1 (enum)'!A3"/>
    <hyperlink ref="B8" r:id="rId2" location="#'Case 1 Step 4A Emission (tool)'!A1"/>
    <hyperlink ref="C9" r:id="rId3" location="#'Is emission level of th (enum)'!A3"/>
    <hyperlink ref="B11" r:id="rId4" location="#'Case 1 Step 4B Common p (tool)'!A1"/>
    <hyperlink ref="C12" r:id="rId5" location="#'Is the project common p (enum)'!A3"/>
    <hyperlink ref="B17" r:id="rId6" location="#'Case 1 Step 4A Emission (tool)'!A1"/>
    <hyperlink ref="C18" r:id="rId7" location="#'Is emission level of th (enum)'!A3"/>
    <hyperlink ref="B20" r:id="rId8" location="#'Case 1 Step 4B Common p (tool)'!A1"/>
    <hyperlink ref="C21" r:id="rId9" location="#'Is the project common p (enum)'!A3"/>
  </hyperlinks>
  <pageMargins left="0.7" right="0.7" top="0.75" bottom="0.75" header="0.3" footer="0.3"/>
  <pageSetup orientation="portrait" horizontalDpi="4294967295" verticalDpi="4294967295" scale="100" fitToWidth="1" fitToHeight="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479</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124</v>
      </c>
      <c r="D7" s="5"/>
      <c r="E7" s="5" t="s">
        <v>125</v>
      </c>
      <c r="F7" s="5" t="s">
        <v>14</v>
      </c>
      <c r="G7" s="5" t="s">
        <v>11</v>
      </c>
    </row>
    <row r="8" spans="1:7" x14ac:dyDescent="0.25">
      <c r="A8" s="5" t="s">
        <v>14</v>
      </c>
      <c r="B8" s="5" t="s">
        <v>120</v>
      </c>
      <c r="C8" s="13" t="s">
        <v>121</v>
      </c>
      <c r="D8" s="5">
        <f>EXACT(G7,"No")</f>
      </c>
      <c r="E8" s="14" t="s">
        <v>122</v>
      </c>
      <c r="F8" s="5" t="s">
        <v>14</v>
      </c>
      <c r="G8" s="5" t="s">
        <v>13</v>
      </c>
    </row>
    <row r="9" spans="1:7" x14ac:dyDescent="0.25">
      <c r="A9" s="5" t="s">
        <v>14</v>
      </c>
      <c r="B9" s="6" t="s">
        <v>126</v>
      </c>
      <c r="C9" s="5" t="s">
        <v>13</v>
      </c>
      <c r="D9" s="5">
        <f>EXACT(G7,"Yes")</f>
      </c>
      <c r="E9" s="5" t="s">
        <v>127</v>
      </c>
      <c r="F9" s="5" t="s">
        <v>14</v>
      </c>
      <c r="G9" s="5" t="s">
        <v>13</v>
      </c>
    </row>
    <row r="10" spans="1:7" x14ac:dyDescent="0.25" outlineLevel="1" collapsed="1">
      <c r="A10" s="7" t="s">
        <v>11</v>
      </c>
      <c r="B10" s="7" t="s">
        <v>76</v>
      </c>
      <c r="C10" s="10" t="s">
        <v>467</v>
      </c>
      <c r="D10" s="7"/>
      <c r="E10" s="7" t="s">
        <v>468</v>
      </c>
      <c r="F10" s="7" t="s">
        <v>14</v>
      </c>
      <c r="G10" s="7" t="s">
        <v>11</v>
      </c>
    </row>
    <row r="11" spans="1:7" x14ac:dyDescent="0.25" outlineLevel="1" collapsed="1">
      <c r="A11" s="7" t="s">
        <v>14</v>
      </c>
      <c r="B11" s="7" t="s">
        <v>120</v>
      </c>
      <c r="C11" s="11" t="s">
        <v>121</v>
      </c>
      <c r="D11" s="7">
        <f>EXACT(G10,"No")</f>
      </c>
      <c r="E11" s="12" t="s">
        <v>162</v>
      </c>
      <c r="F11" s="7" t="s">
        <v>14</v>
      </c>
      <c r="G11" s="7" t="s">
        <v>13</v>
      </c>
    </row>
    <row r="12" spans="1:7" x14ac:dyDescent="0.25" outlineLevel="1" collapsed="1">
      <c r="A12" s="7" t="s">
        <v>14</v>
      </c>
      <c r="B12" s="7" t="s">
        <v>120</v>
      </c>
      <c r="C12" s="11" t="s">
        <v>121</v>
      </c>
      <c r="D12" s="7">
        <f>EXACT(G10,"Yes")</f>
      </c>
      <c r="E12" s="12" t="s">
        <v>469</v>
      </c>
      <c r="F12" s="7" t="s">
        <v>14</v>
      </c>
      <c r="G12" s="7" t="s">
        <v>13</v>
      </c>
    </row>
    <row r="13" spans="1:7" x14ac:dyDescent="0.25" outlineLevel="1" collapsed="1">
      <c r="A13" s="7" t="s">
        <v>11</v>
      </c>
      <c r="B13" s="7" t="s">
        <v>15</v>
      </c>
      <c r="C13" s="7" t="s">
        <v>13</v>
      </c>
      <c r="D13" s="7"/>
      <c r="E13" s="7" t="s">
        <v>470</v>
      </c>
      <c r="F13" s="7" t="s">
        <v>14</v>
      </c>
      <c r="G13" s="7" t="s">
        <v>27</v>
      </c>
    </row>
    <row r="14" spans="1:7" x14ac:dyDescent="0.25">
      <c r="A14" s="5" t="s">
        <v>11</v>
      </c>
      <c r="B14" s="5" t="s">
        <v>15</v>
      </c>
      <c r="C14" s="5" t="s">
        <v>13</v>
      </c>
      <c r="D14" s="5"/>
      <c r="E14" s="5" t="s">
        <v>128</v>
      </c>
      <c r="F14" s="5" t="s">
        <v>14</v>
      </c>
      <c r="G14" s="5" t="s">
        <v>27</v>
      </c>
    </row>
  </sheetData>
  <mergeCells count="5">
    <mergeCell ref="A1:G1"/>
    <mergeCell ref="B2:G2"/>
    <mergeCell ref="B3:G3"/>
    <mergeCell ref="B4:G4"/>
    <mergeCell ref="B5:G5"/>
  </mergeCells>
  <dataValidations count="2">
    <dataValidation type="list" allowBlank="1" sqref="G10">
      <formula1>'Is the project common p (enum)'!A3:A4</formula1>
    </dataValidation>
    <dataValidation type="list" allowBlank="1" sqref="G7">
      <formula1>'Is emission level of th (enum)'!A3:A4</formula1>
    </dataValidation>
  </dataValidations>
  <hyperlinks>
    <hyperlink ref="C7" r:id="rId1" location="#'Is emission level of th (enum)'!A3"/>
    <hyperlink ref="B9" r:id="rId2" location="#'Case 1 Step 4B Common p (tool)'!A1"/>
    <hyperlink ref="C10" r:id="rId3" location="#'Is the project common p (enum)'!A3"/>
  </hyperlinks>
  <pageMargins left="0.7" right="0.7" top="0.75" bottom="0.75" header="0.3" footer="0.3"/>
  <pageSetup orientation="portrait" horizontalDpi="4294967295" verticalDpi="4294967295" scale="100" fitToWidth="1" fitToHeight="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480</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467</v>
      </c>
      <c r="D7" s="5"/>
      <c r="E7" s="5" t="s">
        <v>468</v>
      </c>
      <c r="F7" s="5" t="s">
        <v>14</v>
      </c>
      <c r="G7" s="5" t="s">
        <v>11</v>
      </c>
    </row>
    <row r="8" spans="1:7" x14ac:dyDescent="0.25">
      <c r="A8" s="5" t="s">
        <v>14</v>
      </c>
      <c r="B8" s="5" t="s">
        <v>120</v>
      </c>
      <c r="C8" s="13" t="s">
        <v>121</v>
      </c>
      <c r="D8" s="5">
        <f>EXACT(G7,"No")</f>
      </c>
      <c r="E8" s="14" t="s">
        <v>162</v>
      </c>
      <c r="F8" s="5" t="s">
        <v>14</v>
      </c>
      <c r="G8" s="5" t="s">
        <v>13</v>
      </c>
    </row>
    <row r="9" spans="1:7" x14ac:dyDescent="0.25">
      <c r="A9" s="5" t="s">
        <v>14</v>
      </c>
      <c r="B9" s="5" t="s">
        <v>120</v>
      </c>
      <c r="C9" s="13" t="s">
        <v>121</v>
      </c>
      <c r="D9" s="5">
        <f>EXACT(G7,"Yes")</f>
      </c>
      <c r="E9" s="14" t="s">
        <v>469</v>
      </c>
      <c r="F9" s="5" t="s">
        <v>14</v>
      </c>
      <c r="G9" s="5" t="s">
        <v>13</v>
      </c>
    </row>
    <row r="10" spans="1:7" x14ac:dyDescent="0.25">
      <c r="A10" s="5" t="s">
        <v>11</v>
      </c>
      <c r="B10" s="5" t="s">
        <v>15</v>
      </c>
      <c r="C10" s="5" t="s">
        <v>13</v>
      </c>
      <c r="D10" s="5"/>
      <c r="E10" s="5" t="s">
        <v>470</v>
      </c>
      <c r="F10" s="5" t="s">
        <v>14</v>
      </c>
      <c r="G10" s="5" t="s">
        <v>27</v>
      </c>
    </row>
  </sheetData>
  <mergeCells count="5">
    <mergeCell ref="A1:G1"/>
    <mergeCell ref="B2:G2"/>
    <mergeCell ref="B3:G3"/>
    <mergeCell ref="B4:G4"/>
    <mergeCell ref="B5:G5"/>
  </mergeCells>
  <dataValidations count="1">
    <dataValidation type="list" allowBlank="1" sqref="G7">
      <formula1>'Is the project common p (enum)'!A3:A4</formula1>
    </dataValidation>
  </dataValidations>
  <hyperlinks>
    <hyperlink ref="C7" r:id="rId1" location="#'Is the project common p (enum)'!A3"/>
  </hyperlinks>
  <pageMargins left="0.7" right="0.7" top="0.75" bottom="0.75" header="0.3" footer="0.3"/>
  <pageSetup orientation="portrait" horizontalDpi="4294967295" verticalDpi="4294967295" scale="100" fitToWidth="1" fitToHeight="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5"/>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481</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137</v>
      </c>
      <c r="D7" s="5"/>
      <c r="E7" s="5" t="s">
        <v>86</v>
      </c>
      <c r="F7" s="5" t="s">
        <v>14</v>
      </c>
      <c r="G7" s="5" t="s">
        <v>11</v>
      </c>
    </row>
    <row r="8" spans="1:7" x14ac:dyDescent="0.25">
      <c r="A8" s="5" t="s">
        <v>14</v>
      </c>
      <c r="B8" s="6" t="s">
        <v>138</v>
      </c>
      <c r="C8" s="5" t="s">
        <v>13</v>
      </c>
      <c r="D8" s="5">
        <f>EXACT(G7,"Yes")</f>
      </c>
      <c r="E8" s="5" t="s">
        <v>88</v>
      </c>
      <c r="F8" s="5" t="s">
        <v>14</v>
      </c>
      <c r="G8" s="5" t="s">
        <v>13</v>
      </c>
    </row>
    <row r="9" spans="1:7" x14ac:dyDescent="0.25" outlineLevel="1" collapsed="1">
      <c r="A9" s="7" t="s">
        <v>11</v>
      </c>
      <c r="B9" s="7" t="s">
        <v>76</v>
      </c>
      <c r="C9" s="10" t="s">
        <v>139</v>
      </c>
      <c r="D9" s="7"/>
      <c r="E9" s="7" t="s">
        <v>140</v>
      </c>
      <c r="F9" s="7" t="s">
        <v>14</v>
      </c>
      <c r="G9" s="7" t="s">
        <v>11</v>
      </c>
    </row>
    <row r="10" spans="1:7" x14ac:dyDescent="0.25" outlineLevel="1" collapsed="1">
      <c r="A10" s="8" t="s">
        <v>14</v>
      </c>
      <c r="B10" s="9" t="s">
        <v>141</v>
      </c>
      <c r="C10" s="8" t="s">
        <v>13</v>
      </c>
      <c r="D10" s="8">
        <f>EXACT(G9,"No")</f>
      </c>
      <c r="E10" s="8" t="s">
        <v>92</v>
      </c>
      <c r="F10" s="8" t="s">
        <v>14</v>
      </c>
      <c r="G10" s="8" t="s">
        <v>13</v>
      </c>
    </row>
    <row r="11" spans="1:7" x14ac:dyDescent="0.25" outlineLevel="2" collapsed="1">
      <c r="A11" s="7" t="s">
        <v>11</v>
      </c>
      <c r="B11" s="7" t="s">
        <v>76</v>
      </c>
      <c r="C11" s="10" t="s">
        <v>142</v>
      </c>
      <c r="D11" s="7"/>
      <c r="E11" s="7" t="s">
        <v>94</v>
      </c>
      <c r="F11" s="7" t="s">
        <v>14</v>
      </c>
      <c r="G11" s="7" t="s">
        <v>11</v>
      </c>
    </row>
    <row r="12" spans="1:7" x14ac:dyDescent="0.25" outlineLevel="2" collapsed="1">
      <c r="A12" s="8" t="s">
        <v>14</v>
      </c>
      <c r="B12" s="9" t="s">
        <v>143</v>
      </c>
      <c r="C12" s="8" t="s">
        <v>13</v>
      </c>
      <c r="D12" s="8">
        <f>EXACT(G11,"No")</f>
      </c>
      <c r="E12" s="8" t="s">
        <v>96</v>
      </c>
      <c r="F12" s="8" t="s">
        <v>14</v>
      </c>
      <c r="G12" s="8" t="s">
        <v>13</v>
      </c>
    </row>
    <row r="13" spans="1:7" x14ac:dyDescent="0.25" outlineLevel="3" collapsed="1">
      <c r="A13" s="7" t="s">
        <v>11</v>
      </c>
      <c r="B13" s="7" t="s">
        <v>76</v>
      </c>
      <c r="C13" s="10" t="s">
        <v>144</v>
      </c>
      <c r="D13" s="7"/>
      <c r="E13" s="7" t="s">
        <v>145</v>
      </c>
      <c r="F13" s="7" t="s">
        <v>14</v>
      </c>
      <c r="G13" s="7" t="s">
        <v>11</v>
      </c>
    </row>
    <row r="14" spans="1:7" x14ac:dyDescent="0.25" outlineLevel="3" collapsed="1">
      <c r="A14" s="8" t="s">
        <v>14</v>
      </c>
      <c r="B14" s="9" t="s">
        <v>146</v>
      </c>
      <c r="C14" s="8" t="s">
        <v>13</v>
      </c>
      <c r="D14" s="8">
        <f>EXACT(G13,"Yes")</f>
      </c>
      <c r="E14" s="8" t="s">
        <v>100</v>
      </c>
      <c r="F14" s="8" t="s">
        <v>14</v>
      </c>
      <c r="G14" s="8" t="s">
        <v>13</v>
      </c>
    </row>
    <row r="15" spans="1:7" x14ac:dyDescent="0.25" outlineLevel="4" collapsed="1">
      <c r="A15" s="7" t="s">
        <v>11</v>
      </c>
      <c r="B15" s="7" t="s">
        <v>76</v>
      </c>
      <c r="C15" s="10" t="s">
        <v>147</v>
      </c>
      <c r="D15" s="7"/>
      <c r="E15" s="7" t="s">
        <v>102</v>
      </c>
      <c r="F15" s="7" t="s">
        <v>14</v>
      </c>
      <c r="G15" s="7" t="s">
        <v>11</v>
      </c>
    </row>
    <row r="16" spans="1:7" x14ac:dyDescent="0.25" outlineLevel="4" collapsed="1">
      <c r="A16" s="8" t="s">
        <v>14</v>
      </c>
      <c r="B16" s="9" t="s">
        <v>148</v>
      </c>
      <c r="C16" s="8" t="s">
        <v>13</v>
      </c>
      <c r="D16" s="8">
        <f>EXACT(G15,"No")</f>
      </c>
      <c r="E16" s="8" t="s">
        <v>104</v>
      </c>
      <c r="F16" s="8" t="s">
        <v>14</v>
      </c>
      <c r="G16" s="8" t="s">
        <v>13</v>
      </c>
    </row>
    <row r="17" spans="1:7" x14ac:dyDescent="0.25" outlineLevel="5" collapsed="1">
      <c r="A17" s="7" t="s">
        <v>11</v>
      </c>
      <c r="B17" s="7" t="s">
        <v>76</v>
      </c>
      <c r="C17" s="10" t="s">
        <v>149</v>
      </c>
      <c r="D17" s="7"/>
      <c r="E17" s="7" t="s">
        <v>113</v>
      </c>
      <c r="F17" s="7" t="s">
        <v>14</v>
      </c>
      <c r="G17" s="7" t="s">
        <v>11</v>
      </c>
    </row>
    <row r="18" spans="1:7" x14ac:dyDescent="0.25" outlineLevel="5" collapsed="1">
      <c r="A18" s="8" t="s">
        <v>14</v>
      </c>
      <c r="B18" s="9" t="s">
        <v>150</v>
      </c>
      <c r="C18" s="8" t="s">
        <v>13</v>
      </c>
      <c r="D18" s="8">
        <f>EXACT(G17,"No")</f>
      </c>
      <c r="E18" s="8" t="s">
        <v>151</v>
      </c>
      <c r="F18" s="8" t="s">
        <v>14</v>
      </c>
      <c r="G18" s="8" t="s">
        <v>13</v>
      </c>
    </row>
    <row r="19" spans="1:7" x14ac:dyDescent="0.25" outlineLevel="6" collapsed="1">
      <c r="A19" s="7" t="s">
        <v>11</v>
      </c>
      <c r="B19" s="7" t="s">
        <v>76</v>
      </c>
      <c r="C19" s="10" t="s">
        <v>161</v>
      </c>
      <c r="D19" s="7"/>
      <c r="E19" s="7" t="s">
        <v>125</v>
      </c>
      <c r="F19" s="7" t="s">
        <v>14</v>
      </c>
      <c r="G19" s="7" t="s">
        <v>11</v>
      </c>
    </row>
    <row r="20" spans="1:7" x14ac:dyDescent="0.25" outlineLevel="6" collapsed="1">
      <c r="A20" s="7" t="s">
        <v>14</v>
      </c>
      <c r="B20" s="7" t="s">
        <v>120</v>
      </c>
      <c r="C20" s="11" t="s">
        <v>121</v>
      </c>
      <c r="D20" s="7">
        <f>EXACT(G19,"No")</f>
      </c>
      <c r="E20" s="12" t="s">
        <v>122</v>
      </c>
      <c r="F20" s="7" t="s">
        <v>14</v>
      </c>
      <c r="G20" s="7" t="s">
        <v>13</v>
      </c>
    </row>
    <row r="21" spans="1:7" x14ac:dyDescent="0.25" outlineLevel="6" collapsed="1">
      <c r="A21" s="7" t="s">
        <v>14</v>
      </c>
      <c r="B21" s="7" t="s">
        <v>120</v>
      </c>
      <c r="C21" s="11" t="s">
        <v>121</v>
      </c>
      <c r="D21" s="7">
        <f>EXACT(G19,"Yes")</f>
      </c>
      <c r="E21" s="12" t="s">
        <v>162</v>
      </c>
      <c r="F21" s="7" t="s">
        <v>14</v>
      </c>
      <c r="G21" s="7" t="s">
        <v>13</v>
      </c>
    </row>
    <row r="22" spans="1:7" x14ac:dyDescent="0.25" outlineLevel="6" collapsed="1">
      <c r="A22" s="7" t="s">
        <v>11</v>
      </c>
      <c r="B22" s="7" t="s">
        <v>15</v>
      </c>
      <c r="C22" s="7" t="s">
        <v>13</v>
      </c>
      <c r="D22" s="7"/>
      <c r="E22" s="7" t="s">
        <v>163</v>
      </c>
      <c r="F22" s="7" t="s">
        <v>14</v>
      </c>
      <c r="G22" s="7" t="s">
        <v>27</v>
      </c>
    </row>
    <row r="23" spans="1:7" x14ac:dyDescent="0.25" outlineLevel="5" collapsed="1">
      <c r="A23" s="8" t="s">
        <v>14</v>
      </c>
      <c r="B23" s="9" t="s">
        <v>150</v>
      </c>
      <c r="C23" s="8" t="s">
        <v>13</v>
      </c>
      <c r="D23" s="8">
        <f>EXACT(G17,"Yes")</f>
      </c>
      <c r="E23" s="8" t="s">
        <v>151</v>
      </c>
      <c r="F23" s="8" t="s">
        <v>14</v>
      </c>
      <c r="G23" s="8" t="s">
        <v>13</v>
      </c>
    </row>
    <row r="24" spans="1:7" x14ac:dyDescent="0.25" outlineLevel="6" collapsed="1">
      <c r="A24" s="7" t="s">
        <v>11</v>
      </c>
      <c r="B24" s="7" t="s">
        <v>76</v>
      </c>
      <c r="C24" s="10" t="s">
        <v>161</v>
      </c>
      <c r="D24" s="7"/>
      <c r="E24" s="7" t="s">
        <v>125</v>
      </c>
      <c r="F24" s="7" t="s">
        <v>14</v>
      </c>
      <c r="G24" s="7" t="s">
        <v>11</v>
      </c>
    </row>
    <row r="25" spans="1:7" x14ac:dyDescent="0.25" outlineLevel="6" collapsed="1">
      <c r="A25" s="7" t="s">
        <v>14</v>
      </c>
      <c r="B25" s="7" t="s">
        <v>120</v>
      </c>
      <c r="C25" s="11" t="s">
        <v>121</v>
      </c>
      <c r="D25" s="7">
        <f>EXACT(G24,"No")</f>
      </c>
      <c r="E25" s="12" t="s">
        <v>122</v>
      </c>
      <c r="F25" s="7" t="s">
        <v>14</v>
      </c>
      <c r="G25" s="7" t="s">
        <v>13</v>
      </c>
    </row>
    <row r="26" spans="1:7" x14ac:dyDescent="0.25" outlineLevel="6" collapsed="1">
      <c r="A26" s="7" t="s">
        <v>14</v>
      </c>
      <c r="B26" s="7" t="s">
        <v>120</v>
      </c>
      <c r="C26" s="11" t="s">
        <v>121</v>
      </c>
      <c r="D26" s="7">
        <f>EXACT(G24,"Yes")</f>
      </c>
      <c r="E26" s="12" t="s">
        <v>162</v>
      </c>
      <c r="F26" s="7" t="s">
        <v>14</v>
      </c>
      <c r="G26" s="7" t="s">
        <v>13</v>
      </c>
    </row>
    <row r="27" spans="1:7" x14ac:dyDescent="0.25" outlineLevel="6" collapsed="1">
      <c r="A27" s="7" t="s">
        <v>11</v>
      </c>
      <c r="B27" s="7" t="s">
        <v>15</v>
      </c>
      <c r="C27" s="7" t="s">
        <v>13</v>
      </c>
      <c r="D27" s="7"/>
      <c r="E27" s="7" t="s">
        <v>163</v>
      </c>
      <c r="F27" s="7" t="s">
        <v>14</v>
      </c>
      <c r="G27" s="7" t="s">
        <v>27</v>
      </c>
    </row>
    <row r="28" spans="1:7" x14ac:dyDescent="0.25" outlineLevel="5" collapsed="1">
      <c r="A28" s="7" t="s">
        <v>11</v>
      </c>
      <c r="B28" s="7" t="s">
        <v>15</v>
      </c>
      <c r="C28" s="7" t="s">
        <v>13</v>
      </c>
      <c r="D28" s="7"/>
      <c r="E28" s="7" t="s">
        <v>109</v>
      </c>
      <c r="F28" s="7" t="s">
        <v>11</v>
      </c>
      <c r="G28" s="7" t="s">
        <v>27</v>
      </c>
    </row>
    <row r="29" spans="1:7" x14ac:dyDescent="0.25" outlineLevel="4" collapsed="1">
      <c r="A29" s="8" t="s">
        <v>14</v>
      </c>
      <c r="B29" s="9" t="s">
        <v>152</v>
      </c>
      <c r="C29" s="8" t="s">
        <v>13</v>
      </c>
      <c r="D29" s="8">
        <f>EXACT(G15,"Yes")</f>
      </c>
      <c r="E29" s="8" t="s">
        <v>111</v>
      </c>
      <c r="F29" s="8" t="s">
        <v>14</v>
      </c>
      <c r="G29" s="8" t="s">
        <v>13</v>
      </c>
    </row>
    <row r="30" spans="1:7" x14ac:dyDescent="0.25" outlineLevel="5" collapsed="1">
      <c r="A30" s="7" t="s">
        <v>11</v>
      </c>
      <c r="B30" s="7" t="s">
        <v>76</v>
      </c>
      <c r="C30" s="10" t="s">
        <v>153</v>
      </c>
      <c r="D30" s="7"/>
      <c r="E30" s="7" t="s">
        <v>113</v>
      </c>
      <c r="F30" s="7" t="s">
        <v>14</v>
      </c>
      <c r="G30" s="7" t="s">
        <v>11</v>
      </c>
    </row>
    <row r="31" spans="1:7" x14ac:dyDescent="0.25" outlineLevel="5" collapsed="1">
      <c r="A31" s="8" t="s">
        <v>14</v>
      </c>
      <c r="B31" s="9" t="s">
        <v>154</v>
      </c>
      <c r="C31" s="8" t="s">
        <v>13</v>
      </c>
      <c r="D31" s="8">
        <f>EXACT(G30,"No")</f>
      </c>
      <c r="E31" s="8" t="s">
        <v>155</v>
      </c>
      <c r="F31" s="8" t="s">
        <v>14</v>
      </c>
      <c r="G31" s="8" t="s">
        <v>13</v>
      </c>
    </row>
    <row r="32" spans="1:7" x14ac:dyDescent="0.25" outlineLevel="6" collapsed="1">
      <c r="A32" s="7" t="s">
        <v>11</v>
      </c>
      <c r="B32" s="7" t="s">
        <v>76</v>
      </c>
      <c r="C32" s="10" t="s">
        <v>164</v>
      </c>
      <c r="D32" s="7"/>
      <c r="E32" s="7" t="s">
        <v>130</v>
      </c>
      <c r="F32" s="7" t="s">
        <v>14</v>
      </c>
      <c r="G32" s="7" t="s">
        <v>11</v>
      </c>
    </row>
    <row r="33" spans="1:7" x14ac:dyDescent="0.25" outlineLevel="6" collapsed="1">
      <c r="A33" s="8" t="s">
        <v>14</v>
      </c>
      <c r="B33" s="9" t="s">
        <v>150</v>
      </c>
      <c r="C33" s="8" t="s">
        <v>13</v>
      </c>
      <c r="D33" s="8">
        <f>EXACT(G32,"No")</f>
      </c>
      <c r="E33" s="8" t="s">
        <v>151</v>
      </c>
      <c r="F33" s="8" t="s">
        <v>14</v>
      </c>
      <c r="G33" s="8" t="s">
        <v>13</v>
      </c>
    </row>
    <row r="34" spans="1:7" x14ac:dyDescent="0.25" outlineLevel="7" collapsed="1">
      <c r="A34" s="7" t="s">
        <v>11</v>
      </c>
      <c r="B34" s="7" t="s">
        <v>76</v>
      </c>
      <c r="C34" s="10" t="s">
        <v>161</v>
      </c>
      <c r="D34" s="7"/>
      <c r="E34" s="7" t="s">
        <v>125</v>
      </c>
      <c r="F34" s="7" t="s">
        <v>14</v>
      </c>
      <c r="G34" s="7" t="s">
        <v>11</v>
      </c>
    </row>
    <row r="35" spans="1:7" x14ac:dyDescent="0.25" outlineLevel="7" collapsed="1">
      <c r="A35" s="7" t="s">
        <v>14</v>
      </c>
      <c r="B35" s="7" t="s">
        <v>120</v>
      </c>
      <c r="C35" s="11" t="s">
        <v>121</v>
      </c>
      <c r="D35" s="7">
        <f>EXACT(G34,"No")</f>
      </c>
      <c r="E35" s="12" t="s">
        <v>122</v>
      </c>
      <c r="F35" s="7" t="s">
        <v>14</v>
      </c>
      <c r="G35" s="7" t="s">
        <v>13</v>
      </c>
    </row>
    <row r="36" spans="1:7" x14ac:dyDescent="0.25" outlineLevel="7" collapsed="1">
      <c r="A36" s="7" t="s">
        <v>14</v>
      </c>
      <c r="B36" s="7" t="s">
        <v>120</v>
      </c>
      <c r="C36" s="11" t="s">
        <v>121</v>
      </c>
      <c r="D36" s="7">
        <f>EXACT(G34,"Yes")</f>
      </c>
      <c r="E36" s="12" t="s">
        <v>162</v>
      </c>
      <c r="F36" s="7" t="s">
        <v>14</v>
      </c>
      <c r="G36" s="7" t="s">
        <v>13</v>
      </c>
    </row>
    <row r="37" spans="1:7" x14ac:dyDescent="0.25" outlineLevel="7" collapsed="1">
      <c r="A37" s="7" t="s">
        <v>11</v>
      </c>
      <c r="B37" s="7" t="s">
        <v>15</v>
      </c>
      <c r="C37" s="7" t="s">
        <v>13</v>
      </c>
      <c r="D37" s="7"/>
      <c r="E37" s="7" t="s">
        <v>163</v>
      </c>
      <c r="F37" s="7" t="s">
        <v>14</v>
      </c>
      <c r="G37" s="7" t="s">
        <v>27</v>
      </c>
    </row>
    <row r="38" spans="1:7" x14ac:dyDescent="0.25" outlineLevel="6" collapsed="1">
      <c r="A38" s="8" t="s">
        <v>14</v>
      </c>
      <c r="B38" s="9" t="s">
        <v>150</v>
      </c>
      <c r="C38" s="8" t="s">
        <v>13</v>
      </c>
      <c r="D38" s="8">
        <f>EXACT(G32,"Yes")</f>
      </c>
      <c r="E38" s="8" t="s">
        <v>151</v>
      </c>
      <c r="F38" s="8" t="s">
        <v>14</v>
      </c>
      <c r="G38" s="8" t="s">
        <v>13</v>
      </c>
    </row>
    <row r="39" spans="1:7" x14ac:dyDescent="0.25" outlineLevel="7" collapsed="1">
      <c r="A39" s="7" t="s">
        <v>11</v>
      </c>
      <c r="B39" s="7" t="s">
        <v>76</v>
      </c>
      <c r="C39" s="10" t="s">
        <v>161</v>
      </c>
      <c r="D39" s="7"/>
      <c r="E39" s="7" t="s">
        <v>125</v>
      </c>
      <c r="F39" s="7" t="s">
        <v>14</v>
      </c>
      <c r="G39" s="7" t="s">
        <v>11</v>
      </c>
    </row>
    <row r="40" spans="1:7" x14ac:dyDescent="0.25" outlineLevel="7" collapsed="1">
      <c r="A40" s="7" t="s">
        <v>14</v>
      </c>
      <c r="B40" s="7" t="s">
        <v>120</v>
      </c>
      <c r="C40" s="11" t="s">
        <v>121</v>
      </c>
      <c r="D40" s="7">
        <f>EXACT(G39,"No")</f>
      </c>
      <c r="E40" s="12" t="s">
        <v>122</v>
      </c>
      <c r="F40" s="7" t="s">
        <v>14</v>
      </c>
      <c r="G40" s="7" t="s">
        <v>13</v>
      </c>
    </row>
    <row r="41" spans="1:7" x14ac:dyDescent="0.25" outlineLevel="7" collapsed="1">
      <c r="A41" s="7" t="s">
        <v>14</v>
      </c>
      <c r="B41" s="7" t="s">
        <v>120</v>
      </c>
      <c r="C41" s="11" t="s">
        <v>121</v>
      </c>
      <c r="D41" s="7">
        <f>EXACT(G39,"Yes")</f>
      </c>
      <c r="E41" s="12" t="s">
        <v>162</v>
      </c>
      <c r="F41" s="7" t="s">
        <v>14</v>
      </c>
      <c r="G41" s="7" t="s">
        <v>13</v>
      </c>
    </row>
    <row r="42" spans="1:7" x14ac:dyDescent="0.25" outlineLevel="7" collapsed="1">
      <c r="A42" s="7" t="s">
        <v>11</v>
      </c>
      <c r="B42" s="7" t="s">
        <v>15</v>
      </c>
      <c r="C42" s="7" t="s">
        <v>13</v>
      </c>
      <c r="D42" s="7"/>
      <c r="E42" s="7" t="s">
        <v>163</v>
      </c>
      <c r="F42" s="7" t="s">
        <v>14</v>
      </c>
      <c r="G42" s="7" t="s">
        <v>27</v>
      </c>
    </row>
    <row r="43" spans="1:7" x14ac:dyDescent="0.25" outlineLevel="6" collapsed="1">
      <c r="A43" s="7" t="s">
        <v>11</v>
      </c>
      <c r="B43" s="7" t="s">
        <v>15</v>
      </c>
      <c r="C43" s="7" t="s">
        <v>13</v>
      </c>
      <c r="D43" s="7"/>
      <c r="E43" s="7" t="s">
        <v>118</v>
      </c>
      <c r="F43" s="7" t="s">
        <v>11</v>
      </c>
      <c r="G43" s="7" t="s">
        <v>27</v>
      </c>
    </row>
    <row r="44" spans="1:7" x14ac:dyDescent="0.25" outlineLevel="5" collapsed="1">
      <c r="A44" s="8" t="s">
        <v>14</v>
      </c>
      <c r="B44" s="9" t="s">
        <v>156</v>
      </c>
      <c r="C44" s="8" t="s">
        <v>13</v>
      </c>
      <c r="D44" s="8">
        <f>EXACT(G30,"Yes")</f>
      </c>
      <c r="E44" s="8" t="s">
        <v>157</v>
      </c>
      <c r="F44" s="8" t="s">
        <v>14</v>
      </c>
      <c r="G44" s="8" t="s">
        <v>13</v>
      </c>
    </row>
    <row r="45" spans="1:7" x14ac:dyDescent="0.25" outlineLevel="6" collapsed="1">
      <c r="A45" s="7" t="s">
        <v>11</v>
      </c>
      <c r="B45" s="7" t="s">
        <v>76</v>
      </c>
      <c r="C45" s="10" t="s">
        <v>165</v>
      </c>
      <c r="D45" s="7"/>
      <c r="E45" s="7" t="s">
        <v>133</v>
      </c>
      <c r="F45" s="7" t="s">
        <v>14</v>
      </c>
      <c r="G45" s="7" t="s">
        <v>11</v>
      </c>
    </row>
    <row r="46" spans="1:7" x14ac:dyDescent="0.25" outlineLevel="6" collapsed="1">
      <c r="A46" s="8" t="s">
        <v>14</v>
      </c>
      <c r="B46" s="9" t="s">
        <v>150</v>
      </c>
      <c r="C46" s="8" t="s">
        <v>13</v>
      </c>
      <c r="D46" s="8">
        <f>EXACT(G45,"No")</f>
      </c>
      <c r="E46" s="8" t="s">
        <v>151</v>
      </c>
      <c r="F46" s="8" t="s">
        <v>14</v>
      </c>
      <c r="G46" s="8" t="s">
        <v>13</v>
      </c>
    </row>
    <row r="47" spans="1:7" x14ac:dyDescent="0.25" outlineLevel="7" collapsed="1">
      <c r="A47" s="7" t="s">
        <v>11</v>
      </c>
      <c r="B47" s="7" t="s">
        <v>76</v>
      </c>
      <c r="C47" s="10" t="s">
        <v>161</v>
      </c>
      <c r="D47" s="7"/>
      <c r="E47" s="7" t="s">
        <v>125</v>
      </c>
      <c r="F47" s="7" t="s">
        <v>14</v>
      </c>
      <c r="G47" s="7" t="s">
        <v>11</v>
      </c>
    </row>
    <row r="48" spans="1:7" x14ac:dyDescent="0.25" outlineLevel="7" collapsed="1">
      <c r="A48" s="7" t="s">
        <v>14</v>
      </c>
      <c r="B48" s="7" t="s">
        <v>120</v>
      </c>
      <c r="C48" s="11" t="s">
        <v>121</v>
      </c>
      <c r="D48" s="7">
        <f>EXACT(G47,"No")</f>
      </c>
      <c r="E48" s="12" t="s">
        <v>122</v>
      </c>
      <c r="F48" s="7" t="s">
        <v>14</v>
      </c>
      <c r="G48" s="7" t="s">
        <v>13</v>
      </c>
    </row>
    <row r="49" spans="1:7" x14ac:dyDescent="0.25" outlineLevel="7" collapsed="1">
      <c r="A49" s="7" t="s">
        <v>14</v>
      </c>
      <c r="B49" s="7" t="s">
        <v>120</v>
      </c>
      <c r="C49" s="11" t="s">
        <v>121</v>
      </c>
      <c r="D49" s="7">
        <f>EXACT(G47,"Yes")</f>
      </c>
      <c r="E49" s="12" t="s">
        <v>162</v>
      </c>
      <c r="F49" s="7" t="s">
        <v>14</v>
      </c>
      <c r="G49" s="7" t="s">
        <v>13</v>
      </c>
    </row>
    <row r="50" spans="1:7" x14ac:dyDescent="0.25" outlineLevel="7" collapsed="1">
      <c r="A50" s="7" t="s">
        <v>11</v>
      </c>
      <c r="B50" s="7" t="s">
        <v>15</v>
      </c>
      <c r="C50" s="7" t="s">
        <v>13</v>
      </c>
      <c r="D50" s="7"/>
      <c r="E50" s="7" t="s">
        <v>163</v>
      </c>
      <c r="F50" s="7" t="s">
        <v>14</v>
      </c>
      <c r="G50" s="7" t="s">
        <v>27</v>
      </c>
    </row>
    <row r="51" spans="1:7" x14ac:dyDescent="0.25" outlineLevel="6" collapsed="1">
      <c r="A51" s="8" t="s">
        <v>14</v>
      </c>
      <c r="B51" s="9" t="s">
        <v>150</v>
      </c>
      <c r="C51" s="8" t="s">
        <v>13</v>
      </c>
      <c r="D51" s="8">
        <f>EXACT(G45,"Yes")</f>
      </c>
      <c r="E51" s="8" t="s">
        <v>151</v>
      </c>
      <c r="F51" s="8" t="s">
        <v>14</v>
      </c>
      <c r="G51" s="8" t="s">
        <v>13</v>
      </c>
    </row>
    <row r="52" spans="1:7" x14ac:dyDescent="0.25" outlineLevel="7" collapsed="1">
      <c r="A52" s="7" t="s">
        <v>11</v>
      </c>
      <c r="B52" s="7" t="s">
        <v>76</v>
      </c>
      <c r="C52" s="10" t="s">
        <v>161</v>
      </c>
      <c r="D52" s="7"/>
      <c r="E52" s="7" t="s">
        <v>125</v>
      </c>
      <c r="F52" s="7" t="s">
        <v>14</v>
      </c>
      <c r="G52" s="7" t="s">
        <v>11</v>
      </c>
    </row>
    <row r="53" spans="1:7" x14ac:dyDescent="0.25" outlineLevel="7" collapsed="1">
      <c r="A53" s="7" t="s">
        <v>14</v>
      </c>
      <c r="B53" s="7" t="s">
        <v>120</v>
      </c>
      <c r="C53" s="11" t="s">
        <v>121</v>
      </c>
      <c r="D53" s="7">
        <f>EXACT(G52,"No")</f>
      </c>
      <c r="E53" s="12" t="s">
        <v>122</v>
      </c>
      <c r="F53" s="7" t="s">
        <v>14</v>
      </c>
      <c r="G53" s="7" t="s">
        <v>13</v>
      </c>
    </row>
    <row r="54" spans="1:7" x14ac:dyDescent="0.25" outlineLevel="7" collapsed="1">
      <c r="A54" s="7" t="s">
        <v>14</v>
      </c>
      <c r="B54" s="7" t="s">
        <v>120</v>
      </c>
      <c r="C54" s="11" t="s">
        <v>121</v>
      </c>
      <c r="D54" s="7">
        <f>EXACT(G52,"Yes")</f>
      </c>
      <c r="E54" s="12" t="s">
        <v>162</v>
      </c>
      <c r="F54" s="7" t="s">
        <v>14</v>
      </c>
      <c r="G54" s="7" t="s">
        <v>13</v>
      </c>
    </row>
    <row r="55" spans="1:7" x14ac:dyDescent="0.25" outlineLevel="7" collapsed="1">
      <c r="A55" s="7" t="s">
        <v>11</v>
      </c>
      <c r="B55" s="7" t="s">
        <v>15</v>
      </c>
      <c r="C55" s="7" t="s">
        <v>13</v>
      </c>
      <c r="D55" s="7"/>
      <c r="E55" s="7" t="s">
        <v>163</v>
      </c>
      <c r="F55" s="7" t="s">
        <v>14</v>
      </c>
      <c r="G55" s="7" t="s">
        <v>27</v>
      </c>
    </row>
    <row r="56" spans="1:7" x14ac:dyDescent="0.25" outlineLevel="6" collapsed="1">
      <c r="A56" s="7" t="s">
        <v>11</v>
      </c>
      <c r="B56" s="7" t="s">
        <v>15</v>
      </c>
      <c r="C56" s="7" t="s">
        <v>13</v>
      </c>
      <c r="D56" s="7"/>
      <c r="E56" s="7" t="s">
        <v>131</v>
      </c>
      <c r="F56" s="7" t="s">
        <v>11</v>
      </c>
      <c r="G56" s="7" t="s">
        <v>27</v>
      </c>
    </row>
    <row r="57" spans="1:7" x14ac:dyDescent="0.25" outlineLevel="4" collapsed="1">
      <c r="A57" s="7" t="s">
        <v>11</v>
      </c>
      <c r="B57" s="7" t="s">
        <v>15</v>
      </c>
      <c r="C57" s="7" t="s">
        <v>13</v>
      </c>
      <c r="D57" s="7"/>
      <c r="E57" s="7" t="s">
        <v>158</v>
      </c>
      <c r="F57" s="7" t="s">
        <v>11</v>
      </c>
      <c r="G57" s="7" t="s">
        <v>27</v>
      </c>
    </row>
    <row r="58" spans="1:7" x14ac:dyDescent="0.25" outlineLevel="4" collapsed="1">
      <c r="A58" s="7" t="s">
        <v>14</v>
      </c>
      <c r="B58" s="7" t="s">
        <v>120</v>
      </c>
      <c r="C58" s="11" t="s">
        <v>121</v>
      </c>
      <c r="D58" s="7"/>
      <c r="E58" s="12" t="s">
        <v>159</v>
      </c>
      <c r="F58" s="7" t="s">
        <v>14</v>
      </c>
      <c r="G58" s="7" t="s">
        <v>13</v>
      </c>
    </row>
    <row r="59" spans="1:7" x14ac:dyDescent="0.25" outlineLevel="3" collapsed="1">
      <c r="A59" s="7" t="s">
        <v>11</v>
      </c>
      <c r="B59" s="7" t="s">
        <v>15</v>
      </c>
      <c r="C59" s="7" t="s">
        <v>13</v>
      </c>
      <c r="D59" s="7"/>
      <c r="E59" s="7" t="s">
        <v>119</v>
      </c>
      <c r="F59" s="7" t="s">
        <v>11</v>
      </c>
      <c r="G59" s="7" t="s">
        <v>27</v>
      </c>
    </row>
    <row r="60" spans="1:7" x14ac:dyDescent="0.25" outlineLevel="3" collapsed="1">
      <c r="A60" s="7" t="s">
        <v>14</v>
      </c>
      <c r="B60" s="7" t="s">
        <v>120</v>
      </c>
      <c r="C60" s="11" t="s">
        <v>121</v>
      </c>
      <c r="D60" s="7"/>
      <c r="E60" s="12" t="s">
        <v>160</v>
      </c>
      <c r="F60" s="7" t="s">
        <v>14</v>
      </c>
      <c r="G60" s="7" t="s">
        <v>13</v>
      </c>
    </row>
    <row r="61" spans="1:7" x14ac:dyDescent="0.25" outlineLevel="2" collapsed="1">
      <c r="A61" s="7" t="s">
        <v>14</v>
      </c>
      <c r="B61" s="7" t="s">
        <v>120</v>
      </c>
      <c r="C61" s="11" t="s">
        <v>121</v>
      </c>
      <c r="D61" s="7">
        <f>EXACT(G11,"Yes")</f>
      </c>
      <c r="E61" s="12" t="s">
        <v>122</v>
      </c>
      <c r="F61" s="7" t="s">
        <v>14</v>
      </c>
      <c r="G61" s="7" t="s">
        <v>13</v>
      </c>
    </row>
    <row r="62" spans="1:7" x14ac:dyDescent="0.25" outlineLevel="2" collapsed="1">
      <c r="A62" s="7" t="s">
        <v>11</v>
      </c>
      <c r="B62" s="7" t="s">
        <v>15</v>
      </c>
      <c r="C62" s="7" t="s">
        <v>13</v>
      </c>
      <c r="D62" s="7"/>
      <c r="E62" s="7" t="s">
        <v>123</v>
      </c>
      <c r="F62" s="7" t="s">
        <v>11</v>
      </c>
      <c r="G62" s="7" t="s">
        <v>27</v>
      </c>
    </row>
    <row r="63" spans="1:7" x14ac:dyDescent="0.25" outlineLevel="1" collapsed="1">
      <c r="A63" s="8" t="s">
        <v>14</v>
      </c>
      <c r="B63" s="9" t="s">
        <v>143</v>
      </c>
      <c r="C63" s="8" t="s">
        <v>13</v>
      </c>
      <c r="D63" s="8">
        <f>EXACT(G9,"Yes")</f>
      </c>
      <c r="E63" s="8" t="s">
        <v>96</v>
      </c>
      <c r="F63" s="8" t="s">
        <v>14</v>
      </c>
      <c r="G63" s="8" t="s">
        <v>13</v>
      </c>
    </row>
    <row r="64" spans="1:7" x14ac:dyDescent="0.25" outlineLevel="2" collapsed="1">
      <c r="A64" s="7" t="s">
        <v>11</v>
      </c>
      <c r="B64" s="7" t="s">
        <v>76</v>
      </c>
      <c r="C64" s="10" t="s">
        <v>144</v>
      </c>
      <c r="D64" s="7"/>
      <c r="E64" s="7" t="s">
        <v>145</v>
      </c>
      <c r="F64" s="7" t="s">
        <v>14</v>
      </c>
      <c r="G64" s="7" t="s">
        <v>11</v>
      </c>
    </row>
    <row r="65" spans="1:7" x14ac:dyDescent="0.25" outlineLevel="2" collapsed="1">
      <c r="A65" s="8" t="s">
        <v>14</v>
      </c>
      <c r="B65" s="9" t="s">
        <v>146</v>
      </c>
      <c r="C65" s="8" t="s">
        <v>13</v>
      </c>
      <c r="D65" s="8">
        <f>EXACT(G64,"Yes")</f>
      </c>
      <c r="E65" s="8" t="s">
        <v>100</v>
      </c>
      <c r="F65" s="8" t="s">
        <v>14</v>
      </c>
      <c r="G65" s="8" t="s">
        <v>13</v>
      </c>
    </row>
    <row r="66" spans="1:7" x14ac:dyDescent="0.25" outlineLevel="3" collapsed="1">
      <c r="A66" s="7" t="s">
        <v>11</v>
      </c>
      <c r="B66" s="7" t="s">
        <v>76</v>
      </c>
      <c r="C66" s="10" t="s">
        <v>147</v>
      </c>
      <c r="D66" s="7"/>
      <c r="E66" s="7" t="s">
        <v>102</v>
      </c>
      <c r="F66" s="7" t="s">
        <v>14</v>
      </c>
      <c r="G66" s="7" t="s">
        <v>11</v>
      </c>
    </row>
    <row r="67" spans="1:7" x14ac:dyDescent="0.25" outlineLevel="3" collapsed="1">
      <c r="A67" s="8" t="s">
        <v>14</v>
      </c>
      <c r="B67" s="9" t="s">
        <v>148</v>
      </c>
      <c r="C67" s="8" t="s">
        <v>13</v>
      </c>
      <c r="D67" s="8">
        <f>EXACT(G66,"No")</f>
      </c>
      <c r="E67" s="8" t="s">
        <v>104</v>
      </c>
      <c r="F67" s="8" t="s">
        <v>14</v>
      </c>
      <c r="G67" s="8" t="s">
        <v>13</v>
      </c>
    </row>
    <row r="68" spans="1:7" x14ac:dyDescent="0.25" outlineLevel="4" collapsed="1">
      <c r="A68" s="7" t="s">
        <v>11</v>
      </c>
      <c r="B68" s="7" t="s">
        <v>76</v>
      </c>
      <c r="C68" s="10" t="s">
        <v>149</v>
      </c>
      <c r="D68" s="7"/>
      <c r="E68" s="7" t="s">
        <v>113</v>
      </c>
      <c r="F68" s="7" t="s">
        <v>14</v>
      </c>
      <c r="G68" s="7" t="s">
        <v>11</v>
      </c>
    </row>
    <row r="69" spans="1:7" x14ac:dyDescent="0.25" outlineLevel="4" collapsed="1">
      <c r="A69" s="8" t="s">
        <v>14</v>
      </c>
      <c r="B69" s="9" t="s">
        <v>150</v>
      </c>
      <c r="C69" s="8" t="s">
        <v>13</v>
      </c>
      <c r="D69" s="8">
        <f>EXACT(G68,"No")</f>
      </c>
      <c r="E69" s="8" t="s">
        <v>151</v>
      </c>
      <c r="F69" s="8" t="s">
        <v>14</v>
      </c>
      <c r="G69" s="8" t="s">
        <v>13</v>
      </c>
    </row>
    <row r="70" spans="1:7" x14ac:dyDescent="0.25" outlineLevel="5" collapsed="1">
      <c r="A70" s="7" t="s">
        <v>11</v>
      </c>
      <c r="B70" s="7" t="s">
        <v>76</v>
      </c>
      <c r="C70" s="10" t="s">
        <v>161</v>
      </c>
      <c r="D70" s="7"/>
      <c r="E70" s="7" t="s">
        <v>125</v>
      </c>
      <c r="F70" s="7" t="s">
        <v>14</v>
      </c>
      <c r="G70" s="7" t="s">
        <v>11</v>
      </c>
    </row>
    <row r="71" spans="1:7" x14ac:dyDescent="0.25" outlineLevel="5" collapsed="1">
      <c r="A71" s="7" t="s">
        <v>14</v>
      </c>
      <c r="B71" s="7" t="s">
        <v>120</v>
      </c>
      <c r="C71" s="11" t="s">
        <v>121</v>
      </c>
      <c r="D71" s="7">
        <f>EXACT(G70,"No")</f>
      </c>
      <c r="E71" s="12" t="s">
        <v>122</v>
      </c>
      <c r="F71" s="7" t="s">
        <v>14</v>
      </c>
      <c r="G71" s="7" t="s">
        <v>13</v>
      </c>
    </row>
    <row r="72" spans="1:7" x14ac:dyDescent="0.25" outlineLevel="5" collapsed="1">
      <c r="A72" s="7" t="s">
        <v>14</v>
      </c>
      <c r="B72" s="7" t="s">
        <v>120</v>
      </c>
      <c r="C72" s="11" t="s">
        <v>121</v>
      </c>
      <c r="D72" s="7">
        <f>EXACT(G70,"Yes")</f>
      </c>
      <c r="E72" s="12" t="s">
        <v>162</v>
      </c>
      <c r="F72" s="7" t="s">
        <v>14</v>
      </c>
      <c r="G72" s="7" t="s">
        <v>13</v>
      </c>
    </row>
    <row r="73" spans="1:7" x14ac:dyDescent="0.25" outlineLevel="5" collapsed="1">
      <c r="A73" s="7" t="s">
        <v>11</v>
      </c>
      <c r="B73" s="7" t="s">
        <v>15</v>
      </c>
      <c r="C73" s="7" t="s">
        <v>13</v>
      </c>
      <c r="D73" s="7"/>
      <c r="E73" s="7" t="s">
        <v>163</v>
      </c>
      <c r="F73" s="7" t="s">
        <v>14</v>
      </c>
      <c r="G73" s="7" t="s">
        <v>27</v>
      </c>
    </row>
    <row r="74" spans="1:7" x14ac:dyDescent="0.25" outlineLevel="4" collapsed="1">
      <c r="A74" s="8" t="s">
        <v>14</v>
      </c>
      <c r="B74" s="9" t="s">
        <v>150</v>
      </c>
      <c r="C74" s="8" t="s">
        <v>13</v>
      </c>
      <c r="D74" s="8">
        <f>EXACT(G68,"Yes")</f>
      </c>
      <c r="E74" s="8" t="s">
        <v>151</v>
      </c>
      <c r="F74" s="8" t="s">
        <v>14</v>
      </c>
      <c r="G74" s="8" t="s">
        <v>13</v>
      </c>
    </row>
    <row r="75" spans="1:7" x14ac:dyDescent="0.25" outlineLevel="5" collapsed="1">
      <c r="A75" s="7" t="s">
        <v>11</v>
      </c>
      <c r="B75" s="7" t="s">
        <v>76</v>
      </c>
      <c r="C75" s="10" t="s">
        <v>161</v>
      </c>
      <c r="D75" s="7"/>
      <c r="E75" s="7" t="s">
        <v>125</v>
      </c>
      <c r="F75" s="7" t="s">
        <v>14</v>
      </c>
      <c r="G75" s="7" t="s">
        <v>11</v>
      </c>
    </row>
    <row r="76" spans="1:7" x14ac:dyDescent="0.25" outlineLevel="5" collapsed="1">
      <c r="A76" s="7" t="s">
        <v>14</v>
      </c>
      <c r="B76" s="7" t="s">
        <v>120</v>
      </c>
      <c r="C76" s="11" t="s">
        <v>121</v>
      </c>
      <c r="D76" s="7">
        <f>EXACT(G75,"No")</f>
      </c>
      <c r="E76" s="12" t="s">
        <v>122</v>
      </c>
      <c r="F76" s="7" t="s">
        <v>14</v>
      </c>
      <c r="G76" s="7" t="s">
        <v>13</v>
      </c>
    </row>
    <row r="77" spans="1:7" x14ac:dyDescent="0.25" outlineLevel="5" collapsed="1">
      <c r="A77" s="7" t="s">
        <v>14</v>
      </c>
      <c r="B77" s="7" t="s">
        <v>120</v>
      </c>
      <c r="C77" s="11" t="s">
        <v>121</v>
      </c>
      <c r="D77" s="7">
        <f>EXACT(G75,"Yes")</f>
      </c>
      <c r="E77" s="12" t="s">
        <v>162</v>
      </c>
      <c r="F77" s="7" t="s">
        <v>14</v>
      </c>
      <c r="G77" s="7" t="s">
        <v>13</v>
      </c>
    </row>
    <row r="78" spans="1:7" x14ac:dyDescent="0.25" outlineLevel="5" collapsed="1">
      <c r="A78" s="7" t="s">
        <v>11</v>
      </c>
      <c r="B78" s="7" t="s">
        <v>15</v>
      </c>
      <c r="C78" s="7" t="s">
        <v>13</v>
      </c>
      <c r="D78" s="7"/>
      <c r="E78" s="7" t="s">
        <v>163</v>
      </c>
      <c r="F78" s="7" t="s">
        <v>14</v>
      </c>
      <c r="G78" s="7" t="s">
        <v>27</v>
      </c>
    </row>
    <row r="79" spans="1:7" x14ac:dyDescent="0.25" outlineLevel="4" collapsed="1">
      <c r="A79" s="7" t="s">
        <v>11</v>
      </c>
      <c r="B79" s="7" t="s">
        <v>15</v>
      </c>
      <c r="C79" s="7" t="s">
        <v>13</v>
      </c>
      <c r="D79" s="7"/>
      <c r="E79" s="7" t="s">
        <v>109</v>
      </c>
      <c r="F79" s="7" t="s">
        <v>11</v>
      </c>
      <c r="G79" s="7" t="s">
        <v>27</v>
      </c>
    </row>
    <row r="80" spans="1:7" x14ac:dyDescent="0.25" outlineLevel="3" collapsed="1">
      <c r="A80" s="8" t="s">
        <v>14</v>
      </c>
      <c r="B80" s="9" t="s">
        <v>152</v>
      </c>
      <c r="C80" s="8" t="s">
        <v>13</v>
      </c>
      <c r="D80" s="8">
        <f>EXACT(G66,"Yes")</f>
      </c>
      <c r="E80" s="8" t="s">
        <v>111</v>
      </c>
      <c r="F80" s="8" t="s">
        <v>14</v>
      </c>
      <c r="G80" s="8" t="s">
        <v>13</v>
      </c>
    </row>
    <row r="81" spans="1:7" x14ac:dyDescent="0.25" outlineLevel="4" collapsed="1">
      <c r="A81" s="7" t="s">
        <v>11</v>
      </c>
      <c r="B81" s="7" t="s">
        <v>76</v>
      </c>
      <c r="C81" s="10" t="s">
        <v>153</v>
      </c>
      <c r="D81" s="7"/>
      <c r="E81" s="7" t="s">
        <v>113</v>
      </c>
      <c r="F81" s="7" t="s">
        <v>14</v>
      </c>
      <c r="G81" s="7" t="s">
        <v>11</v>
      </c>
    </row>
    <row r="82" spans="1:7" x14ac:dyDescent="0.25" outlineLevel="4" collapsed="1">
      <c r="A82" s="8" t="s">
        <v>14</v>
      </c>
      <c r="B82" s="9" t="s">
        <v>154</v>
      </c>
      <c r="C82" s="8" t="s">
        <v>13</v>
      </c>
      <c r="D82" s="8">
        <f>EXACT(G81,"No")</f>
      </c>
      <c r="E82" s="8" t="s">
        <v>155</v>
      </c>
      <c r="F82" s="8" t="s">
        <v>14</v>
      </c>
      <c r="G82" s="8" t="s">
        <v>13</v>
      </c>
    </row>
    <row r="83" spans="1:7" x14ac:dyDescent="0.25" outlineLevel="5" collapsed="1">
      <c r="A83" s="7" t="s">
        <v>11</v>
      </c>
      <c r="B83" s="7" t="s">
        <v>76</v>
      </c>
      <c r="C83" s="10" t="s">
        <v>164</v>
      </c>
      <c r="D83" s="7"/>
      <c r="E83" s="7" t="s">
        <v>130</v>
      </c>
      <c r="F83" s="7" t="s">
        <v>14</v>
      </c>
      <c r="G83" s="7" t="s">
        <v>11</v>
      </c>
    </row>
    <row r="84" spans="1:7" x14ac:dyDescent="0.25" outlineLevel="5" collapsed="1">
      <c r="A84" s="8" t="s">
        <v>14</v>
      </c>
      <c r="B84" s="9" t="s">
        <v>150</v>
      </c>
      <c r="C84" s="8" t="s">
        <v>13</v>
      </c>
      <c r="D84" s="8">
        <f>EXACT(G83,"No")</f>
      </c>
      <c r="E84" s="8" t="s">
        <v>151</v>
      </c>
      <c r="F84" s="8" t="s">
        <v>14</v>
      </c>
      <c r="G84" s="8" t="s">
        <v>13</v>
      </c>
    </row>
    <row r="85" spans="1:7" x14ac:dyDescent="0.25" outlineLevel="6" collapsed="1">
      <c r="A85" s="7" t="s">
        <v>11</v>
      </c>
      <c r="B85" s="7" t="s">
        <v>76</v>
      </c>
      <c r="C85" s="10" t="s">
        <v>161</v>
      </c>
      <c r="D85" s="7"/>
      <c r="E85" s="7" t="s">
        <v>125</v>
      </c>
      <c r="F85" s="7" t="s">
        <v>14</v>
      </c>
      <c r="G85" s="7" t="s">
        <v>11</v>
      </c>
    </row>
    <row r="86" spans="1:7" x14ac:dyDescent="0.25" outlineLevel="6" collapsed="1">
      <c r="A86" s="7" t="s">
        <v>14</v>
      </c>
      <c r="B86" s="7" t="s">
        <v>120</v>
      </c>
      <c r="C86" s="11" t="s">
        <v>121</v>
      </c>
      <c r="D86" s="7">
        <f>EXACT(G85,"No")</f>
      </c>
      <c r="E86" s="12" t="s">
        <v>122</v>
      </c>
      <c r="F86" s="7" t="s">
        <v>14</v>
      </c>
      <c r="G86" s="7" t="s">
        <v>13</v>
      </c>
    </row>
    <row r="87" spans="1:7" x14ac:dyDescent="0.25" outlineLevel="6" collapsed="1">
      <c r="A87" s="7" t="s">
        <v>14</v>
      </c>
      <c r="B87" s="7" t="s">
        <v>120</v>
      </c>
      <c r="C87" s="11" t="s">
        <v>121</v>
      </c>
      <c r="D87" s="7">
        <f>EXACT(G85,"Yes")</f>
      </c>
      <c r="E87" s="12" t="s">
        <v>162</v>
      </c>
      <c r="F87" s="7" t="s">
        <v>14</v>
      </c>
      <c r="G87" s="7" t="s">
        <v>13</v>
      </c>
    </row>
    <row r="88" spans="1:7" x14ac:dyDescent="0.25" outlineLevel="6" collapsed="1">
      <c r="A88" s="7" t="s">
        <v>11</v>
      </c>
      <c r="B88" s="7" t="s">
        <v>15</v>
      </c>
      <c r="C88" s="7" t="s">
        <v>13</v>
      </c>
      <c r="D88" s="7"/>
      <c r="E88" s="7" t="s">
        <v>163</v>
      </c>
      <c r="F88" s="7" t="s">
        <v>14</v>
      </c>
      <c r="G88" s="7" t="s">
        <v>27</v>
      </c>
    </row>
    <row r="89" spans="1:7" x14ac:dyDescent="0.25" outlineLevel="5" collapsed="1">
      <c r="A89" s="8" t="s">
        <v>14</v>
      </c>
      <c r="B89" s="9" t="s">
        <v>150</v>
      </c>
      <c r="C89" s="8" t="s">
        <v>13</v>
      </c>
      <c r="D89" s="8">
        <f>EXACT(G83,"Yes")</f>
      </c>
      <c r="E89" s="8" t="s">
        <v>151</v>
      </c>
      <c r="F89" s="8" t="s">
        <v>14</v>
      </c>
      <c r="G89" s="8" t="s">
        <v>13</v>
      </c>
    </row>
    <row r="90" spans="1:7" x14ac:dyDescent="0.25" outlineLevel="6" collapsed="1">
      <c r="A90" s="7" t="s">
        <v>11</v>
      </c>
      <c r="B90" s="7" t="s">
        <v>76</v>
      </c>
      <c r="C90" s="10" t="s">
        <v>161</v>
      </c>
      <c r="D90" s="7"/>
      <c r="E90" s="7" t="s">
        <v>125</v>
      </c>
      <c r="F90" s="7" t="s">
        <v>14</v>
      </c>
      <c r="G90" s="7" t="s">
        <v>11</v>
      </c>
    </row>
    <row r="91" spans="1:7" x14ac:dyDescent="0.25" outlineLevel="6" collapsed="1">
      <c r="A91" s="7" t="s">
        <v>14</v>
      </c>
      <c r="B91" s="7" t="s">
        <v>120</v>
      </c>
      <c r="C91" s="11" t="s">
        <v>121</v>
      </c>
      <c r="D91" s="7">
        <f>EXACT(G90,"No")</f>
      </c>
      <c r="E91" s="12" t="s">
        <v>122</v>
      </c>
      <c r="F91" s="7" t="s">
        <v>14</v>
      </c>
      <c r="G91" s="7" t="s">
        <v>13</v>
      </c>
    </row>
    <row r="92" spans="1:7" x14ac:dyDescent="0.25" outlineLevel="6" collapsed="1">
      <c r="A92" s="7" t="s">
        <v>14</v>
      </c>
      <c r="B92" s="7" t="s">
        <v>120</v>
      </c>
      <c r="C92" s="11" t="s">
        <v>121</v>
      </c>
      <c r="D92" s="7">
        <f>EXACT(G90,"Yes")</f>
      </c>
      <c r="E92" s="12" t="s">
        <v>162</v>
      </c>
      <c r="F92" s="7" t="s">
        <v>14</v>
      </c>
      <c r="G92" s="7" t="s">
        <v>13</v>
      </c>
    </row>
    <row r="93" spans="1:7" x14ac:dyDescent="0.25" outlineLevel="6" collapsed="1">
      <c r="A93" s="7" t="s">
        <v>11</v>
      </c>
      <c r="B93" s="7" t="s">
        <v>15</v>
      </c>
      <c r="C93" s="7" t="s">
        <v>13</v>
      </c>
      <c r="D93" s="7"/>
      <c r="E93" s="7" t="s">
        <v>163</v>
      </c>
      <c r="F93" s="7" t="s">
        <v>14</v>
      </c>
      <c r="G93" s="7" t="s">
        <v>27</v>
      </c>
    </row>
    <row r="94" spans="1:7" x14ac:dyDescent="0.25" outlineLevel="5" collapsed="1">
      <c r="A94" s="7" t="s">
        <v>11</v>
      </c>
      <c r="B94" s="7" t="s">
        <v>15</v>
      </c>
      <c r="C94" s="7" t="s">
        <v>13</v>
      </c>
      <c r="D94" s="7"/>
      <c r="E94" s="7" t="s">
        <v>118</v>
      </c>
      <c r="F94" s="7" t="s">
        <v>11</v>
      </c>
      <c r="G94" s="7" t="s">
        <v>27</v>
      </c>
    </row>
    <row r="95" spans="1:7" x14ac:dyDescent="0.25" outlineLevel="4" collapsed="1">
      <c r="A95" s="8" t="s">
        <v>14</v>
      </c>
      <c r="B95" s="9" t="s">
        <v>156</v>
      </c>
      <c r="C95" s="8" t="s">
        <v>13</v>
      </c>
      <c r="D95" s="8">
        <f>EXACT(G81,"Yes")</f>
      </c>
      <c r="E95" s="8" t="s">
        <v>157</v>
      </c>
      <c r="F95" s="8" t="s">
        <v>14</v>
      </c>
      <c r="G95" s="8" t="s">
        <v>13</v>
      </c>
    </row>
    <row r="96" spans="1:7" x14ac:dyDescent="0.25" outlineLevel="5" collapsed="1">
      <c r="A96" s="7" t="s">
        <v>11</v>
      </c>
      <c r="B96" s="7" t="s">
        <v>76</v>
      </c>
      <c r="C96" s="10" t="s">
        <v>165</v>
      </c>
      <c r="D96" s="7"/>
      <c r="E96" s="7" t="s">
        <v>133</v>
      </c>
      <c r="F96" s="7" t="s">
        <v>14</v>
      </c>
      <c r="G96" s="7" t="s">
        <v>11</v>
      </c>
    </row>
    <row r="97" spans="1:7" x14ac:dyDescent="0.25" outlineLevel="5" collapsed="1">
      <c r="A97" s="8" t="s">
        <v>14</v>
      </c>
      <c r="B97" s="9" t="s">
        <v>150</v>
      </c>
      <c r="C97" s="8" t="s">
        <v>13</v>
      </c>
      <c r="D97" s="8">
        <f>EXACT(G96,"No")</f>
      </c>
      <c r="E97" s="8" t="s">
        <v>151</v>
      </c>
      <c r="F97" s="8" t="s">
        <v>14</v>
      </c>
      <c r="G97" s="8" t="s">
        <v>13</v>
      </c>
    </row>
    <row r="98" spans="1:7" x14ac:dyDescent="0.25" outlineLevel="6" collapsed="1">
      <c r="A98" s="7" t="s">
        <v>11</v>
      </c>
      <c r="B98" s="7" t="s">
        <v>76</v>
      </c>
      <c r="C98" s="10" t="s">
        <v>161</v>
      </c>
      <c r="D98" s="7"/>
      <c r="E98" s="7" t="s">
        <v>125</v>
      </c>
      <c r="F98" s="7" t="s">
        <v>14</v>
      </c>
      <c r="G98" s="7" t="s">
        <v>11</v>
      </c>
    </row>
    <row r="99" spans="1:7" x14ac:dyDescent="0.25" outlineLevel="6" collapsed="1">
      <c r="A99" s="7" t="s">
        <v>14</v>
      </c>
      <c r="B99" s="7" t="s">
        <v>120</v>
      </c>
      <c r="C99" s="11" t="s">
        <v>121</v>
      </c>
      <c r="D99" s="7">
        <f>EXACT(G98,"No")</f>
      </c>
      <c r="E99" s="12" t="s">
        <v>122</v>
      </c>
      <c r="F99" s="7" t="s">
        <v>14</v>
      </c>
      <c r="G99" s="7" t="s">
        <v>13</v>
      </c>
    </row>
    <row r="100" spans="1:7" x14ac:dyDescent="0.25" outlineLevel="6" collapsed="1">
      <c r="A100" s="7" t="s">
        <v>14</v>
      </c>
      <c r="B100" s="7" t="s">
        <v>120</v>
      </c>
      <c r="C100" s="11" t="s">
        <v>121</v>
      </c>
      <c r="D100" s="7">
        <f>EXACT(G98,"Yes")</f>
      </c>
      <c r="E100" s="12" t="s">
        <v>162</v>
      </c>
      <c r="F100" s="7" t="s">
        <v>14</v>
      </c>
      <c r="G100" s="7" t="s">
        <v>13</v>
      </c>
    </row>
    <row r="101" spans="1:7" x14ac:dyDescent="0.25" outlineLevel="6" collapsed="1">
      <c r="A101" s="7" t="s">
        <v>11</v>
      </c>
      <c r="B101" s="7" t="s">
        <v>15</v>
      </c>
      <c r="C101" s="7" t="s">
        <v>13</v>
      </c>
      <c r="D101" s="7"/>
      <c r="E101" s="7" t="s">
        <v>163</v>
      </c>
      <c r="F101" s="7" t="s">
        <v>14</v>
      </c>
      <c r="G101" s="7" t="s">
        <v>27</v>
      </c>
    </row>
    <row r="102" spans="1:7" x14ac:dyDescent="0.25" outlineLevel="5" collapsed="1">
      <c r="A102" s="8" t="s">
        <v>14</v>
      </c>
      <c r="B102" s="9" t="s">
        <v>150</v>
      </c>
      <c r="C102" s="8" t="s">
        <v>13</v>
      </c>
      <c r="D102" s="8">
        <f>EXACT(G96,"Yes")</f>
      </c>
      <c r="E102" s="8" t="s">
        <v>151</v>
      </c>
      <c r="F102" s="8" t="s">
        <v>14</v>
      </c>
      <c r="G102" s="8" t="s">
        <v>13</v>
      </c>
    </row>
    <row r="103" spans="1:7" x14ac:dyDescent="0.25" outlineLevel="6" collapsed="1">
      <c r="A103" s="7" t="s">
        <v>11</v>
      </c>
      <c r="B103" s="7" t="s">
        <v>76</v>
      </c>
      <c r="C103" s="10" t="s">
        <v>161</v>
      </c>
      <c r="D103" s="7"/>
      <c r="E103" s="7" t="s">
        <v>125</v>
      </c>
      <c r="F103" s="7" t="s">
        <v>14</v>
      </c>
      <c r="G103" s="7" t="s">
        <v>11</v>
      </c>
    </row>
    <row r="104" spans="1:7" x14ac:dyDescent="0.25" outlineLevel="6" collapsed="1">
      <c r="A104" s="7" t="s">
        <v>14</v>
      </c>
      <c r="B104" s="7" t="s">
        <v>120</v>
      </c>
      <c r="C104" s="11" t="s">
        <v>121</v>
      </c>
      <c r="D104" s="7">
        <f>EXACT(G103,"No")</f>
      </c>
      <c r="E104" s="12" t="s">
        <v>122</v>
      </c>
      <c r="F104" s="7" t="s">
        <v>14</v>
      </c>
      <c r="G104" s="7" t="s">
        <v>13</v>
      </c>
    </row>
    <row r="105" spans="1:7" x14ac:dyDescent="0.25" outlineLevel="6" collapsed="1">
      <c r="A105" s="7" t="s">
        <v>14</v>
      </c>
      <c r="B105" s="7" t="s">
        <v>120</v>
      </c>
      <c r="C105" s="11" t="s">
        <v>121</v>
      </c>
      <c r="D105" s="7">
        <f>EXACT(G103,"Yes")</f>
      </c>
      <c r="E105" s="12" t="s">
        <v>162</v>
      </c>
      <c r="F105" s="7" t="s">
        <v>14</v>
      </c>
      <c r="G105" s="7" t="s">
        <v>13</v>
      </c>
    </row>
    <row r="106" spans="1:7" x14ac:dyDescent="0.25" outlineLevel="6" collapsed="1">
      <c r="A106" s="7" t="s">
        <v>11</v>
      </c>
      <c r="B106" s="7" t="s">
        <v>15</v>
      </c>
      <c r="C106" s="7" t="s">
        <v>13</v>
      </c>
      <c r="D106" s="7"/>
      <c r="E106" s="7" t="s">
        <v>163</v>
      </c>
      <c r="F106" s="7" t="s">
        <v>14</v>
      </c>
      <c r="G106" s="7" t="s">
        <v>27</v>
      </c>
    </row>
    <row r="107" spans="1:7" x14ac:dyDescent="0.25" outlineLevel="5" collapsed="1">
      <c r="A107" s="7" t="s">
        <v>11</v>
      </c>
      <c r="B107" s="7" t="s">
        <v>15</v>
      </c>
      <c r="C107" s="7" t="s">
        <v>13</v>
      </c>
      <c r="D107" s="7"/>
      <c r="E107" s="7" t="s">
        <v>131</v>
      </c>
      <c r="F107" s="7" t="s">
        <v>11</v>
      </c>
      <c r="G107" s="7" t="s">
        <v>27</v>
      </c>
    </row>
    <row r="108" spans="1:7" x14ac:dyDescent="0.25" outlineLevel="3" collapsed="1">
      <c r="A108" s="7" t="s">
        <v>11</v>
      </c>
      <c r="B108" s="7" t="s">
        <v>15</v>
      </c>
      <c r="C108" s="7" t="s">
        <v>13</v>
      </c>
      <c r="D108" s="7"/>
      <c r="E108" s="7" t="s">
        <v>158</v>
      </c>
      <c r="F108" s="7" t="s">
        <v>11</v>
      </c>
      <c r="G108" s="7" t="s">
        <v>27</v>
      </c>
    </row>
    <row r="109" spans="1:7" x14ac:dyDescent="0.25" outlineLevel="3" collapsed="1">
      <c r="A109" s="7" t="s">
        <v>14</v>
      </c>
      <c r="B109" s="7" t="s">
        <v>120</v>
      </c>
      <c r="C109" s="11" t="s">
        <v>121</v>
      </c>
      <c r="D109" s="7"/>
      <c r="E109" s="12" t="s">
        <v>159</v>
      </c>
      <c r="F109" s="7" t="s">
        <v>14</v>
      </c>
      <c r="G109" s="7" t="s">
        <v>13</v>
      </c>
    </row>
    <row r="110" spans="1:7" x14ac:dyDescent="0.25" outlineLevel="2" collapsed="1">
      <c r="A110" s="7" t="s">
        <v>11</v>
      </c>
      <c r="B110" s="7" t="s">
        <v>15</v>
      </c>
      <c r="C110" s="7" t="s">
        <v>13</v>
      </c>
      <c r="D110" s="7"/>
      <c r="E110" s="7" t="s">
        <v>119</v>
      </c>
      <c r="F110" s="7" t="s">
        <v>11</v>
      </c>
      <c r="G110" s="7" t="s">
        <v>27</v>
      </c>
    </row>
    <row r="111" spans="1:7" x14ac:dyDescent="0.25" outlineLevel="2" collapsed="1">
      <c r="A111" s="7" t="s">
        <v>14</v>
      </c>
      <c r="B111" s="7" t="s">
        <v>120</v>
      </c>
      <c r="C111" s="11" t="s">
        <v>121</v>
      </c>
      <c r="D111" s="7"/>
      <c r="E111" s="12" t="s">
        <v>160</v>
      </c>
      <c r="F111" s="7" t="s">
        <v>14</v>
      </c>
      <c r="G111" s="7" t="s">
        <v>13</v>
      </c>
    </row>
    <row r="112" spans="1:7" x14ac:dyDescent="0.25" outlineLevel="1" collapsed="1">
      <c r="A112" s="7" t="s">
        <v>11</v>
      </c>
      <c r="B112" s="7" t="s">
        <v>15</v>
      </c>
      <c r="C112" s="7" t="s">
        <v>13</v>
      </c>
      <c r="D112" s="7"/>
      <c r="E112" s="7" t="s">
        <v>166</v>
      </c>
      <c r="F112" s="7" t="s">
        <v>11</v>
      </c>
      <c r="G112" s="7" t="s">
        <v>27</v>
      </c>
    </row>
    <row r="113" spans="1:7" x14ac:dyDescent="0.25" outlineLevel="1" collapsed="1">
      <c r="A113" s="7" t="s">
        <v>14</v>
      </c>
      <c r="B113" s="7" t="s">
        <v>120</v>
      </c>
      <c r="C113" s="11" t="s">
        <v>121</v>
      </c>
      <c r="D113" s="7"/>
      <c r="E113" s="12" t="s">
        <v>167</v>
      </c>
      <c r="F113" s="7" t="s">
        <v>14</v>
      </c>
      <c r="G113" s="7" t="s">
        <v>13</v>
      </c>
    </row>
    <row r="114" spans="1:7" x14ac:dyDescent="0.25">
      <c r="A114" s="5" t="s">
        <v>11</v>
      </c>
      <c r="B114" s="5" t="s">
        <v>15</v>
      </c>
      <c r="C114" s="5" t="s">
        <v>13</v>
      </c>
      <c r="D114" s="5"/>
      <c r="E114" s="5" t="s">
        <v>134</v>
      </c>
      <c r="F114" s="5" t="s">
        <v>11</v>
      </c>
      <c r="G114" s="5" t="s">
        <v>27</v>
      </c>
    </row>
    <row r="115" spans="1:7" x14ac:dyDescent="0.25">
      <c r="A115" s="5" t="s">
        <v>14</v>
      </c>
      <c r="B115" s="5" t="s">
        <v>120</v>
      </c>
      <c r="C115" s="13" t="s">
        <v>121</v>
      </c>
      <c r="D115" s="5"/>
      <c r="E115" s="14" t="s">
        <v>168</v>
      </c>
      <c r="F115" s="5" t="s">
        <v>14</v>
      </c>
      <c r="G115" s="5" t="s">
        <v>13</v>
      </c>
    </row>
  </sheetData>
  <mergeCells count="5">
    <mergeCell ref="A1:G1"/>
    <mergeCell ref="B2:G2"/>
    <mergeCell ref="B3:G3"/>
    <mergeCell ref="B4:G4"/>
    <mergeCell ref="B5:G5"/>
  </mergeCells>
  <dataValidations count="27">
    <dataValidation type="list" allowBlank="1" sqref="G103">
      <formula1>'Is emission level of 1 (enum)'!A3:A4</formula1>
    </dataValidation>
    <dataValidation type="list" allowBlank="1" sqref="G11">
      <formula1>'Is project without C 1 (enum)'!A3:A4</formula1>
    </dataValidation>
    <dataValidation type="list" allowBlank="1" sqref="G13">
      <formula1>'Is there at least on 1 (enum)'!A3:A4</formula1>
    </dataValidation>
    <dataValidation type="list" allowBlank="1" sqref="G15">
      <formula1>'Is at least one alte 1 (enum)'!A3:A4</formula1>
    </dataValidation>
    <dataValidation type="list" allowBlank="1" sqref="G17">
      <formula1>'Can the service or p 3 (enum)'!A3:A4</formula1>
    </dataValidation>
    <dataValidation type="list" allowBlank="1" sqref="G19">
      <formula1>'Is emission level of 1 (enum)'!A3:A4</formula1>
    </dataValidation>
    <dataValidation type="list" allowBlank="1" sqref="G24">
      <formula1>'Is emission level of 1 (enum)'!A3:A4</formula1>
    </dataValidation>
    <dataValidation type="list" allowBlank="1" sqref="G30">
      <formula1>'Can the service or p 2 (enum)'!A3:A4</formula1>
    </dataValidation>
    <dataValidation type="list" allowBlank="1" sqref="G32">
      <formula1>'Benchmark anlysis mu 1 (enum)'!A3:A4</formula1>
    </dataValidation>
    <dataValidation type="list" allowBlank="1" sqref="G34">
      <formula1>'Is emission level of 1 (enum)'!A3:A4</formula1>
    </dataValidation>
    <dataValidation type="list" allowBlank="1" sqref="G39">
      <formula1>'Is emission level of 1 (enum)'!A3:A4</formula1>
    </dataValidation>
    <dataValidation type="list" allowBlank="1" sqref="G45">
      <formula1>'Investment compariso 1 (enum)'!A3:A4</formula1>
    </dataValidation>
    <dataValidation type="list" allowBlank="1" sqref="G47">
      <formula1>'Is emission level of 1 (enum)'!A3:A4</formula1>
    </dataValidation>
    <dataValidation type="list" allowBlank="1" sqref="G52">
      <formula1>'Is emission level of 1 (enum)'!A3:A4</formula1>
    </dataValidation>
    <dataValidation type="list" allowBlank="1" sqref="G64">
      <formula1>'Is there at least on 1 (enum)'!A3:A4</formula1>
    </dataValidation>
    <dataValidation type="list" allowBlank="1" sqref="G66">
      <formula1>'Is at least one alte 1 (enum)'!A3:A4</formula1>
    </dataValidation>
    <dataValidation type="list" allowBlank="1" sqref="G68">
      <formula1>'Can the service or p 3 (enum)'!A3:A4</formula1>
    </dataValidation>
    <dataValidation type="list" allowBlank="1" sqref="G7">
      <formula1>'Have realistic and c 1 (enum)'!A3:A4</formula1>
    </dataValidation>
    <dataValidation type="list" allowBlank="1" sqref="G70">
      <formula1>'Is emission level of 1 (enum)'!A3:A4</formula1>
    </dataValidation>
    <dataValidation type="list" allowBlank="1" sqref="G75">
      <formula1>'Is emission level of 1 (enum)'!A3:A4</formula1>
    </dataValidation>
    <dataValidation type="list" allowBlank="1" sqref="G81">
      <formula1>'Can the service or p 2 (enum)'!A3:A4</formula1>
    </dataValidation>
    <dataValidation type="list" allowBlank="1" sqref="G83">
      <formula1>'Benchmark anlysis mu 1 (enum)'!A3:A4</formula1>
    </dataValidation>
    <dataValidation type="list" allowBlank="1" sqref="G85">
      <formula1>'Is emission level of 1 (enum)'!A3:A4</formula1>
    </dataValidation>
    <dataValidation type="list" allowBlank="1" sqref="G9">
      <formula1>'Are all the alternat 1 (enum)'!A3:A4</formula1>
    </dataValidation>
    <dataValidation type="list" allowBlank="1" sqref="G90">
      <formula1>'Is emission level of 1 (enum)'!A3:A4</formula1>
    </dataValidation>
    <dataValidation type="list" allowBlank="1" sqref="G96">
      <formula1>'Investment compariso 1 (enum)'!A3:A4</formula1>
    </dataValidation>
    <dataValidation type="list" allowBlank="1" sqref="G98">
      <formula1>'Is emission level of 1 (enum)'!A3:A4</formula1>
    </dataValidation>
  </dataValidations>
  <hyperlinks>
    <hyperlink ref="C7" r:id="rId1" location="#'Have realistic and c 1 (enum)'!A3"/>
    <hyperlink ref="B8" r:id="rId2" location="#'Case 2 Step 1B Consiste (tool)'!A1"/>
    <hyperlink ref="C9" r:id="rId3" location="#'Are all the alternat 1 (enum)'!A3"/>
    <hyperlink ref="B10" r:id="rId4" location="#'Case 2 Step 1C Consiste (tool)'!A1"/>
    <hyperlink ref="C11" r:id="rId5" location="#'Is project without C 1 (enum)'!A3"/>
    <hyperlink ref="B12" r:id="rId6" location="#'Case 2 Step 2A Barrier  (tool)'!A1"/>
    <hyperlink ref="C13" r:id="rId7" location="#'Is there at least on 1 (enum)'!A3"/>
    <hyperlink ref="B14" r:id="rId8" location="#'Case 2 Step 2B Barrier  (tool)'!A1"/>
    <hyperlink ref="C15" r:id="rId9" location="#'Is at least one alte 1 (enum)'!A3"/>
    <hyperlink ref="B16" r:id="rId10" location="#'Case 2 Step 3B No Inves (tool)'!A1"/>
    <hyperlink ref="C17" r:id="rId11" location="#'Can the service or p 3 (enum)'!A3"/>
    <hyperlink ref="B18" r:id="rId12" location="#'Case 2 Step 4 Emission  (tool)'!A1"/>
    <hyperlink ref="C19" r:id="rId13" location="#'Is emission level of 1 (enum)'!A3"/>
    <hyperlink ref="B23" r:id="rId14" location="#'Case 2 Step 4 Emission  (tool)'!A1"/>
    <hyperlink ref="C24" r:id="rId15" location="#'Is emission level of 1 (enum)'!A3"/>
    <hyperlink ref="B29" r:id="rId16" location="#'Case 2 Step 3A Investme (tool)'!A1"/>
    <hyperlink ref="C30" r:id="rId17" location="#'Can the service or p 2 (enum)'!A3"/>
    <hyperlink ref="B31" r:id="rId18" location="#'Case 2 Step 3A Quest 1 (tool)'!A1"/>
    <hyperlink ref="C32" r:id="rId19" location="#'Benchmark anlysis mu 1 (enum)'!A3"/>
    <hyperlink ref="B33" r:id="rId20" location="#'Case 2 Step 4 Emission  (tool)'!A1"/>
    <hyperlink ref="C34" r:id="rId21" location="#'Is emission level of 1 (enum)'!A3"/>
    <hyperlink ref="B38" r:id="rId22" location="#'Case 2 Step 4 Emission  (tool)'!A1"/>
    <hyperlink ref="C39" r:id="rId23" location="#'Is emission level of 1 (enum)'!A3"/>
    <hyperlink ref="B44" r:id="rId24" location="#'Case 2 Step 3A Question (tool)'!A1"/>
    <hyperlink ref="C45" r:id="rId25" location="#'Investment compariso 1 (enum)'!A3"/>
    <hyperlink ref="B46" r:id="rId26" location="#'Case 2 Step 4 Emission  (tool)'!A1"/>
    <hyperlink ref="C47" r:id="rId27" location="#'Is emission level of 1 (enum)'!A3"/>
    <hyperlink ref="B51" r:id="rId28" location="#'Case 2 Step 4 Emission  (tool)'!A1"/>
    <hyperlink ref="C52" r:id="rId29" location="#'Is emission level of 1 (enum)'!A3"/>
    <hyperlink ref="B63" r:id="rId30" location="#'Case 2 Step 2A Barrier  (tool)'!A1"/>
    <hyperlink ref="C64" r:id="rId31" location="#'Is there at least on 1 (enum)'!A3"/>
    <hyperlink ref="B65" r:id="rId32" location="#'Case 2 Step 2B Barrier  (tool)'!A1"/>
    <hyperlink ref="C66" r:id="rId33" location="#'Is at least one alte 1 (enum)'!A3"/>
    <hyperlink ref="B67" r:id="rId34" location="#'Case 2 Step 3B No Inves (tool)'!A1"/>
    <hyperlink ref="C68" r:id="rId35" location="#'Can the service or p 3 (enum)'!A3"/>
    <hyperlink ref="B69" r:id="rId36" location="#'Case 2 Step 4 Emission  (tool)'!A1"/>
    <hyperlink ref="C70" r:id="rId37" location="#'Is emission level of 1 (enum)'!A3"/>
    <hyperlink ref="B74" r:id="rId38" location="#'Case 2 Step 4 Emission  (tool)'!A1"/>
    <hyperlink ref="C75" r:id="rId39" location="#'Is emission level of 1 (enum)'!A3"/>
    <hyperlink ref="B80" r:id="rId40" location="#'Case 2 Step 3A Investme (tool)'!A1"/>
    <hyperlink ref="C81" r:id="rId41" location="#'Can the service or p 2 (enum)'!A3"/>
    <hyperlink ref="B82" r:id="rId42" location="#'Case 2 Step 3A Quest 1 (tool)'!A1"/>
    <hyperlink ref="C83" r:id="rId43" location="#'Benchmark anlysis mu 1 (enum)'!A3"/>
    <hyperlink ref="B84" r:id="rId44" location="#'Case 2 Step 4 Emission  (tool)'!A1"/>
    <hyperlink ref="C85" r:id="rId45" location="#'Is emission level of 1 (enum)'!A3"/>
    <hyperlink ref="B89" r:id="rId46" location="#'Case 2 Step 4 Emission  (tool)'!A1"/>
    <hyperlink ref="C90" r:id="rId47" location="#'Is emission level of 1 (enum)'!A3"/>
    <hyperlink ref="B95" r:id="rId48" location="#'Case 2 Step 3A Question (tool)'!A1"/>
    <hyperlink ref="C96" r:id="rId49" location="#'Investment compariso 1 (enum)'!A3"/>
    <hyperlink ref="B97" r:id="rId50" location="#'Case 2 Step 4 Emission  (tool)'!A1"/>
    <hyperlink ref="C98" r:id="rId51" location="#'Is emission level of 1 (enum)'!A3"/>
    <hyperlink ref="B102" r:id="rId52" location="#'Case 2 Step 4 Emission  (tool)'!A1"/>
    <hyperlink ref="C103" r:id="rId53" location="#'Is emission level of 1 (enum)'!A3"/>
  </hyperlinks>
  <pageMargins left="0.7" right="0.7" top="0.75" bottom="0.75" header="0.3" footer="0.3"/>
  <pageSetup orientation="portrait" horizontalDpi="4294967295" verticalDpi="4294967295" scale="100" fitToWidth="1" fitToHeight="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11"/>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482</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139</v>
      </c>
      <c r="D7" s="5"/>
      <c r="E7" s="5" t="s">
        <v>140</v>
      </c>
      <c r="F7" s="5" t="s">
        <v>14</v>
      </c>
      <c r="G7" s="5" t="s">
        <v>11</v>
      </c>
    </row>
    <row r="8" spans="1:7" x14ac:dyDescent="0.25">
      <c r="A8" s="5" t="s">
        <v>14</v>
      </c>
      <c r="B8" s="6" t="s">
        <v>141</v>
      </c>
      <c r="C8" s="5" t="s">
        <v>13</v>
      </c>
      <c r="D8" s="5">
        <f>EXACT(G7,"No")</f>
      </c>
      <c r="E8" s="5" t="s">
        <v>92</v>
      </c>
      <c r="F8" s="5" t="s">
        <v>14</v>
      </c>
      <c r="G8" s="5" t="s">
        <v>13</v>
      </c>
    </row>
    <row r="9" spans="1:7" x14ac:dyDescent="0.25" outlineLevel="1" collapsed="1">
      <c r="A9" s="7" t="s">
        <v>11</v>
      </c>
      <c r="B9" s="7" t="s">
        <v>76</v>
      </c>
      <c r="C9" s="10" t="s">
        <v>142</v>
      </c>
      <c r="D9" s="7"/>
      <c r="E9" s="7" t="s">
        <v>94</v>
      </c>
      <c r="F9" s="7" t="s">
        <v>14</v>
      </c>
      <c r="G9" s="7" t="s">
        <v>11</v>
      </c>
    </row>
    <row r="10" spans="1:7" x14ac:dyDescent="0.25" outlineLevel="1" collapsed="1">
      <c r="A10" s="8" t="s">
        <v>14</v>
      </c>
      <c r="B10" s="9" t="s">
        <v>143</v>
      </c>
      <c r="C10" s="8" t="s">
        <v>13</v>
      </c>
      <c r="D10" s="8">
        <f>EXACT(G9,"No")</f>
      </c>
      <c r="E10" s="8" t="s">
        <v>96</v>
      </c>
      <c r="F10" s="8" t="s">
        <v>14</v>
      </c>
      <c r="G10" s="8" t="s">
        <v>13</v>
      </c>
    </row>
    <row r="11" spans="1:7" x14ac:dyDescent="0.25" outlineLevel="2" collapsed="1">
      <c r="A11" s="7" t="s">
        <v>11</v>
      </c>
      <c r="B11" s="7" t="s">
        <v>76</v>
      </c>
      <c r="C11" s="10" t="s">
        <v>144</v>
      </c>
      <c r="D11" s="7"/>
      <c r="E11" s="7" t="s">
        <v>145</v>
      </c>
      <c r="F11" s="7" t="s">
        <v>14</v>
      </c>
      <c r="G11" s="7" t="s">
        <v>11</v>
      </c>
    </row>
    <row r="12" spans="1:7" x14ac:dyDescent="0.25" outlineLevel="2" collapsed="1">
      <c r="A12" s="8" t="s">
        <v>14</v>
      </c>
      <c r="B12" s="9" t="s">
        <v>146</v>
      </c>
      <c r="C12" s="8" t="s">
        <v>13</v>
      </c>
      <c r="D12" s="8">
        <f>EXACT(G11,"Yes")</f>
      </c>
      <c r="E12" s="8" t="s">
        <v>100</v>
      </c>
      <c r="F12" s="8" t="s">
        <v>14</v>
      </c>
      <c r="G12" s="8" t="s">
        <v>13</v>
      </c>
    </row>
    <row r="13" spans="1:7" x14ac:dyDescent="0.25" outlineLevel="3" collapsed="1">
      <c r="A13" s="7" t="s">
        <v>11</v>
      </c>
      <c r="B13" s="7" t="s">
        <v>76</v>
      </c>
      <c r="C13" s="10" t="s">
        <v>147</v>
      </c>
      <c r="D13" s="7"/>
      <c r="E13" s="7" t="s">
        <v>102</v>
      </c>
      <c r="F13" s="7" t="s">
        <v>14</v>
      </c>
      <c r="G13" s="7" t="s">
        <v>11</v>
      </c>
    </row>
    <row r="14" spans="1:7" x14ac:dyDescent="0.25" outlineLevel="3" collapsed="1">
      <c r="A14" s="8" t="s">
        <v>14</v>
      </c>
      <c r="B14" s="9" t="s">
        <v>148</v>
      </c>
      <c r="C14" s="8" t="s">
        <v>13</v>
      </c>
      <c r="D14" s="8">
        <f>EXACT(G13,"No")</f>
      </c>
      <c r="E14" s="8" t="s">
        <v>104</v>
      </c>
      <c r="F14" s="8" t="s">
        <v>14</v>
      </c>
      <c r="G14" s="8" t="s">
        <v>13</v>
      </c>
    </row>
    <row r="15" spans="1:7" x14ac:dyDescent="0.25" outlineLevel="4" collapsed="1">
      <c r="A15" s="7" t="s">
        <v>11</v>
      </c>
      <c r="B15" s="7" t="s">
        <v>76</v>
      </c>
      <c r="C15" s="10" t="s">
        <v>149</v>
      </c>
      <c r="D15" s="7"/>
      <c r="E15" s="7" t="s">
        <v>113</v>
      </c>
      <c r="F15" s="7" t="s">
        <v>14</v>
      </c>
      <c r="G15" s="7" t="s">
        <v>11</v>
      </c>
    </row>
    <row r="16" spans="1:7" x14ac:dyDescent="0.25" outlineLevel="4" collapsed="1">
      <c r="A16" s="8" t="s">
        <v>14</v>
      </c>
      <c r="B16" s="9" t="s">
        <v>150</v>
      </c>
      <c r="C16" s="8" t="s">
        <v>13</v>
      </c>
      <c r="D16" s="8">
        <f>EXACT(G15,"No")</f>
      </c>
      <c r="E16" s="8" t="s">
        <v>151</v>
      </c>
      <c r="F16" s="8" t="s">
        <v>14</v>
      </c>
      <c r="G16" s="8" t="s">
        <v>13</v>
      </c>
    </row>
    <row r="17" spans="1:7" x14ac:dyDescent="0.25" outlineLevel="5" collapsed="1">
      <c r="A17" s="7" t="s">
        <v>11</v>
      </c>
      <c r="B17" s="7" t="s">
        <v>76</v>
      </c>
      <c r="C17" s="10" t="s">
        <v>161</v>
      </c>
      <c r="D17" s="7"/>
      <c r="E17" s="7" t="s">
        <v>125</v>
      </c>
      <c r="F17" s="7" t="s">
        <v>14</v>
      </c>
      <c r="G17" s="7" t="s">
        <v>11</v>
      </c>
    </row>
    <row r="18" spans="1:7" x14ac:dyDescent="0.25" outlineLevel="5" collapsed="1">
      <c r="A18" s="7" t="s">
        <v>14</v>
      </c>
      <c r="B18" s="7" t="s">
        <v>120</v>
      </c>
      <c r="C18" s="11" t="s">
        <v>121</v>
      </c>
      <c r="D18" s="7">
        <f>EXACT(G17,"No")</f>
      </c>
      <c r="E18" s="12" t="s">
        <v>122</v>
      </c>
      <c r="F18" s="7" t="s">
        <v>14</v>
      </c>
      <c r="G18" s="7" t="s">
        <v>13</v>
      </c>
    </row>
    <row r="19" spans="1:7" x14ac:dyDescent="0.25" outlineLevel="5" collapsed="1">
      <c r="A19" s="7" t="s">
        <v>14</v>
      </c>
      <c r="B19" s="7" t="s">
        <v>120</v>
      </c>
      <c r="C19" s="11" t="s">
        <v>121</v>
      </c>
      <c r="D19" s="7">
        <f>EXACT(G17,"Yes")</f>
      </c>
      <c r="E19" s="12" t="s">
        <v>162</v>
      </c>
      <c r="F19" s="7" t="s">
        <v>14</v>
      </c>
      <c r="G19" s="7" t="s">
        <v>13</v>
      </c>
    </row>
    <row r="20" spans="1:7" x14ac:dyDescent="0.25" outlineLevel="5" collapsed="1">
      <c r="A20" s="7" t="s">
        <v>11</v>
      </c>
      <c r="B20" s="7" t="s">
        <v>15</v>
      </c>
      <c r="C20" s="7" t="s">
        <v>13</v>
      </c>
      <c r="D20" s="7"/>
      <c r="E20" s="7" t="s">
        <v>163</v>
      </c>
      <c r="F20" s="7" t="s">
        <v>14</v>
      </c>
      <c r="G20" s="7" t="s">
        <v>27</v>
      </c>
    </row>
    <row r="21" spans="1:7" x14ac:dyDescent="0.25" outlineLevel="4" collapsed="1">
      <c r="A21" s="8" t="s">
        <v>14</v>
      </c>
      <c r="B21" s="9" t="s">
        <v>150</v>
      </c>
      <c r="C21" s="8" t="s">
        <v>13</v>
      </c>
      <c r="D21" s="8">
        <f>EXACT(G15,"Yes")</f>
      </c>
      <c r="E21" s="8" t="s">
        <v>151</v>
      </c>
      <c r="F21" s="8" t="s">
        <v>14</v>
      </c>
      <c r="G21" s="8" t="s">
        <v>13</v>
      </c>
    </row>
    <row r="22" spans="1:7" x14ac:dyDescent="0.25" outlineLevel="5" collapsed="1">
      <c r="A22" s="7" t="s">
        <v>11</v>
      </c>
      <c r="B22" s="7" t="s">
        <v>76</v>
      </c>
      <c r="C22" s="10" t="s">
        <v>161</v>
      </c>
      <c r="D22" s="7"/>
      <c r="E22" s="7" t="s">
        <v>125</v>
      </c>
      <c r="F22" s="7" t="s">
        <v>14</v>
      </c>
      <c r="G22" s="7" t="s">
        <v>11</v>
      </c>
    </row>
    <row r="23" spans="1:7" x14ac:dyDescent="0.25" outlineLevel="5" collapsed="1">
      <c r="A23" s="7" t="s">
        <v>14</v>
      </c>
      <c r="B23" s="7" t="s">
        <v>120</v>
      </c>
      <c r="C23" s="11" t="s">
        <v>121</v>
      </c>
      <c r="D23" s="7">
        <f>EXACT(G22,"No")</f>
      </c>
      <c r="E23" s="12" t="s">
        <v>122</v>
      </c>
      <c r="F23" s="7" t="s">
        <v>14</v>
      </c>
      <c r="G23" s="7" t="s">
        <v>13</v>
      </c>
    </row>
    <row r="24" spans="1:7" x14ac:dyDescent="0.25" outlineLevel="5" collapsed="1">
      <c r="A24" s="7" t="s">
        <v>14</v>
      </c>
      <c r="B24" s="7" t="s">
        <v>120</v>
      </c>
      <c r="C24" s="11" t="s">
        <v>121</v>
      </c>
      <c r="D24" s="7">
        <f>EXACT(G22,"Yes")</f>
      </c>
      <c r="E24" s="12" t="s">
        <v>162</v>
      </c>
      <c r="F24" s="7" t="s">
        <v>14</v>
      </c>
      <c r="G24" s="7" t="s">
        <v>13</v>
      </c>
    </row>
    <row r="25" spans="1:7" x14ac:dyDescent="0.25" outlineLevel="5" collapsed="1">
      <c r="A25" s="7" t="s">
        <v>11</v>
      </c>
      <c r="B25" s="7" t="s">
        <v>15</v>
      </c>
      <c r="C25" s="7" t="s">
        <v>13</v>
      </c>
      <c r="D25" s="7"/>
      <c r="E25" s="7" t="s">
        <v>163</v>
      </c>
      <c r="F25" s="7" t="s">
        <v>14</v>
      </c>
      <c r="G25" s="7" t="s">
        <v>27</v>
      </c>
    </row>
    <row r="26" spans="1:7" x14ac:dyDescent="0.25" outlineLevel="4" collapsed="1">
      <c r="A26" s="7" t="s">
        <v>11</v>
      </c>
      <c r="B26" s="7" t="s">
        <v>15</v>
      </c>
      <c r="C26" s="7" t="s">
        <v>13</v>
      </c>
      <c r="D26" s="7"/>
      <c r="E26" s="7" t="s">
        <v>109</v>
      </c>
      <c r="F26" s="7" t="s">
        <v>11</v>
      </c>
      <c r="G26" s="7" t="s">
        <v>27</v>
      </c>
    </row>
    <row r="27" spans="1:7" x14ac:dyDescent="0.25" outlineLevel="3" collapsed="1">
      <c r="A27" s="8" t="s">
        <v>14</v>
      </c>
      <c r="B27" s="9" t="s">
        <v>152</v>
      </c>
      <c r="C27" s="8" t="s">
        <v>13</v>
      </c>
      <c r="D27" s="8">
        <f>EXACT(G13,"Yes")</f>
      </c>
      <c r="E27" s="8" t="s">
        <v>111</v>
      </c>
      <c r="F27" s="8" t="s">
        <v>14</v>
      </c>
      <c r="G27" s="8" t="s">
        <v>13</v>
      </c>
    </row>
    <row r="28" spans="1:7" x14ac:dyDescent="0.25" outlineLevel="4" collapsed="1">
      <c r="A28" s="7" t="s">
        <v>11</v>
      </c>
      <c r="B28" s="7" t="s">
        <v>76</v>
      </c>
      <c r="C28" s="10" t="s">
        <v>153</v>
      </c>
      <c r="D28" s="7"/>
      <c r="E28" s="7" t="s">
        <v>113</v>
      </c>
      <c r="F28" s="7" t="s">
        <v>14</v>
      </c>
      <c r="G28" s="7" t="s">
        <v>11</v>
      </c>
    </row>
    <row r="29" spans="1:7" x14ac:dyDescent="0.25" outlineLevel="4" collapsed="1">
      <c r="A29" s="8" t="s">
        <v>14</v>
      </c>
      <c r="B29" s="9" t="s">
        <v>154</v>
      </c>
      <c r="C29" s="8" t="s">
        <v>13</v>
      </c>
      <c r="D29" s="8">
        <f>EXACT(G28,"No")</f>
      </c>
      <c r="E29" s="8" t="s">
        <v>155</v>
      </c>
      <c r="F29" s="8" t="s">
        <v>14</v>
      </c>
      <c r="G29" s="8" t="s">
        <v>13</v>
      </c>
    </row>
    <row r="30" spans="1:7" x14ac:dyDescent="0.25" outlineLevel="5" collapsed="1">
      <c r="A30" s="7" t="s">
        <v>11</v>
      </c>
      <c r="B30" s="7" t="s">
        <v>76</v>
      </c>
      <c r="C30" s="10" t="s">
        <v>164</v>
      </c>
      <c r="D30" s="7"/>
      <c r="E30" s="7" t="s">
        <v>130</v>
      </c>
      <c r="F30" s="7" t="s">
        <v>14</v>
      </c>
      <c r="G30" s="7" t="s">
        <v>11</v>
      </c>
    </row>
    <row r="31" spans="1:7" x14ac:dyDescent="0.25" outlineLevel="5" collapsed="1">
      <c r="A31" s="8" t="s">
        <v>14</v>
      </c>
      <c r="B31" s="9" t="s">
        <v>150</v>
      </c>
      <c r="C31" s="8" t="s">
        <v>13</v>
      </c>
      <c r="D31" s="8">
        <f>EXACT(G30,"No")</f>
      </c>
      <c r="E31" s="8" t="s">
        <v>151</v>
      </c>
      <c r="F31" s="8" t="s">
        <v>14</v>
      </c>
      <c r="G31" s="8" t="s">
        <v>13</v>
      </c>
    </row>
    <row r="32" spans="1:7" x14ac:dyDescent="0.25" outlineLevel="6" collapsed="1">
      <c r="A32" s="7" t="s">
        <v>11</v>
      </c>
      <c r="B32" s="7" t="s">
        <v>76</v>
      </c>
      <c r="C32" s="10" t="s">
        <v>161</v>
      </c>
      <c r="D32" s="7"/>
      <c r="E32" s="7" t="s">
        <v>125</v>
      </c>
      <c r="F32" s="7" t="s">
        <v>14</v>
      </c>
      <c r="G32" s="7" t="s">
        <v>11</v>
      </c>
    </row>
    <row r="33" spans="1:7" x14ac:dyDescent="0.25" outlineLevel="6" collapsed="1">
      <c r="A33" s="7" t="s">
        <v>14</v>
      </c>
      <c r="B33" s="7" t="s">
        <v>120</v>
      </c>
      <c r="C33" s="11" t="s">
        <v>121</v>
      </c>
      <c r="D33" s="7">
        <f>EXACT(G32,"No")</f>
      </c>
      <c r="E33" s="12" t="s">
        <v>122</v>
      </c>
      <c r="F33" s="7" t="s">
        <v>14</v>
      </c>
      <c r="G33" s="7" t="s">
        <v>13</v>
      </c>
    </row>
    <row r="34" spans="1:7" x14ac:dyDescent="0.25" outlineLevel="6" collapsed="1">
      <c r="A34" s="7" t="s">
        <v>14</v>
      </c>
      <c r="B34" s="7" t="s">
        <v>120</v>
      </c>
      <c r="C34" s="11" t="s">
        <v>121</v>
      </c>
      <c r="D34" s="7">
        <f>EXACT(G32,"Yes")</f>
      </c>
      <c r="E34" s="12" t="s">
        <v>162</v>
      </c>
      <c r="F34" s="7" t="s">
        <v>14</v>
      </c>
      <c r="G34" s="7" t="s">
        <v>13</v>
      </c>
    </row>
    <row r="35" spans="1:7" x14ac:dyDescent="0.25" outlineLevel="6" collapsed="1">
      <c r="A35" s="7" t="s">
        <v>11</v>
      </c>
      <c r="B35" s="7" t="s">
        <v>15</v>
      </c>
      <c r="C35" s="7" t="s">
        <v>13</v>
      </c>
      <c r="D35" s="7"/>
      <c r="E35" s="7" t="s">
        <v>163</v>
      </c>
      <c r="F35" s="7" t="s">
        <v>14</v>
      </c>
      <c r="G35" s="7" t="s">
        <v>27</v>
      </c>
    </row>
    <row r="36" spans="1:7" x14ac:dyDescent="0.25" outlineLevel="5" collapsed="1">
      <c r="A36" s="8" t="s">
        <v>14</v>
      </c>
      <c r="B36" s="9" t="s">
        <v>150</v>
      </c>
      <c r="C36" s="8" t="s">
        <v>13</v>
      </c>
      <c r="D36" s="8">
        <f>EXACT(G30,"Yes")</f>
      </c>
      <c r="E36" s="8" t="s">
        <v>151</v>
      </c>
      <c r="F36" s="8" t="s">
        <v>14</v>
      </c>
      <c r="G36" s="8" t="s">
        <v>13</v>
      </c>
    </row>
    <row r="37" spans="1:7" x14ac:dyDescent="0.25" outlineLevel="6" collapsed="1">
      <c r="A37" s="7" t="s">
        <v>11</v>
      </c>
      <c r="B37" s="7" t="s">
        <v>76</v>
      </c>
      <c r="C37" s="10" t="s">
        <v>161</v>
      </c>
      <c r="D37" s="7"/>
      <c r="E37" s="7" t="s">
        <v>125</v>
      </c>
      <c r="F37" s="7" t="s">
        <v>14</v>
      </c>
      <c r="G37" s="7" t="s">
        <v>11</v>
      </c>
    </row>
    <row r="38" spans="1:7" x14ac:dyDescent="0.25" outlineLevel="6" collapsed="1">
      <c r="A38" s="7" t="s">
        <v>14</v>
      </c>
      <c r="B38" s="7" t="s">
        <v>120</v>
      </c>
      <c r="C38" s="11" t="s">
        <v>121</v>
      </c>
      <c r="D38" s="7">
        <f>EXACT(G37,"No")</f>
      </c>
      <c r="E38" s="12" t="s">
        <v>122</v>
      </c>
      <c r="F38" s="7" t="s">
        <v>14</v>
      </c>
      <c r="G38" s="7" t="s">
        <v>13</v>
      </c>
    </row>
    <row r="39" spans="1:7" x14ac:dyDescent="0.25" outlineLevel="6" collapsed="1">
      <c r="A39" s="7" t="s">
        <v>14</v>
      </c>
      <c r="B39" s="7" t="s">
        <v>120</v>
      </c>
      <c r="C39" s="11" t="s">
        <v>121</v>
      </c>
      <c r="D39" s="7">
        <f>EXACT(G37,"Yes")</f>
      </c>
      <c r="E39" s="12" t="s">
        <v>162</v>
      </c>
      <c r="F39" s="7" t="s">
        <v>14</v>
      </c>
      <c r="G39" s="7" t="s">
        <v>13</v>
      </c>
    </row>
    <row r="40" spans="1:7" x14ac:dyDescent="0.25" outlineLevel="6" collapsed="1">
      <c r="A40" s="7" t="s">
        <v>11</v>
      </c>
      <c r="B40" s="7" t="s">
        <v>15</v>
      </c>
      <c r="C40" s="7" t="s">
        <v>13</v>
      </c>
      <c r="D40" s="7"/>
      <c r="E40" s="7" t="s">
        <v>163</v>
      </c>
      <c r="F40" s="7" t="s">
        <v>14</v>
      </c>
      <c r="G40" s="7" t="s">
        <v>27</v>
      </c>
    </row>
    <row r="41" spans="1:7" x14ac:dyDescent="0.25" outlineLevel="5" collapsed="1">
      <c r="A41" s="7" t="s">
        <v>11</v>
      </c>
      <c r="B41" s="7" t="s">
        <v>15</v>
      </c>
      <c r="C41" s="7" t="s">
        <v>13</v>
      </c>
      <c r="D41" s="7"/>
      <c r="E41" s="7" t="s">
        <v>118</v>
      </c>
      <c r="F41" s="7" t="s">
        <v>11</v>
      </c>
      <c r="G41" s="7" t="s">
        <v>27</v>
      </c>
    </row>
    <row r="42" spans="1:7" x14ac:dyDescent="0.25" outlineLevel="4" collapsed="1">
      <c r="A42" s="8" t="s">
        <v>14</v>
      </c>
      <c r="B42" s="9" t="s">
        <v>156</v>
      </c>
      <c r="C42" s="8" t="s">
        <v>13</v>
      </c>
      <c r="D42" s="8">
        <f>EXACT(G28,"Yes")</f>
      </c>
      <c r="E42" s="8" t="s">
        <v>157</v>
      </c>
      <c r="F42" s="8" t="s">
        <v>14</v>
      </c>
      <c r="G42" s="8" t="s">
        <v>13</v>
      </c>
    </row>
    <row r="43" spans="1:7" x14ac:dyDescent="0.25" outlineLevel="5" collapsed="1">
      <c r="A43" s="7" t="s">
        <v>11</v>
      </c>
      <c r="B43" s="7" t="s">
        <v>76</v>
      </c>
      <c r="C43" s="10" t="s">
        <v>165</v>
      </c>
      <c r="D43" s="7"/>
      <c r="E43" s="7" t="s">
        <v>133</v>
      </c>
      <c r="F43" s="7" t="s">
        <v>14</v>
      </c>
      <c r="G43" s="7" t="s">
        <v>11</v>
      </c>
    </row>
    <row r="44" spans="1:7" x14ac:dyDescent="0.25" outlineLevel="5" collapsed="1">
      <c r="A44" s="8" t="s">
        <v>14</v>
      </c>
      <c r="B44" s="9" t="s">
        <v>150</v>
      </c>
      <c r="C44" s="8" t="s">
        <v>13</v>
      </c>
      <c r="D44" s="8">
        <f>EXACT(G43,"No")</f>
      </c>
      <c r="E44" s="8" t="s">
        <v>151</v>
      </c>
      <c r="F44" s="8" t="s">
        <v>14</v>
      </c>
      <c r="G44" s="8" t="s">
        <v>13</v>
      </c>
    </row>
    <row r="45" spans="1:7" x14ac:dyDescent="0.25" outlineLevel="6" collapsed="1">
      <c r="A45" s="7" t="s">
        <v>11</v>
      </c>
      <c r="B45" s="7" t="s">
        <v>76</v>
      </c>
      <c r="C45" s="10" t="s">
        <v>161</v>
      </c>
      <c r="D45" s="7"/>
      <c r="E45" s="7" t="s">
        <v>125</v>
      </c>
      <c r="F45" s="7" t="s">
        <v>14</v>
      </c>
      <c r="G45" s="7" t="s">
        <v>11</v>
      </c>
    </row>
    <row r="46" spans="1:7" x14ac:dyDescent="0.25" outlineLevel="6" collapsed="1">
      <c r="A46" s="7" t="s">
        <v>14</v>
      </c>
      <c r="B46" s="7" t="s">
        <v>120</v>
      </c>
      <c r="C46" s="11" t="s">
        <v>121</v>
      </c>
      <c r="D46" s="7">
        <f>EXACT(G45,"No")</f>
      </c>
      <c r="E46" s="12" t="s">
        <v>122</v>
      </c>
      <c r="F46" s="7" t="s">
        <v>14</v>
      </c>
      <c r="G46" s="7" t="s">
        <v>13</v>
      </c>
    </row>
    <row r="47" spans="1:7" x14ac:dyDescent="0.25" outlineLevel="6" collapsed="1">
      <c r="A47" s="7" t="s">
        <v>14</v>
      </c>
      <c r="B47" s="7" t="s">
        <v>120</v>
      </c>
      <c r="C47" s="11" t="s">
        <v>121</v>
      </c>
      <c r="D47" s="7">
        <f>EXACT(G45,"Yes")</f>
      </c>
      <c r="E47" s="12" t="s">
        <v>162</v>
      </c>
      <c r="F47" s="7" t="s">
        <v>14</v>
      </c>
      <c r="G47" s="7" t="s">
        <v>13</v>
      </c>
    </row>
    <row r="48" spans="1:7" x14ac:dyDescent="0.25" outlineLevel="6" collapsed="1">
      <c r="A48" s="7" t="s">
        <v>11</v>
      </c>
      <c r="B48" s="7" t="s">
        <v>15</v>
      </c>
      <c r="C48" s="7" t="s">
        <v>13</v>
      </c>
      <c r="D48" s="7"/>
      <c r="E48" s="7" t="s">
        <v>163</v>
      </c>
      <c r="F48" s="7" t="s">
        <v>14</v>
      </c>
      <c r="G48" s="7" t="s">
        <v>27</v>
      </c>
    </row>
    <row r="49" spans="1:7" x14ac:dyDescent="0.25" outlineLevel="5" collapsed="1">
      <c r="A49" s="8" t="s">
        <v>14</v>
      </c>
      <c r="B49" s="9" t="s">
        <v>150</v>
      </c>
      <c r="C49" s="8" t="s">
        <v>13</v>
      </c>
      <c r="D49" s="8">
        <f>EXACT(G43,"Yes")</f>
      </c>
      <c r="E49" s="8" t="s">
        <v>151</v>
      </c>
      <c r="F49" s="8" t="s">
        <v>14</v>
      </c>
      <c r="G49" s="8" t="s">
        <v>13</v>
      </c>
    </row>
    <row r="50" spans="1:7" x14ac:dyDescent="0.25" outlineLevel="6" collapsed="1">
      <c r="A50" s="7" t="s">
        <v>11</v>
      </c>
      <c r="B50" s="7" t="s">
        <v>76</v>
      </c>
      <c r="C50" s="10" t="s">
        <v>161</v>
      </c>
      <c r="D50" s="7"/>
      <c r="E50" s="7" t="s">
        <v>125</v>
      </c>
      <c r="F50" s="7" t="s">
        <v>14</v>
      </c>
      <c r="G50" s="7" t="s">
        <v>11</v>
      </c>
    </row>
    <row r="51" spans="1:7" x14ac:dyDescent="0.25" outlineLevel="6" collapsed="1">
      <c r="A51" s="7" t="s">
        <v>14</v>
      </c>
      <c r="B51" s="7" t="s">
        <v>120</v>
      </c>
      <c r="C51" s="11" t="s">
        <v>121</v>
      </c>
      <c r="D51" s="7">
        <f>EXACT(G50,"No")</f>
      </c>
      <c r="E51" s="12" t="s">
        <v>122</v>
      </c>
      <c r="F51" s="7" t="s">
        <v>14</v>
      </c>
      <c r="G51" s="7" t="s">
        <v>13</v>
      </c>
    </row>
    <row r="52" spans="1:7" x14ac:dyDescent="0.25" outlineLevel="6" collapsed="1">
      <c r="A52" s="7" t="s">
        <v>14</v>
      </c>
      <c r="B52" s="7" t="s">
        <v>120</v>
      </c>
      <c r="C52" s="11" t="s">
        <v>121</v>
      </c>
      <c r="D52" s="7">
        <f>EXACT(G50,"Yes")</f>
      </c>
      <c r="E52" s="12" t="s">
        <v>162</v>
      </c>
      <c r="F52" s="7" t="s">
        <v>14</v>
      </c>
      <c r="G52" s="7" t="s">
        <v>13</v>
      </c>
    </row>
    <row r="53" spans="1:7" x14ac:dyDescent="0.25" outlineLevel="6" collapsed="1">
      <c r="A53" s="7" t="s">
        <v>11</v>
      </c>
      <c r="B53" s="7" t="s">
        <v>15</v>
      </c>
      <c r="C53" s="7" t="s">
        <v>13</v>
      </c>
      <c r="D53" s="7"/>
      <c r="E53" s="7" t="s">
        <v>163</v>
      </c>
      <c r="F53" s="7" t="s">
        <v>14</v>
      </c>
      <c r="G53" s="7" t="s">
        <v>27</v>
      </c>
    </row>
    <row r="54" spans="1:7" x14ac:dyDescent="0.25" outlineLevel="5" collapsed="1">
      <c r="A54" s="7" t="s">
        <v>11</v>
      </c>
      <c r="B54" s="7" t="s">
        <v>15</v>
      </c>
      <c r="C54" s="7" t="s">
        <v>13</v>
      </c>
      <c r="D54" s="7"/>
      <c r="E54" s="7" t="s">
        <v>131</v>
      </c>
      <c r="F54" s="7" t="s">
        <v>11</v>
      </c>
      <c r="G54" s="7" t="s">
        <v>27</v>
      </c>
    </row>
    <row r="55" spans="1:7" x14ac:dyDescent="0.25" outlineLevel="3" collapsed="1">
      <c r="A55" s="7" t="s">
        <v>11</v>
      </c>
      <c r="B55" s="7" t="s">
        <v>15</v>
      </c>
      <c r="C55" s="7" t="s">
        <v>13</v>
      </c>
      <c r="D55" s="7"/>
      <c r="E55" s="7" t="s">
        <v>158</v>
      </c>
      <c r="F55" s="7" t="s">
        <v>11</v>
      </c>
      <c r="G55" s="7" t="s">
        <v>27</v>
      </c>
    </row>
    <row r="56" spans="1:7" x14ac:dyDescent="0.25" outlineLevel="3" collapsed="1">
      <c r="A56" s="7" t="s">
        <v>14</v>
      </c>
      <c r="B56" s="7" t="s">
        <v>120</v>
      </c>
      <c r="C56" s="11" t="s">
        <v>121</v>
      </c>
      <c r="D56" s="7"/>
      <c r="E56" s="12" t="s">
        <v>159</v>
      </c>
      <c r="F56" s="7" t="s">
        <v>14</v>
      </c>
      <c r="G56" s="7" t="s">
        <v>13</v>
      </c>
    </row>
    <row r="57" spans="1:7" x14ac:dyDescent="0.25" outlineLevel="2" collapsed="1">
      <c r="A57" s="7" t="s">
        <v>11</v>
      </c>
      <c r="B57" s="7" t="s">
        <v>15</v>
      </c>
      <c r="C57" s="7" t="s">
        <v>13</v>
      </c>
      <c r="D57" s="7"/>
      <c r="E57" s="7" t="s">
        <v>119</v>
      </c>
      <c r="F57" s="7" t="s">
        <v>11</v>
      </c>
      <c r="G57" s="7" t="s">
        <v>27</v>
      </c>
    </row>
    <row r="58" spans="1:7" x14ac:dyDescent="0.25" outlineLevel="2" collapsed="1">
      <c r="A58" s="7" t="s">
        <v>14</v>
      </c>
      <c r="B58" s="7" t="s">
        <v>120</v>
      </c>
      <c r="C58" s="11" t="s">
        <v>121</v>
      </c>
      <c r="D58" s="7"/>
      <c r="E58" s="12" t="s">
        <v>160</v>
      </c>
      <c r="F58" s="7" t="s">
        <v>14</v>
      </c>
      <c r="G58" s="7" t="s">
        <v>13</v>
      </c>
    </row>
    <row r="59" spans="1:7" x14ac:dyDescent="0.25" outlineLevel="1" collapsed="1">
      <c r="A59" s="7" t="s">
        <v>14</v>
      </c>
      <c r="B59" s="7" t="s">
        <v>120</v>
      </c>
      <c r="C59" s="11" t="s">
        <v>121</v>
      </c>
      <c r="D59" s="7">
        <f>EXACT(G9,"Yes")</f>
      </c>
      <c r="E59" s="12" t="s">
        <v>122</v>
      </c>
      <c r="F59" s="7" t="s">
        <v>14</v>
      </c>
      <c r="G59" s="7" t="s">
        <v>13</v>
      </c>
    </row>
    <row r="60" spans="1:7" x14ac:dyDescent="0.25" outlineLevel="1" collapsed="1">
      <c r="A60" s="7" t="s">
        <v>11</v>
      </c>
      <c r="B60" s="7" t="s">
        <v>15</v>
      </c>
      <c r="C60" s="7" t="s">
        <v>13</v>
      </c>
      <c r="D60" s="7"/>
      <c r="E60" s="7" t="s">
        <v>123</v>
      </c>
      <c r="F60" s="7" t="s">
        <v>11</v>
      </c>
      <c r="G60" s="7" t="s">
        <v>27</v>
      </c>
    </row>
    <row r="61" spans="1:7" x14ac:dyDescent="0.25">
      <c r="A61" s="5" t="s">
        <v>14</v>
      </c>
      <c r="B61" s="6" t="s">
        <v>143</v>
      </c>
      <c r="C61" s="5" t="s">
        <v>13</v>
      </c>
      <c r="D61" s="5">
        <f>EXACT(G7,"Yes")</f>
      </c>
      <c r="E61" s="5" t="s">
        <v>96</v>
      </c>
      <c r="F61" s="5" t="s">
        <v>14</v>
      </c>
      <c r="G61" s="5" t="s">
        <v>13</v>
      </c>
    </row>
    <row r="62" spans="1:7" x14ac:dyDescent="0.25" outlineLevel="1" collapsed="1">
      <c r="A62" s="7" t="s">
        <v>11</v>
      </c>
      <c r="B62" s="7" t="s">
        <v>76</v>
      </c>
      <c r="C62" s="10" t="s">
        <v>144</v>
      </c>
      <c r="D62" s="7"/>
      <c r="E62" s="7" t="s">
        <v>145</v>
      </c>
      <c r="F62" s="7" t="s">
        <v>14</v>
      </c>
      <c r="G62" s="7" t="s">
        <v>11</v>
      </c>
    </row>
    <row r="63" spans="1:7" x14ac:dyDescent="0.25" outlineLevel="1" collapsed="1">
      <c r="A63" s="8" t="s">
        <v>14</v>
      </c>
      <c r="B63" s="9" t="s">
        <v>146</v>
      </c>
      <c r="C63" s="8" t="s">
        <v>13</v>
      </c>
      <c r="D63" s="8">
        <f>EXACT(G62,"Yes")</f>
      </c>
      <c r="E63" s="8" t="s">
        <v>100</v>
      </c>
      <c r="F63" s="8" t="s">
        <v>14</v>
      </c>
      <c r="G63" s="8" t="s">
        <v>13</v>
      </c>
    </row>
    <row r="64" spans="1:7" x14ac:dyDescent="0.25" outlineLevel="2" collapsed="1">
      <c r="A64" s="7" t="s">
        <v>11</v>
      </c>
      <c r="B64" s="7" t="s">
        <v>76</v>
      </c>
      <c r="C64" s="10" t="s">
        <v>147</v>
      </c>
      <c r="D64" s="7"/>
      <c r="E64" s="7" t="s">
        <v>102</v>
      </c>
      <c r="F64" s="7" t="s">
        <v>14</v>
      </c>
      <c r="G64" s="7" t="s">
        <v>11</v>
      </c>
    </row>
    <row r="65" spans="1:7" x14ac:dyDescent="0.25" outlineLevel="2" collapsed="1">
      <c r="A65" s="8" t="s">
        <v>14</v>
      </c>
      <c r="B65" s="9" t="s">
        <v>148</v>
      </c>
      <c r="C65" s="8" t="s">
        <v>13</v>
      </c>
      <c r="D65" s="8">
        <f>EXACT(G64,"No")</f>
      </c>
      <c r="E65" s="8" t="s">
        <v>104</v>
      </c>
      <c r="F65" s="8" t="s">
        <v>14</v>
      </c>
      <c r="G65" s="8" t="s">
        <v>13</v>
      </c>
    </row>
    <row r="66" spans="1:7" x14ac:dyDescent="0.25" outlineLevel="3" collapsed="1">
      <c r="A66" s="7" t="s">
        <v>11</v>
      </c>
      <c r="B66" s="7" t="s">
        <v>76</v>
      </c>
      <c r="C66" s="10" t="s">
        <v>149</v>
      </c>
      <c r="D66" s="7"/>
      <c r="E66" s="7" t="s">
        <v>113</v>
      </c>
      <c r="F66" s="7" t="s">
        <v>14</v>
      </c>
      <c r="G66" s="7" t="s">
        <v>11</v>
      </c>
    </row>
    <row r="67" spans="1:7" x14ac:dyDescent="0.25" outlineLevel="3" collapsed="1">
      <c r="A67" s="8" t="s">
        <v>14</v>
      </c>
      <c r="B67" s="9" t="s">
        <v>150</v>
      </c>
      <c r="C67" s="8" t="s">
        <v>13</v>
      </c>
      <c r="D67" s="8">
        <f>EXACT(G66,"No")</f>
      </c>
      <c r="E67" s="8" t="s">
        <v>151</v>
      </c>
      <c r="F67" s="8" t="s">
        <v>14</v>
      </c>
      <c r="G67" s="8" t="s">
        <v>13</v>
      </c>
    </row>
    <row r="68" spans="1:7" x14ac:dyDescent="0.25" outlineLevel="4" collapsed="1">
      <c r="A68" s="7" t="s">
        <v>11</v>
      </c>
      <c r="B68" s="7" t="s">
        <v>76</v>
      </c>
      <c r="C68" s="10" t="s">
        <v>161</v>
      </c>
      <c r="D68" s="7"/>
      <c r="E68" s="7" t="s">
        <v>125</v>
      </c>
      <c r="F68" s="7" t="s">
        <v>14</v>
      </c>
      <c r="G68" s="7" t="s">
        <v>11</v>
      </c>
    </row>
    <row r="69" spans="1:7" x14ac:dyDescent="0.25" outlineLevel="4" collapsed="1">
      <c r="A69" s="7" t="s">
        <v>14</v>
      </c>
      <c r="B69" s="7" t="s">
        <v>120</v>
      </c>
      <c r="C69" s="11" t="s">
        <v>121</v>
      </c>
      <c r="D69" s="7">
        <f>EXACT(G68,"No")</f>
      </c>
      <c r="E69" s="12" t="s">
        <v>122</v>
      </c>
      <c r="F69" s="7" t="s">
        <v>14</v>
      </c>
      <c r="G69" s="7" t="s">
        <v>13</v>
      </c>
    </row>
    <row r="70" spans="1:7" x14ac:dyDescent="0.25" outlineLevel="4" collapsed="1">
      <c r="A70" s="7" t="s">
        <v>14</v>
      </c>
      <c r="B70" s="7" t="s">
        <v>120</v>
      </c>
      <c r="C70" s="11" t="s">
        <v>121</v>
      </c>
      <c r="D70" s="7">
        <f>EXACT(G68,"Yes")</f>
      </c>
      <c r="E70" s="12" t="s">
        <v>162</v>
      </c>
      <c r="F70" s="7" t="s">
        <v>14</v>
      </c>
      <c r="G70" s="7" t="s">
        <v>13</v>
      </c>
    </row>
    <row r="71" spans="1:7" x14ac:dyDescent="0.25" outlineLevel="4" collapsed="1">
      <c r="A71" s="7" t="s">
        <v>11</v>
      </c>
      <c r="B71" s="7" t="s">
        <v>15</v>
      </c>
      <c r="C71" s="7" t="s">
        <v>13</v>
      </c>
      <c r="D71" s="7"/>
      <c r="E71" s="7" t="s">
        <v>163</v>
      </c>
      <c r="F71" s="7" t="s">
        <v>14</v>
      </c>
      <c r="G71" s="7" t="s">
        <v>27</v>
      </c>
    </row>
    <row r="72" spans="1:7" x14ac:dyDescent="0.25" outlineLevel="3" collapsed="1">
      <c r="A72" s="8" t="s">
        <v>14</v>
      </c>
      <c r="B72" s="9" t="s">
        <v>150</v>
      </c>
      <c r="C72" s="8" t="s">
        <v>13</v>
      </c>
      <c r="D72" s="8">
        <f>EXACT(G66,"Yes")</f>
      </c>
      <c r="E72" s="8" t="s">
        <v>151</v>
      </c>
      <c r="F72" s="8" t="s">
        <v>14</v>
      </c>
      <c r="G72" s="8" t="s">
        <v>13</v>
      </c>
    </row>
    <row r="73" spans="1:7" x14ac:dyDescent="0.25" outlineLevel="4" collapsed="1">
      <c r="A73" s="7" t="s">
        <v>11</v>
      </c>
      <c r="B73" s="7" t="s">
        <v>76</v>
      </c>
      <c r="C73" s="10" t="s">
        <v>161</v>
      </c>
      <c r="D73" s="7"/>
      <c r="E73" s="7" t="s">
        <v>125</v>
      </c>
      <c r="F73" s="7" t="s">
        <v>14</v>
      </c>
      <c r="G73" s="7" t="s">
        <v>11</v>
      </c>
    </row>
    <row r="74" spans="1:7" x14ac:dyDescent="0.25" outlineLevel="4" collapsed="1">
      <c r="A74" s="7" t="s">
        <v>14</v>
      </c>
      <c r="B74" s="7" t="s">
        <v>120</v>
      </c>
      <c r="C74" s="11" t="s">
        <v>121</v>
      </c>
      <c r="D74" s="7">
        <f>EXACT(G73,"No")</f>
      </c>
      <c r="E74" s="12" t="s">
        <v>122</v>
      </c>
      <c r="F74" s="7" t="s">
        <v>14</v>
      </c>
      <c r="G74" s="7" t="s">
        <v>13</v>
      </c>
    </row>
    <row r="75" spans="1:7" x14ac:dyDescent="0.25" outlineLevel="4" collapsed="1">
      <c r="A75" s="7" t="s">
        <v>14</v>
      </c>
      <c r="B75" s="7" t="s">
        <v>120</v>
      </c>
      <c r="C75" s="11" t="s">
        <v>121</v>
      </c>
      <c r="D75" s="7">
        <f>EXACT(G73,"Yes")</f>
      </c>
      <c r="E75" s="12" t="s">
        <v>162</v>
      </c>
      <c r="F75" s="7" t="s">
        <v>14</v>
      </c>
      <c r="G75" s="7" t="s">
        <v>13</v>
      </c>
    </row>
    <row r="76" spans="1:7" x14ac:dyDescent="0.25" outlineLevel="4" collapsed="1">
      <c r="A76" s="7" t="s">
        <v>11</v>
      </c>
      <c r="B76" s="7" t="s">
        <v>15</v>
      </c>
      <c r="C76" s="7" t="s">
        <v>13</v>
      </c>
      <c r="D76" s="7"/>
      <c r="E76" s="7" t="s">
        <v>163</v>
      </c>
      <c r="F76" s="7" t="s">
        <v>14</v>
      </c>
      <c r="G76" s="7" t="s">
        <v>27</v>
      </c>
    </row>
    <row r="77" spans="1:7" x14ac:dyDescent="0.25" outlineLevel="3" collapsed="1">
      <c r="A77" s="7" t="s">
        <v>11</v>
      </c>
      <c r="B77" s="7" t="s">
        <v>15</v>
      </c>
      <c r="C77" s="7" t="s">
        <v>13</v>
      </c>
      <c r="D77" s="7"/>
      <c r="E77" s="7" t="s">
        <v>109</v>
      </c>
      <c r="F77" s="7" t="s">
        <v>11</v>
      </c>
      <c r="G77" s="7" t="s">
        <v>27</v>
      </c>
    </row>
    <row r="78" spans="1:7" x14ac:dyDescent="0.25" outlineLevel="2" collapsed="1">
      <c r="A78" s="8" t="s">
        <v>14</v>
      </c>
      <c r="B78" s="9" t="s">
        <v>152</v>
      </c>
      <c r="C78" s="8" t="s">
        <v>13</v>
      </c>
      <c r="D78" s="8">
        <f>EXACT(G64,"Yes")</f>
      </c>
      <c r="E78" s="8" t="s">
        <v>111</v>
      </c>
      <c r="F78" s="8" t="s">
        <v>14</v>
      </c>
      <c r="G78" s="8" t="s">
        <v>13</v>
      </c>
    </row>
    <row r="79" spans="1:7" x14ac:dyDescent="0.25" outlineLevel="3" collapsed="1">
      <c r="A79" s="7" t="s">
        <v>11</v>
      </c>
      <c r="B79" s="7" t="s">
        <v>76</v>
      </c>
      <c r="C79" s="10" t="s">
        <v>153</v>
      </c>
      <c r="D79" s="7"/>
      <c r="E79" s="7" t="s">
        <v>113</v>
      </c>
      <c r="F79" s="7" t="s">
        <v>14</v>
      </c>
      <c r="G79" s="7" t="s">
        <v>11</v>
      </c>
    </row>
    <row r="80" spans="1:7" x14ac:dyDescent="0.25" outlineLevel="3" collapsed="1">
      <c r="A80" s="8" t="s">
        <v>14</v>
      </c>
      <c r="B80" s="9" t="s">
        <v>154</v>
      </c>
      <c r="C80" s="8" t="s">
        <v>13</v>
      </c>
      <c r="D80" s="8">
        <f>EXACT(G79,"No")</f>
      </c>
      <c r="E80" s="8" t="s">
        <v>155</v>
      </c>
      <c r="F80" s="8" t="s">
        <v>14</v>
      </c>
      <c r="G80" s="8" t="s">
        <v>13</v>
      </c>
    </row>
    <row r="81" spans="1:7" x14ac:dyDescent="0.25" outlineLevel="4" collapsed="1">
      <c r="A81" s="7" t="s">
        <v>11</v>
      </c>
      <c r="B81" s="7" t="s">
        <v>76</v>
      </c>
      <c r="C81" s="10" t="s">
        <v>164</v>
      </c>
      <c r="D81" s="7"/>
      <c r="E81" s="7" t="s">
        <v>130</v>
      </c>
      <c r="F81" s="7" t="s">
        <v>14</v>
      </c>
      <c r="G81" s="7" t="s">
        <v>11</v>
      </c>
    </row>
    <row r="82" spans="1:7" x14ac:dyDescent="0.25" outlineLevel="4" collapsed="1">
      <c r="A82" s="8" t="s">
        <v>14</v>
      </c>
      <c r="B82" s="9" t="s">
        <v>150</v>
      </c>
      <c r="C82" s="8" t="s">
        <v>13</v>
      </c>
      <c r="D82" s="8">
        <f>EXACT(G81,"No")</f>
      </c>
      <c r="E82" s="8" t="s">
        <v>151</v>
      </c>
      <c r="F82" s="8" t="s">
        <v>14</v>
      </c>
      <c r="G82" s="8" t="s">
        <v>13</v>
      </c>
    </row>
    <row r="83" spans="1:7" x14ac:dyDescent="0.25" outlineLevel="5" collapsed="1">
      <c r="A83" s="7" t="s">
        <v>11</v>
      </c>
      <c r="B83" s="7" t="s">
        <v>76</v>
      </c>
      <c r="C83" s="10" t="s">
        <v>161</v>
      </c>
      <c r="D83" s="7"/>
      <c r="E83" s="7" t="s">
        <v>125</v>
      </c>
      <c r="F83" s="7" t="s">
        <v>14</v>
      </c>
      <c r="G83" s="7" t="s">
        <v>11</v>
      </c>
    </row>
    <row r="84" spans="1:7" x14ac:dyDescent="0.25" outlineLevel="5" collapsed="1">
      <c r="A84" s="7" t="s">
        <v>14</v>
      </c>
      <c r="B84" s="7" t="s">
        <v>120</v>
      </c>
      <c r="C84" s="11" t="s">
        <v>121</v>
      </c>
      <c r="D84" s="7">
        <f>EXACT(G83,"No")</f>
      </c>
      <c r="E84" s="12" t="s">
        <v>122</v>
      </c>
      <c r="F84" s="7" t="s">
        <v>14</v>
      </c>
      <c r="G84" s="7" t="s">
        <v>13</v>
      </c>
    </row>
    <row r="85" spans="1:7" x14ac:dyDescent="0.25" outlineLevel="5" collapsed="1">
      <c r="A85" s="7" t="s">
        <v>14</v>
      </c>
      <c r="B85" s="7" t="s">
        <v>120</v>
      </c>
      <c r="C85" s="11" t="s">
        <v>121</v>
      </c>
      <c r="D85" s="7">
        <f>EXACT(G83,"Yes")</f>
      </c>
      <c r="E85" s="12" t="s">
        <v>162</v>
      </c>
      <c r="F85" s="7" t="s">
        <v>14</v>
      </c>
      <c r="G85" s="7" t="s">
        <v>13</v>
      </c>
    </row>
    <row r="86" spans="1:7" x14ac:dyDescent="0.25" outlineLevel="5" collapsed="1">
      <c r="A86" s="7" t="s">
        <v>11</v>
      </c>
      <c r="B86" s="7" t="s">
        <v>15</v>
      </c>
      <c r="C86" s="7" t="s">
        <v>13</v>
      </c>
      <c r="D86" s="7"/>
      <c r="E86" s="7" t="s">
        <v>163</v>
      </c>
      <c r="F86" s="7" t="s">
        <v>14</v>
      </c>
      <c r="G86" s="7" t="s">
        <v>27</v>
      </c>
    </row>
    <row r="87" spans="1:7" x14ac:dyDescent="0.25" outlineLevel="4" collapsed="1">
      <c r="A87" s="8" t="s">
        <v>14</v>
      </c>
      <c r="B87" s="9" t="s">
        <v>150</v>
      </c>
      <c r="C87" s="8" t="s">
        <v>13</v>
      </c>
      <c r="D87" s="8">
        <f>EXACT(G81,"Yes")</f>
      </c>
      <c r="E87" s="8" t="s">
        <v>151</v>
      </c>
      <c r="F87" s="8" t="s">
        <v>14</v>
      </c>
      <c r="G87" s="8" t="s">
        <v>13</v>
      </c>
    </row>
    <row r="88" spans="1:7" x14ac:dyDescent="0.25" outlineLevel="5" collapsed="1">
      <c r="A88" s="7" t="s">
        <v>11</v>
      </c>
      <c r="B88" s="7" t="s">
        <v>76</v>
      </c>
      <c r="C88" s="10" t="s">
        <v>161</v>
      </c>
      <c r="D88" s="7"/>
      <c r="E88" s="7" t="s">
        <v>125</v>
      </c>
      <c r="F88" s="7" t="s">
        <v>14</v>
      </c>
      <c r="G88" s="7" t="s">
        <v>11</v>
      </c>
    </row>
    <row r="89" spans="1:7" x14ac:dyDescent="0.25" outlineLevel="5" collapsed="1">
      <c r="A89" s="7" t="s">
        <v>14</v>
      </c>
      <c r="B89" s="7" t="s">
        <v>120</v>
      </c>
      <c r="C89" s="11" t="s">
        <v>121</v>
      </c>
      <c r="D89" s="7">
        <f>EXACT(G88,"No")</f>
      </c>
      <c r="E89" s="12" t="s">
        <v>122</v>
      </c>
      <c r="F89" s="7" t="s">
        <v>14</v>
      </c>
      <c r="G89" s="7" t="s">
        <v>13</v>
      </c>
    </row>
    <row r="90" spans="1:7" x14ac:dyDescent="0.25" outlineLevel="5" collapsed="1">
      <c r="A90" s="7" t="s">
        <v>14</v>
      </c>
      <c r="B90" s="7" t="s">
        <v>120</v>
      </c>
      <c r="C90" s="11" t="s">
        <v>121</v>
      </c>
      <c r="D90" s="7">
        <f>EXACT(G88,"Yes")</f>
      </c>
      <c r="E90" s="12" t="s">
        <v>162</v>
      </c>
      <c r="F90" s="7" t="s">
        <v>14</v>
      </c>
      <c r="G90" s="7" t="s">
        <v>13</v>
      </c>
    </row>
    <row r="91" spans="1:7" x14ac:dyDescent="0.25" outlineLevel="5" collapsed="1">
      <c r="A91" s="7" t="s">
        <v>11</v>
      </c>
      <c r="B91" s="7" t="s">
        <v>15</v>
      </c>
      <c r="C91" s="7" t="s">
        <v>13</v>
      </c>
      <c r="D91" s="7"/>
      <c r="E91" s="7" t="s">
        <v>163</v>
      </c>
      <c r="F91" s="7" t="s">
        <v>14</v>
      </c>
      <c r="G91" s="7" t="s">
        <v>27</v>
      </c>
    </row>
    <row r="92" spans="1:7" x14ac:dyDescent="0.25" outlineLevel="4" collapsed="1">
      <c r="A92" s="7" t="s">
        <v>11</v>
      </c>
      <c r="B92" s="7" t="s">
        <v>15</v>
      </c>
      <c r="C92" s="7" t="s">
        <v>13</v>
      </c>
      <c r="D92" s="7"/>
      <c r="E92" s="7" t="s">
        <v>118</v>
      </c>
      <c r="F92" s="7" t="s">
        <v>11</v>
      </c>
      <c r="G92" s="7" t="s">
        <v>27</v>
      </c>
    </row>
    <row r="93" spans="1:7" x14ac:dyDescent="0.25" outlineLevel="3" collapsed="1">
      <c r="A93" s="8" t="s">
        <v>14</v>
      </c>
      <c r="B93" s="9" t="s">
        <v>156</v>
      </c>
      <c r="C93" s="8" t="s">
        <v>13</v>
      </c>
      <c r="D93" s="8">
        <f>EXACT(G79,"Yes")</f>
      </c>
      <c r="E93" s="8" t="s">
        <v>157</v>
      </c>
      <c r="F93" s="8" t="s">
        <v>14</v>
      </c>
      <c r="G93" s="8" t="s">
        <v>13</v>
      </c>
    </row>
    <row r="94" spans="1:7" x14ac:dyDescent="0.25" outlineLevel="4" collapsed="1">
      <c r="A94" s="7" t="s">
        <v>11</v>
      </c>
      <c r="B94" s="7" t="s">
        <v>76</v>
      </c>
      <c r="C94" s="10" t="s">
        <v>165</v>
      </c>
      <c r="D94" s="7"/>
      <c r="E94" s="7" t="s">
        <v>133</v>
      </c>
      <c r="F94" s="7" t="s">
        <v>14</v>
      </c>
      <c r="G94" s="7" t="s">
        <v>11</v>
      </c>
    </row>
    <row r="95" spans="1:7" x14ac:dyDescent="0.25" outlineLevel="4" collapsed="1">
      <c r="A95" s="8" t="s">
        <v>14</v>
      </c>
      <c r="B95" s="9" t="s">
        <v>150</v>
      </c>
      <c r="C95" s="8" t="s">
        <v>13</v>
      </c>
      <c r="D95" s="8">
        <f>EXACT(G94,"No")</f>
      </c>
      <c r="E95" s="8" t="s">
        <v>151</v>
      </c>
      <c r="F95" s="8" t="s">
        <v>14</v>
      </c>
      <c r="G95" s="8" t="s">
        <v>13</v>
      </c>
    </row>
    <row r="96" spans="1:7" x14ac:dyDescent="0.25" outlineLevel="5" collapsed="1">
      <c r="A96" s="7" t="s">
        <v>11</v>
      </c>
      <c r="B96" s="7" t="s">
        <v>76</v>
      </c>
      <c r="C96" s="10" t="s">
        <v>161</v>
      </c>
      <c r="D96" s="7"/>
      <c r="E96" s="7" t="s">
        <v>125</v>
      </c>
      <c r="F96" s="7" t="s">
        <v>14</v>
      </c>
      <c r="G96" s="7" t="s">
        <v>11</v>
      </c>
    </row>
    <row r="97" spans="1:7" x14ac:dyDescent="0.25" outlineLevel="5" collapsed="1">
      <c r="A97" s="7" t="s">
        <v>14</v>
      </c>
      <c r="B97" s="7" t="s">
        <v>120</v>
      </c>
      <c r="C97" s="11" t="s">
        <v>121</v>
      </c>
      <c r="D97" s="7">
        <f>EXACT(G96,"No")</f>
      </c>
      <c r="E97" s="12" t="s">
        <v>122</v>
      </c>
      <c r="F97" s="7" t="s">
        <v>14</v>
      </c>
      <c r="G97" s="7" t="s">
        <v>13</v>
      </c>
    </row>
    <row r="98" spans="1:7" x14ac:dyDescent="0.25" outlineLevel="5" collapsed="1">
      <c r="A98" s="7" t="s">
        <v>14</v>
      </c>
      <c r="B98" s="7" t="s">
        <v>120</v>
      </c>
      <c r="C98" s="11" t="s">
        <v>121</v>
      </c>
      <c r="D98" s="7">
        <f>EXACT(G96,"Yes")</f>
      </c>
      <c r="E98" s="12" t="s">
        <v>162</v>
      </c>
      <c r="F98" s="7" t="s">
        <v>14</v>
      </c>
      <c r="G98" s="7" t="s">
        <v>13</v>
      </c>
    </row>
    <row r="99" spans="1:7" x14ac:dyDescent="0.25" outlineLevel="5" collapsed="1">
      <c r="A99" s="7" t="s">
        <v>11</v>
      </c>
      <c r="B99" s="7" t="s">
        <v>15</v>
      </c>
      <c r="C99" s="7" t="s">
        <v>13</v>
      </c>
      <c r="D99" s="7"/>
      <c r="E99" s="7" t="s">
        <v>163</v>
      </c>
      <c r="F99" s="7" t="s">
        <v>14</v>
      </c>
      <c r="G99" s="7" t="s">
        <v>27</v>
      </c>
    </row>
    <row r="100" spans="1:7" x14ac:dyDescent="0.25" outlineLevel="4" collapsed="1">
      <c r="A100" s="8" t="s">
        <v>14</v>
      </c>
      <c r="B100" s="9" t="s">
        <v>150</v>
      </c>
      <c r="C100" s="8" t="s">
        <v>13</v>
      </c>
      <c r="D100" s="8">
        <f>EXACT(G94,"Yes")</f>
      </c>
      <c r="E100" s="8" t="s">
        <v>151</v>
      </c>
      <c r="F100" s="8" t="s">
        <v>14</v>
      </c>
      <c r="G100" s="8" t="s">
        <v>13</v>
      </c>
    </row>
    <row r="101" spans="1:7" x14ac:dyDescent="0.25" outlineLevel="5" collapsed="1">
      <c r="A101" s="7" t="s">
        <v>11</v>
      </c>
      <c r="B101" s="7" t="s">
        <v>76</v>
      </c>
      <c r="C101" s="10" t="s">
        <v>161</v>
      </c>
      <c r="D101" s="7"/>
      <c r="E101" s="7" t="s">
        <v>125</v>
      </c>
      <c r="F101" s="7" t="s">
        <v>14</v>
      </c>
      <c r="G101" s="7" t="s">
        <v>11</v>
      </c>
    </row>
    <row r="102" spans="1:7" x14ac:dyDescent="0.25" outlineLevel="5" collapsed="1">
      <c r="A102" s="7" t="s">
        <v>14</v>
      </c>
      <c r="B102" s="7" t="s">
        <v>120</v>
      </c>
      <c r="C102" s="11" t="s">
        <v>121</v>
      </c>
      <c r="D102" s="7">
        <f>EXACT(G101,"No")</f>
      </c>
      <c r="E102" s="12" t="s">
        <v>122</v>
      </c>
      <c r="F102" s="7" t="s">
        <v>14</v>
      </c>
      <c r="G102" s="7" t="s">
        <v>13</v>
      </c>
    </row>
    <row r="103" spans="1:7" x14ac:dyDescent="0.25" outlineLevel="5" collapsed="1">
      <c r="A103" s="7" t="s">
        <v>14</v>
      </c>
      <c r="B103" s="7" t="s">
        <v>120</v>
      </c>
      <c r="C103" s="11" t="s">
        <v>121</v>
      </c>
      <c r="D103" s="7">
        <f>EXACT(G101,"Yes")</f>
      </c>
      <c r="E103" s="12" t="s">
        <v>162</v>
      </c>
      <c r="F103" s="7" t="s">
        <v>14</v>
      </c>
      <c r="G103" s="7" t="s">
        <v>13</v>
      </c>
    </row>
    <row r="104" spans="1:7" x14ac:dyDescent="0.25" outlineLevel="5" collapsed="1">
      <c r="A104" s="7" t="s">
        <v>11</v>
      </c>
      <c r="B104" s="7" t="s">
        <v>15</v>
      </c>
      <c r="C104" s="7" t="s">
        <v>13</v>
      </c>
      <c r="D104" s="7"/>
      <c r="E104" s="7" t="s">
        <v>163</v>
      </c>
      <c r="F104" s="7" t="s">
        <v>14</v>
      </c>
      <c r="G104" s="7" t="s">
        <v>27</v>
      </c>
    </row>
    <row r="105" spans="1:7" x14ac:dyDescent="0.25" outlineLevel="4" collapsed="1">
      <c r="A105" s="7" t="s">
        <v>11</v>
      </c>
      <c r="B105" s="7" t="s">
        <v>15</v>
      </c>
      <c r="C105" s="7" t="s">
        <v>13</v>
      </c>
      <c r="D105" s="7"/>
      <c r="E105" s="7" t="s">
        <v>131</v>
      </c>
      <c r="F105" s="7" t="s">
        <v>11</v>
      </c>
      <c r="G105" s="7" t="s">
        <v>27</v>
      </c>
    </row>
    <row r="106" spans="1:7" x14ac:dyDescent="0.25" outlineLevel="2" collapsed="1">
      <c r="A106" s="7" t="s">
        <v>11</v>
      </c>
      <c r="B106" s="7" t="s">
        <v>15</v>
      </c>
      <c r="C106" s="7" t="s">
        <v>13</v>
      </c>
      <c r="D106" s="7"/>
      <c r="E106" s="7" t="s">
        <v>158</v>
      </c>
      <c r="F106" s="7" t="s">
        <v>11</v>
      </c>
      <c r="G106" s="7" t="s">
        <v>27</v>
      </c>
    </row>
    <row r="107" spans="1:7" x14ac:dyDescent="0.25" outlineLevel="2" collapsed="1">
      <c r="A107" s="7" t="s">
        <v>14</v>
      </c>
      <c r="B107" s="7" t="s">
        <v>120</v>
      </c>
      <c r="C107" s="11" t="s">
        <v>121</v>
      </c>
      <c r="D107" s="7"/>
      <c r="E107" s="12" t="s">
        <v>159</v>
      </c>
      <c r="F107" s="7" t="s">
        <v>14</v>
      </c>
      <c r="G107" s="7" t="s">
        <v>13</v>
      </c>
    </row>
    <row r="108" spans="1:7" x14ac:dyDescent="0.25" outlineLevel="1" collapsed="1">
      <c r="A108" s="7" t="s">
        <v>11</v>
      </c>
      <c r="B108" s="7" t="s">
        <v>15</v>
      </c>
      <c r="C108" s="7" t="s">
        <v>13</v>
      </c>
      <c r="D108" s="7"/>
      <c r="E108" s="7" t="s">
        <v>119</v>
      </c>
      <c r="F108" s="7" t="s">
        <v>11</v>
      </c>
      <c r="G108" s="7" t="s">
        <v>27</v>
      </c>
    </row>
    <row r="109" spans="1:7" x14ac:dyDescent="0.25" outlineLevel="1" collapsed="1">
      <c r="A109" s="7" t="s">
        <v>14</v>
      </c>
      <c r="B109" s="7" t="s">
        <v>120</v>
      </c>
      <c r="C109" s="11" t="s">
        <v>121</v>
      </c>
      <c r="D109" s="7"/>
      <c r="E109" s="12" t="s">
        <v>160</v>
      </c>
      <c r="F109" s="7" t="s">
        <v>14</v>
      </c>
      <c r="G109" s="7" t="s">
        <v>13</v>
      </c>
    </row>
    <row r="110" spans="1:7" x14ac:dyDescent="0.25">
      <c r="A110" s="5" t="s">
        <v>11</v>
      </c>
      <c r="B110" s="5" t="s">
        <v>15</v>
      </c>
      <c r="C110" s="5" t="s">
        <v>13</v>
      </c>
      <c r="D110" s="5"/>
      <c r="E110" s="5" t="s">
        <v>166</v>
      </c>
      <c r="F110" s="5" t="s">
        <v>11</v>
      </c>
      <c r="G110" s="5" t="s">
        <v>27</v>
      </c>
    </row>
    <row r="111" spans="1:7" x14ac:dyDescent="0.25">
      <c r="A111" s="5" t="s">
        <v>14</v>
      </c>
      <c r="B111" s="5" t="s">
        <v>120</v>
      </c>
      <c r="C111" s="13" t="s">
        <v>121</v>
      </c>
      <c r="D111" s="5"/>
      <c r="E111" s="14" t="s">
        <v>167</v>
      </c>
      <c r="F111" s="5" t="s">
        <v>14</v>
      </c>
      <c r="G111" s="5" t="s">
        <v>13</v>
      </c>
    </row>
  </sheetData>
  <mergeCells count="5">
    <mergeCell ref="A1:G1"/>
    <mergeCell ref="B2:G2"/>
    <mergeCell ref="B3:G3"/>
    <mergeCell ref="B4:G4"/>
    <mergeCell ref="B5:G5"/>
  </mergeCells>
  <dataValidations count="26">
    <dataValidation type="list" allowBlank="1" sqref="G101">
      <formula1>'Is emission level of 1 (enum)'!A3:A4</formula1>
    </dataValidation>
    <dataValidation type="list" allowBlank="1" sqref="G11">
      <formula1>'Is there at least on 1 (enum)'!A3:A4</formula1>
    </dataValidation>
    <dataValidation type="list" allowBlank="1" sqref="G13">
      <formula1>'Is at least one alte 1 (enum)'!A3:A4</formula1>
    </dataValidation>
    <dataValidation type="list" allowBlank="1" sqref="G15">
      <formula1>'Can the service or p 3 (enum)'!A3:A4</formula1>
    </dataValidation>
    <dataValidation type="list" allowBlank="1" sqref="G17">
      <formula1>'Is emission level of 1 (enum)'!A3:A4</formula1>
    </dataValidation>
    <dataValidation type="list" allowBlank="1" sqref="G22">
      <formula1>'Is emission level of 1 (enum)'!A3:A4</formula1>
    </dataValidation>
    <dataValidation type="list" allowBlank="1" sqref="G28">
      <formula1>'Can the service or p 2 (enum)'!A3:A4</formula1>
    </dataValidation>
    <dataValidation type="list" allowBlank="1" sqref="G30">
      <formula1>'Benchmark anlysis mu 1 (enum)'!A3:A4</formula1>
    </dataValidation>
    <dataValidation type="list" allowBlank="1" sqref="G32">
      <formula1>'Is emission level of 1 (enum)'!A3:A4</formula1>
    </dataValidation>
    <dataValidation type="list" allowBlank="1" sqref="G37">
      <formula1>'Is emission level of 1 (enum)'!A3:A4</formula1>
    </dataValidation>
    <dataValidation type="list" allowBlank="1" sqref="G43">
      <formula1>'Investment compariso 1 (enum)'!A3:A4</formula1>
    </dataValidation>
    <dataValidation type="list" allowBlank="1" sqref="G45">
      <formula1>'Is emission level of 1 (enum)'!A3:A4</formula1>
    </dataValidation>
    <dataValidation type="list" allowBlank="1" sqref="G50">
      <formula1>'Is emission level of 1 (enum)'!A3:A4</formula1>
    </dataValidation>
    <dataValidation type="list" allowBlank="1" sqref="G62">
      <formula1>'Is there at least on 1 (enum)'!A3:A4</formula1>
    </dataValidation>
    <dataValidation type="list" allowBlank="1" sqref="G64">
      <formula1>'Is at least one alte 1 (enum)'!A3:A4</formula1>
    </dataValidation>
    <dataValidation type="list" allowBlank="1" sqref="G66">
      <formula1>'Can the service or p 3 (enum)'!A3:A4</formula1>
    </dataValidation>
    <dataValidation type="list" allowBlank="1" sqref="G68">
      <formula1>'Is emission level of 1 (enum)'!A3:A4</formula1>
    </dataValidation>
    <dataValidation type="list" allowBlank="1" sqref="G7">
      <formula1>'Are all the alternat 1 (enum)'!A3:A4</formula1>
    </dataValidation>
    <dataValidation type="list" allowBlank="1" sqref="G73">
      <formula1>'Is emission level of 1 (enum)'!A3:A4</formula1>
    </dataValidation>
    <dataValidation type="list" allowBlank="1" sqref="G79">
      <formula1>'Can the service or p 2 (enum)'!A3:A4</formula1>
    </dataValidation>
    <dataValidation type="list" allowBlank="1" sqref="G81">
      <formula1>'Benchmark anlysis mu 1 (enum)'!A3:A4</formula1>
    </dataValidation>
    <dataValidation type="list" allowBlank="1" sqref="G83">
      <formula1>'Is emission level of 1 (enum)'!A3:A4</formula1>
    </dataValidation>
    <dataValidation type="list" allowBlank="1" sqref="G88">
      <formula1>'Is emission level of 1 (enum)'!A3:A4</formula1>
    </dataValidation>
    <dataValidation type="list" allowBlank="1" sqref="G9">
      <formula1>'Is project without C 1 (enum)'!A3:A4</formula1>
    </dataValidation>
    <dataValidation type="list" allowBlank="1" sqref="G94">
      <formula1>'Investment compariso 1 (enum)'!A3:A4</formula1>
    </dataValidation>
    <dataValidation type="list" allowBlank="1" sqref="G96">
      <formula1>'Is emission level of 1 (enum)'!A3:A4</formula1>
    </dataValidation>
  </dataValidations>
  <hyperlinks>
    <hyperlink ref="C7" r:id="rId1" location="#'Are all the alternat 1 (enum)'!A3"/>
    <hyperlink ref="B8" r:id="rId2" location="#'Case 2 Step 1C Consiste (tool)'!A1"/>
    <hyperlink ref="C9" r:id="rId3" location="#'Is project without C 1 (enum)'!A3"/>
    <hyperlink ref="B10" r:id="rId4" location="#'Case 2 Step 2A Barrier  (tool)'!A1"/>
    <hyperlink ref="C11" r:id="rId5" location="#'Is there at least on 1 (enum)'!A3"/>
    <hyperlink ref="B12" r:id="rId6" location="#'Case 2 Step 2B Barrier  (tool)'!A1"/>
    <hyperlink ref="C13" r:id="rId7" location="#'Is at least one alte 1 (enum)'!A3"/>
    <hyperlink ref="B14" r:id="rId8" location="#'Case 2 Step 3B No Inves (tool)'!A1"/>
    <hyperlink ref="C15" r:id="rId9" location="#'Can the service or p 3 (enum)'!A3"/>
    <hyperlink ref="B16" r:id="rId10" location="#'Case 2 Step 4 Emission  (tool)'!A1"/>
    <hyperlink ref="C17" r:id="rId11" location="#'Is emission level of 1 (enum)'!A3"/>
    <hyperlink ref="B21" r:id="rId12" location="#'Case 2 Step 4 Emission  (tool)'!A1"/>
    <hyperlink ref="C22" r:id="rId13" location="#'Is emission level of 1 (enum)'!A3"/>
    <hyperlink ref="B27" r:id="rId14" location="#'Case 2 Step 3A Investme (tool)'!A1"/>
    <hyperlink ref="C28" r:id="rId15" location="#'Can the service or p 2 (enum)'!A3"/>
    <hyperlink ref="B29" r:id="rId16" location="#'Case 2 Step 3A Quest 1 (tool)'!A1"/>
    <hyperlink ref="C30" r:id="rId17" location="#'Benchmark anlysis mu 1 (enum)'!A3"/>
    <hyperlink ref="B31" r:id="rId18" location="#'Case 2 Step 4 Emission  (tool)'!A1"/>
    <hyperlink ref="C32" r:id="rId19" location="#'Is emission level of 1 (enum)'!A3"/>
    <hyperlink ref="B36" r:id="rId20" location="#'Case 2 Step 4 Emission  (tool)'!A1"/>
    <hyperlink ref="C37" r:id="rId21" location="#'Is emission level of 1 (enum)'!A3"/>
    <hyperlink ref="B42" r:id="rId22" location="#'Case 2 Step 3A Question (tool)'!A1"/>
    <hyperlink ref="C43" r:id="rId23" location="#'Investment compariso 1 (enum)'!A3"/>
    <hyperlink ref="B44" r:id="rId24" location="#'Case 2 Step 4 Emission  (tool)'!A1"/>
    <hyperlink ref="C45" r:id="rId25" location="#'Is emission level of 1 (enum)'!A3"/>
    <hyperlink ref="B49" r:id="rId26" location="#'Case 2 Step 4 Emission  (tool)'!A1"/>
    <hyperlink ref="C50" r:id="rId27" location="#'Is emission level of 1 (enum)'!A3"/>
    <hyperlink ref="B61" r:id="rId28" location="#'Case 2 Step 2A Barrier  (tool)'!A1"/>
    <hyperlink ref="C62" r:id="rId29" location="#'Is there at least on 1 (enum)'!A3"/>
    <hyperlink ref="B63" r:id="rId30" location="#'Case 2 Step 2B Barrier  (tool)'!A1"/>
    <hyperlink ref="C64" r:id="rId31" location="#'Is at least one alte 1 (enum)'!A3"/>
    <hyperlink ref="B65" r:id="rId32" location="#'Case 2 Step 3B No Inves (tool)'!A1"/>
    <hyperlink ref="C66" r:id="rId33" location="#'Can the service or p 3 (enum)'!A3"/>
    <hyperlink ref="B67" r:id="rId34" location="#'Case 2 Step 4 Emission  (tool)'!A1"/>
    <hyperlink ref="C68" r:id="rId35" location="#'Is emission level of 1 (enum)'!A3"/>
    <hyperlink ref="B72" r:id="rId36" location="#'Case 2 Step 4 Emission  (tool)'!A1"/>
    <hyperlink ref="C73" r:id="rId37" location="#'Is emission level of 1 (enum)'!A3"/>
    <hyperlink ref="B78" r:id="rId38" location="#'Case 2 Step 3A Investme (tool)'!A1"/>
    <hyperlink ref="C79" r:id="rId39" location="#'Can the service or p 2 (enum)'!A3"/>
    <hyperlink ref="B80" r:id="rId40" location="#'Case 2 Step 3A Quest 1 (tool)'!A1"/>
    <hyperlink ref="C81" r:id="rId41" location="#'Benchmark anlysis mu 1 (enum)'!A3"/>
    <hyperlink ref="B82" r:id="rId42" location="#'Case 2 Step 4 Emission  (tool)'!A1"/>
    <hyperlink ref="C83" r:id="rId43" location="#'Is emission level of 1 (enum)'!A3"/>
    <hyperlink ref="B87" r:id="rId44" location="#'Case 2 Step 4 Emission  (tool)'!A1"/>
    <hyperlink ref="C88" r:id="rId45" location="#'Is emission level of 1 (enum)'!A3"/>
    <hyperlink ref="B93" r:id="rId46" location="#'Case 2 Step 3A Question (tool)'!A1"/>
    <hyperlink ref="C94" r:id="rId47" location="#'Investment compariso 1 (enum)'!A3"/>
    <hyperlink ref="B95" r:id="rId48" location="#'Case 2 Step 4 Emission  (tool)'!A1"/>
    <hyperlink ref="C96" r:id="rId49" location="#'Is emission level of 1 (enum)'!A3"/>
    <hyperlink ref="B100" r:id="rId50" location="#'Case 2 Step 4 Emission  (tool)'!A1"/>
    <hyperlink ref="C101" r:id="rId51" location="#'Is emission level of 1 (enum)'!A3"/>
  </hyperlinks>
  <pageMargins left="0.7" right="0.7" top="0.75" bottom="0.75" header="0.3" footer="0.3"/>
  <pageSetup orientation="portrait" horizontalDpi="4294967295" verticalDpi="4294967295" scale="100" fitToWidth="1" fitToHeight="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483</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142</v>
      </c>
      <c r="D7" s="5"/>
      <c r="E7" s="5" t="s">
        <v>94</v>
      </c>
      <c r="F7" s="5" t="s">
        <v>14</v>
      </c>
      <c r="G7" s="5" t="s">
        <v>11</v>
      </c>
    </row>
    <row r="8" spans="1:7" x14ac:dyDescent="0.25">
      <c r="A8" s="5" t="s">
        <v>14</v>
      </c>
      <c r="B8" s="6" t="s">
        <v>143</v>
      </c>
      <c r="C8" s="5" t="s">
        <v>13</v>
      </c>
      <c r="D8" s="5">
        <f>EXACT(G7,"No")</f>
      </c>
      <c r="E8" s="5" t="s">
        <v>96</v>
      </c>
      <c r="F8" s="5" t="s">
        <v>14</v>
      </c>
      <c r="G8" s="5" t="s">
        <v>13</v>
      </c>
    </row>
    <row r="9" spans="1:7" x14ac:dyDescent="0.25" outlineLevel="1" collapsed="1">
      <c r="A9" s="7" t="s">
        <v>11</v>
      </c>
      <c r="B9" s="7" t="s">
        <v>76</v>
      </c>
      <c r="C9" s="10" t="s">
        <v>144</v>
      </c>
      <c r="D9" s="7"/>
      <c r="E9" s="7" t="s">
        <v>145</v>
      </c>
      <c r="F9" s="7" t="s">
        <v>14</v>
      </c>
      <c r="G9" s="7" t="s">
        <v>11</v>
      </c>
    </row>
    <row r="10" spans="1:7" x14ac:dyDescent="0.25" outlineLevel="1" collapsed="1">
      <c r="A10" s="8" t="s">
        <v>14</v>
      </c>
      <c r="B10" s="9" t="s">
        <v>146</v>
      </c>
      <c r="C10" s="8" t="s">
        <v>13</v>
      </c>
      <c r="D10" s="8">
        <f>EXACT(G9,"Yes")</f>
      </c>
      <c r="E10" s="8" t="s">
        <v>100</v>
      </c>
      <c r="F10" s="8" t="s">
        <v>14</v>
      </c>
      <c r="G10" s="8" t="s">
        <v>13</v>
      </c>
    </row>
    <row r="11" spans="1:7" x14ac:dyDescent="0.25" outlineLevel="2" collapsed="1">
      <c r="A11" s="7" t="s">
        <v>11</v>
      </c>
      <c r="B11" s="7" t="s">
        <v>76</v>
      </c>
      <c r="C11" s="10" t="s">
        <v>147</v>
      </c>
      <c r="D11" s="7"/>
      <c r="E11" s="7" t="s">
        <v>102</v>
      </c>
      <c r="F11" s="7" t="s">
        <v>14</v>
      </c>
      <c r="G11" s="7" t="s">
        <v>11</v>
      </c>
    </row>
    <row r="12" spans="1:7" x14ac:dyDescent="0.25" outlineLevel="2" collapsed="1">
      <c r="A12" s="8" t="s">
        <v>14</v>
      </c>
      <c r="B12" s="9" t="s">
        <v>148</v>
      </c>
      <c r="C12" s="8" t="s">
        <v>13</v>
      </c>
      <c r="D12" s="8">
        <f>EXACT(G11,"No")</f>
      </c>
      <c r="E12" s="8" t="s">
        <v>104</v>
      </c>
      <c r="F12" s="8" t="s">
        <v>14</v>
      </c>
      <c r="G12" s="8" t="s">
        <v>13</v>
      </c>
    </row>
    <row r="13" spans="1:7" x14ac:dyDescent="0.25" outlineLevel="3" collapsed="1">
      <c r="A13" s="7" t="s">
        <v>11</v>
      </c>
      <c r="B13" s="7" t="s">
        <v>76</v>
      </c>
      <c r="C13" s="10" t="s">
        <v>149</v>
      </c>
      <c r="D13" s="7"/>
      <c r="E13" s="7" t="s">
        <v>113</v>
      </c>
      <c r="F13" s="7" t="s">
        <v>14</v>
      </c>
      <c r="G13" s="7" t="s">
        <v>11</v>
      </c>
    </row>
    <row r="14" spans="1:7" x14ac:dyDescent="0.25" outlineLevel="3" collapsed="1">
      <c r="A14" s="8" t="s">
        <v>14</v>
      </c>
      <c r="B14" s="9" t="s">
        <v>150</v>
      </c>
      <c r="C14" s="8" t="s">
        <v>13</v>
      </c>
      <c r="D14" s="8">
        <f>EXACT(G13,"No")</f>
      </c>
      <c r="E14" s="8" t="s">
        <v>151</v>
      </c>
      <c r="F14" s="8" t="s">
        <v>14</v>
      </c>
      <c r="G14" s="8" t="s">
        <v>13</v>
      </c>
    </row>
    <row r="15" spans="1:7" x14ac:dyDescent="0.25" outlineLevel="4" collapsed="1">
      <c r="A15" s="7" t="s">
        <v>11</v>
      </c>
      <c r="B15" s="7" t="s">
        <v>76</v>
      </c>
      <c r="C15" s="10" t="s">
        <v>161</v>
      </c>
      <c r="D15" s="7"/>
      <c r="E15" s="7" t="s">
        <v>125</v>
      </c>
      <c r="F15" s="7" t="s">
        <v>14</v>
      </c>
      <c r="G15" s="7" t="s">
        <v>11</v>
      </c>
    </row>
    <row r="16" spans="1:7" x14ac:dyDescent="0.25" outlineLevel="4" collapsed="1">
      <c r="A16" s="7" t="s">
        <v>14</v>
      </c>
      <c r="B16" s="7" t="s">
        <v>120</v>
      </c>
      <c r="C16" s="11" t="s">
        <v>121</v>
      </c>
      <c r="D16" s="7">
        <f>EXACT(G15,"No")</f>
      </c>
      <c r="E16" s="12" t="s">
        <v>122</v>
      </c>
      <c r="F16" s="7" t="s">
        <v>14</v>
      </c>
      <c r="G16" s="7" t="s">
        <v>13</v>
      </c>
    </row>
    <row r="17" spans="1:7" x14ac:dyDescent="0.25" outlineLevel="4" collapsed="1">
      <c r="A17" s="7" t="s">
        <v>14</v>
      </c>
      <c r="B17" s="7" t="s">
        <v>120</v>
      </c>
      <c r="C17" s="11" t="s">
        <v>121</v>
      </c>
      <c r="D17" s="7">
        <f>EXACT(G15,"Yes")</f>
      </c>
      <c r="E17" s="12" t="s">
        <v>162</v>
      </c>
      <c r="F17" s="7" t="s">
        <v>14</v>
      </c>
      <c r="G17" s="7" t="s">
        <v>13</v>
      </c>
    </row>
    <row r="18" spans="1:7" x14ac:dyDescent="0.25" outlineLevel="4" collapsed="1">
      <c r="A18" s="7" t="s">
        <v>11</v>
      </c>
      <c r="B18" s="7" t="s">
        <v>15</v>
      </c>
      <c r="C18" s="7" t="s">
        <v>13</v>
      </c>
      <c r="D18" s="7"/>
      <c r="E18" s="7" t="s">
        <v>163</v>
      </c>
      <c r="F18" s="7" t="s">
        <v>14</v>
      </c>
      <c r="G18" s="7" t="s">
        <v>27</v>
      </c>
    </row>
    <row r="19" spans="1:7" x14ac:dyDescent="0.25" outlineLevel="3" collapsed="1">
      <c r="A19" s="8" t="s">
        <v>14</v>
      </c>
      <c r="B19" s="9" t="s">
        <v>150</v>
      </c>
      <c r="C19" s="8" t="s">
        <v>13</v>
      </c>
      <c r="D19" s="8">
        <f>EXACT(G13,"Yes")</f>
      </c>
      <c r="E19" s="8" t="s">
        <v>151</v>
      </c>
      <c r="F19" s="8" t="s">
        <v>14</v>
      </c>
      <c r="G19" s="8" t="s">
        <v>13</v>
      </c>
    </row>
    <row r="20" spans="1:7" x14ac:dyDescent="0.25" outlineLevel="4" collapsed="1">
      <c r="A20" s="7" t="s">
        <v>11</v>
      </c>
      <c r="B20" s="7" t="s">
        <v>76</v>
      </c>
      <c r="C20" s="10" t="s">
        <v>161</v>
      </c>
      <c r="D20" s="7"/>
      <c r="E20" s="7" t="s">
        <v>125</v>
      </c>
      <c r="F20" s="7" t="s">
        <v>14</v>
      </c>
      <c r="G20" s="7" t="s">
        <v>11</v>
      </c>
    </row>
    <row r="21" spans="1:7" x14ac:dyDescent="0.25" outlineLevel="4" collapsed="1">
      <c r="A21" s="7" t="s">
        <v>14</v>
      </c>
      <c r="B21" s="7" t="s">
        <v>120</v>
      </c>
      <c r="C21" s="11" t="s">
        <v>121</v>
      </c>
      <c r="D21" s="7">
        <f>EXACT(G20,"No")</f>
      </c>
      <c r="E21" s="12" t="s">
        <v>122</v>
      </c>
      <c r="F21" s="7" t="s">
        <v>14</v>
      </c>
      <c r="G21" s="7" t="s">
        <v>13</v>
      </c>
    </row>
    <row r="22" spans="1:7" x14ac:dyDescent="0.25" outlineLevel="4" collapsed="1">
      <c r="A22" s="7" t="s">
        <v>14</v>
      </c>
      <c r="B22" s="7" t="s">
        <v>120</v>
      </c>
      <c r="C22" s="11" t="s">
        <v>121</v>
      </c>
      <c r="D22" s="7">
        <f>EXACT(G20,"Yes")</f>
      </c>
      <c r="E22" s="12" t="s">
        <v>162</v>
      </c>
      <c r="F22" s="7" t="s">
        <v>14</v>
      </c>
      <c r="G22" s="7" t="s">
        <v>13</v>
      </c>
    </row>
    <row r="23" spans="1:7" x14ac:dyDescent="0.25" outlineLevel="4" collapsed="1">
      <c r="A23" s="7" t="s">
        <v>11</v>
      </c>
      <c r="B23" s="7" t="s">
        <v>15</v>
      </c>
      <c r="C23" s="7" t="s">
        <v>13</v>
      </c>
      <c r="D23" s="7"/>
      <c r="E23" s="7" t="s">
        <v>163</v>
      </c>
      <c r="F23" s="7" t="s">
        <v>14</v>
      </c>
      <c r="G23" s="7" t="s">
        <v>27</v>
      </c>
    </row>
    <row r="24" spans="1:7" x14ac:dyDescent="0.25" outlineLevel="3" collapsed="1">
      <c r="A24" s="7" t="s">
        <v>11</v>
      </c>
      <c r="B24" s="7" t="s">
        <v>15</v>
      </c>
      <c r="C24" s="7" t="s">
        <v>13</v>
      </c>
      <c r="D24" s="7"/>
      <c r="E24" s="7" t="s">
        <v>109</v>
      </c>
      <c r="F24" s="7" t="s">
        <v>11</v>
      </c>
      <c r="G24" s="7" t="s">
        <v>27</v>
      </c>
    </row>
    <row r="25" spans="1:7" x14ac:dyDescent="0.25" outlineLevel="2" collapsed="1">
      <c r="A25" s="8" t="s">
        <v>14</v>
      </c>
      <c r="B25" s="9" t="s">
        <v>152</v>
      </c>
      <c r="C25" s="8" t="s">
        <v>13</v>
      </c>
      <c r="D25" s="8">
        <f>EXACT(G11,"Yes")</f>
      </c>
      <c r="E25" s="8" t="s">
        <v>111</v>
      </c>
      <c r="F25" s="8" t="s">
        <v>14</v>
      </c>
      <c r="G25" s="8" t="s">
        <v>13</v>
      </c>
    </row>
    <row r="26" spans="1:7" x14ac:dyDescent="0.25" outlineLevel="3" collapsed="1">
      <c r="A26" s="7" t="s">
        <v>11</v>
      </c>
      <c r="B26" s="7" t="s">
        <v>76</v>
      </c>
      <c r="C26" s="10" t="s">
        <v>153</v>
      </c>
      <c r="D26" s="7"/>
      <c r="E26" s="7" t="s">
        <v>113</v>
      </c>
      <c r="F26" s="7" t="s">
        <v>14</v>
      </c>
      <c r="G26" s="7" t="s">
        <v>11</v>
      </c>
    </row>
    <row r="27" spans="1:7" x14ac:dyDescent="0.25" outlineLevel="3" collapsed="1">
      <c r="A27" s="8" t="s">
        <v>14</v>
      </c>
      <c r="B27" s="9" t="s">
        <v>154</v>
      </c>
      <c r="C27" s="8" t="s">
        <v>13</v>
      </c>
      <c r="D27" s="8">
        <f>EXACT(G26,"No")</f>
      </c>
      <c r="E27" s="8" t="s">
        <v>155</v>
      </c>
      <c r="F27" s="8" t="s">
        <v>14</v>
      </c>
      <c r="G27" s="8" t="s">
        <v>13</v>
      </c>
    </row>
    <row r="28" spans="1:7" x14ac:dyDescent="0.25" outlineLevel="4" collapsed="1">
      <c r="A28" s="7" t="s">
        <v>11</v>
      </c>
      <c r="B28" s="7" t="s">
        <v>76</v>
      </c>
      <c r="C28" s="10" t="s">
        <v>164</v>
      </c>
      <c r="D28" s="7"/>
      <c r="E28" s="7" t="s">
        <v>130</v>
      </c>
      <c r="F28" s="7" t="s">
        <v>14</v>
      </c>
      <c r="G28" s="7" t="s">
        <v>11</v>
      </c>
    </row>
    <row r="29" spans="1:7" x14ac:dyDescent="0.25" outlineLevel="4" collapsed="1">
      <c r="A29" s="8" t="s">
        <v>14</v>
      </c>
      <c r="B29" s="9" t="s">
        <v>150</v>
      </c>
      <c r="C29" s="8" t="s">
        <v>13</v>
      </c>
      <c r="D29" s="8">
        <f>EXACT(G28,"No")</f>
      </c>
      <c r="E29" s="8" t="s">
        <v>151</v>
      </c>
      <c r="F29" s="8" t="s">
        <v>14</v>
      </c>
      <c r="G29" s="8" t="s">
        <v>13</v>
      </c>
    </row>
    <row r="30" spans="1:7" x14ac:dyDescent="0.25" outlineLevel="5" collapsed="1">
      <c r="A30" s="7" t="s">
        <v>11</v>
      </c>
      <c r="B30" s="7" t="s">
        <v>76</v>
      </c>
      <c r="C30" s="10" t="s">
        <v>161</v>
      </c>
      <c r="D30" s="7"/>
      <c r="E30" s="7" t="s">
        <v>125</v>
      </c>
      <c r="F30" s="7" t="s">
        <v>14</v>
      </c>
      <c r="G30" s="7" t="s">
        <v>11</v>
      </c>
    </row>
    <row r="31" spans="1:7" x14ac:dyDescent="0.25" outlineLevel="5" collapsed="1">
      <c r="A31" s="7" t="s">
        <v>14</v>
      </c>
      <c r="B31" s="7" t="s">
        <v>120</v>
      </c>
      <c r="C31" s="11" t="s">
        <v>121</v>
      </c>
      <c r="D31" s="7">
        <f>EXACT(G30,"No")</f>
      </c>
      <c r="E31" s="12" t="s">
        <v>122</v>
      </c>
      <c r="F31" s="7" t="s">
        <v>14</v>
      </c>
      <c r="G31" s="7" t="s">
        <v>13</v>
      </c>
    </row>
    <row r="32" spans="1:7" x14ac:dyDescent="0.25" outlineLevel="5" collapsed="1">
      <c r="A32" s="7" t="s">
        <v>14</v>
      </c>
      <c r="B32" s="7" t="s">
        <v>120</v>
      </c>
      <c r="C32" s="11" t="s">
        <v>121</v>
      </c>
      <c r="D32" s="7">
        <f>EXACT(G30,"Yes")</f>
      </c>
      <c r="E32" s="12" t="s">
        <v>162</v>
      </c>
      <c r="F32" s="7" t="s">
        <v>14</v>
      </c>
      <c r="G32" s="7" t="s">
        <v>13</v>
      </c>
    </row>
    <row r="33" spans="1:7" x14ac:dyDescent="0.25" outlineLevel="5" collapsed="1">
      <c r="A33" s="7" t="s">
        <v>11</v>
      </c>
      <c r="B33" s="7" t="s">
        <v>15</v>
      </c>
      <c r="C33" s="7" t="s">
        <v>13</v>
      </c>
      <c r="D33" s="7"/>
      <c r="E33" s="7" t="s">
        <v>163</v>
      </c>
      <c r="F33" s="7" t="s">
        <v>14</v>
      </c>
      <c r="G33" s="7" t="s">
        <v>27</v>
      </c>
    </row>
    <row r="34" spans="1:7" x14ac:dyDescent="0.25" outlineLevel="4" collapsed="1">
      <c r="A34" s="8" t="s">
        <v>14</v>
      </c>
      <c r="B34" s="9" t="s">
        <v>150</v>
      </c>
      <c r="C34" s="8" t="s">
        <v>13</v>
      </c>
      <c r="D34" s="8">
        <f>EXACT(G28,"Yes")</f>
      </c>
      <c r="E34" s="8" t="s">
        <v>151</v>
      </c>
      <c r="F34" s="8" t="s">
        <v>14</v>
      </c>
      <c r="G34" s="8" t="s">
        <v>13</v>
      </c>
    </row>
    <row r="35" spans="1:7" x14ac:dyDescent="0.25" outlineLevel="5" collapsed="1">
      <c r="A35" s="7" t="s">
        <v>11</v>
      </c>
      <c r="B35" s="7" t="s">
        <v>76</v>
      </c>
      <c r="C35" s="10" t="s">
        <v>161</v>
      </c>
      <c r="D35" s="7"/>
      <c r="E35" s="7" t="s">
        <v>125</v>
      </c>
      <c r="F35" s="7" t="s">
        <v>14</v>
      </c>
      <c r="G35" s="7" t="s">
        <v>11</v>
      </c>
    </row>
    <row r="36" spans="1:7" x14ac:dyDescent="0.25" outlineLevel="5" collapsed="1">
      <c r="A36" s="7" t="s">
        <v>14</v>
      </c>
      <c r="B36" s="7" t="s">
        <v>120</v>
      </c>
      <c r="C36" s="11" t="s">
        <v>121</v>
      </c>
      <c r="D36" s="7">
        <f>EXACT(G35,"No")</f>
      </c>
      <c r="E36" s="12" t="s">
        <v>122</v>
      </c>
      <c r="F36" s="7" t="s">
        <v>14</v>
      </c>
      <c r="G36" s="7" t="s">
        <v>13</v>
      </c>
    </row>
    <row r="37" spans="1:7" x14ac:dyDescent="0.25" outlineLevel="5" collapsed="1">
      <c r="A37" s="7" t="s">
        <v>14</v>
      </c>
      <c r="B37" s="7" t="s">
        <v>120</v>
      </c>
      <c r="C37" s="11" t="s">
        <v>121</v>
      </c>
      <c r="D37" s="7">
        <f>EXACT(G35,"Yes")</f>
      </c>
      <c r="E37" s="12" t="s">
        <v>162</v>
      </c>
      <c r="F37" s="7" t="s">
        <v>14</v>
      </c>
      <c r="G37" s="7" t="s">
        <v>13</v>
      </c>
    </row>
    <row r="38" spans="1:7" x14ac:dyDescent="0.25" outlineLevel="5" collapsed="1">
      <c r="A38" s="7" t="s">
        <v>11</v>
      </c>
      <c r="B38" s="7" t="s">
        <v>15</v>
      </c>
      <c r="C38" s="7" t="s">
        <v>13</v>
      </c>
      <c r="D38" s="7"/>
      <c r="E38" s="7" t="s">
        <v>163</v>
      </c>
      <c r="F38" s="7" t="s">
        <v>14</v>
      </c>
      <c r="G38" s="7" t="s">
        <v>27</v>
      </c>
    </row>
    <row r="39" spans="1:7" x14ac:dyDescent="0.25" outlineLevel="4" collapsed="1">
      <c r="A39" s="7" t="s">
        <v>11</v>
      </c>
      <c r="B39" s="7" t="s">
        <v>15</v>
      </c>
      <c r="C39" s="7" t="s">
        <v>13</v>
      </c>
      <c r="D39" s="7"/>
      <c r="E39" s="7" t="s">
        <v>118</v>
      </c>
      <c r="F39" s="7" t="s">
        <v>11</v>
      </c>
      <c r="G39" s="7" t="s">
        <v>27</v>
      </c>
    </row>
    <row r="40" spans="1:7" x14ac:dyDescent="0.25" outlineLevel="3" collapsed="1">
      <c r="A40" s="8" t="s">
        <v>14</v>
      </c>
      <c r="B40" s="9" t="s">
        <v>156</v>
      </c>
      <c r="C40" s="8" t="s">
        <v>13</v>
      </c>
      <c r="D40" s="8">
        <f>EXACT(G26,"Yes")</f>
      </c>
      <c r="E40" s="8" t="s">
        <v>157</v>
      </c>
      <c r="F40" s="8" t="s">
        <v>14</v>
      </c>
      <c r="G40" s="8" t="s">
        <v>13</v>
      </c>
    </row>
    <row r="41" spans="1:7" x14ac:dyDescent="0.25" outlineLevel="4" collapsed="1">
      <c r="A41" s="7" t="s">
        <v>11</v>
      </c>
      <c r="B41" s="7" t="s">
        <v>76</v>
      </c>
      <c r="C41" s="10" t="s">
        <v>165</v>
      </c>
      <c r="D41" s="7"/>
      <c r="E41" s="7" t="s">
        <v>133</v>
      </c>
      <c r="F41" s="7" t="s">
        <v>14</v>
      </c>
      <c r="G41" s="7" t="s">
        <v>11</v>
      </c>
    </row>
    <row r="42" spans="1:7" x14ac:dyDescent="0.25" outlineLevel="4" collapsed="1">
      <c r="A42" s="8" t="s">
        <v>14</v>
      </c>
      <c r="B42" s="9" t="s">
        <v>150</v>
      </c>
      <c r="C42" s="8" t="s">
        <v>13</v>
      </c>
      <c r="D42" s="8">
        <f>EXACT(G41,"No")</f>
      </c>
      <c r="E42" s="8" t="s">
        <v>151</v>
      </c>
      <c r="F42" s="8" t="s">
        <v>14</v>
      </c>
      <c r="G42" s="8" t="s">
        <v>13</v>
      </c>
    </row>
    <row r="43" spans="1:7" x14ac:dyDescent="0.25" outlineLevel="5" collapsed="1">
      <c r="A43" s="7" t="s">
        <v>11</v>
      </c>
      <c r="B43" s="7" t="s">
        <v>76</v>
      </c>
      <c r="C43" s="10" t="s">
        <v>161</v>
      </c>
      <c r="D43" s="7"/>
      <c r="E43" s="7" t="s">
        <v>125</v>
      </c>
      <c r="F43" s="7" t="s">
        <v>14</v>
      </c>
      <c r="G43" s="7" t="s">
        <v>11</v>
      </c>
    </row>
    <row r="44" spans="1:7" x14ac:dyDescent="0.25" outlineLevel="5" collapsed="1">
      <c r="A44" s="7" t="s">
        <v>14</v>
      </c>
      <c r="B44" s="7" t="s">
        <v>120</v>
      </c>
      <c r="C44" s="11" t="s">
        <v>121</v>
      </c>
      <c r="D44" s="7">
        <f>EXACT(G43,"No")</f>
      </c>
      <c r="E44" s="12" t="s">
        <v>122</v>
      </c>
      <c r="F44" s="7" t="s">
        <v>14</v>
      </c>
      <c r="G44" s="7" t="s">
        <v>13</v>
      </c>
    </row>
    <row r="45" spans="1:7" x14ac:dyDescent="0.25" outlineLevel="5" collapsed="1">
      <c r="A45" s="7" t="s">
        <v>14</v>
      </c>
      <c r="B45" s="7" t="s">
        <v>120</v>
      </c>
      <c r="C45" s="11" t="s">
        <v>121</v>
      </c>
      <c r="D45" s="7">
        <f>EXACT(G43,"Yes")</f>
      </c>
      <c r="E45" s="12" t="s">
        <v>162</v>
      </c>
      <c r="F45" s="7" t="s">
        <v>14</v>
      </c>
      <c r="G45" s="7" t="s">
        <v>13</v>
      </c>
    </row>
    <row r="46" spans="1:7" x14ac:dyDescent="0.25" outlineLevel="5" collapsed="1">
      <c r="A46" s="7" t="s">
        <v>11</v>
      </c>
      <c r="B46" s="7" t="s">
        <v>15</v>
      </c>
      <c r="C46" s="7" t="s">
        <v>13</v>
      </c>
      <c r="D46" s="7"/>
      <c r="E46" s="7" t="s">
        <v>163</v>
      </c>
      <c r="F46" s="7" t="s">
        <v>14</v>
      </c>
      <c r="G46" s="7" t="s">
        <v>27</v>
      </c>
    </row>
    <row r="47" spans="1:7" x14ac:dyDescent="0.25" outlineLevel="4" collapsed="1">
      <c r="A47" s="8" t="s">
        <v>14</v>
      </c>
      <c r="B47" s="9" t="s">
        <v>150</v>
      </c>
      <c r="C47" s="8" t="s">
        <v>13</v>
      </c>
      <c r="D47" s="8">
        <f>EXACT(G41,"Yes")</f>
      </c>
      <c r="E47" s="8" t="s">
        <v>151</v>
      </c>
      <c r="F47" s="8" t="s">
        <v>14</v>
      </c>
      <c r="G47" s="8" t="s">
        <v>13</v>
      </c>
    </row>
    <row r="48" spans="1:7" x14ac:dyDescent="0.25" outlineLevel="5" collapsed="1">
      <c r="A48" s="7" t="s">
        <v>11</v>
      </c>
      <c r="B48" s="7" t="s">
        <v>76</v>
      </c>
      <c r="C48" s="10" t="s">
        <v>161</v>
      </c>
      <c r="D48" s="7"/>
      <c r="E48" s="7" t="s">
        <v>125</v>
      </c>
      <c r="F48" s="7" t="s">
        <v>14</v>
      </c>
      <c r="G48" s="7" t="s">
        <v>11</v>
      </c>
    </row>
    <row r="49" spans="1:7" x14ac:dyDescent="0.25" outlineLevel="5" collapsed="1">
      <c r="A49" s="7" t="s">
        <v>14</v>
      </c>
      <c r="B49" s="7" t="s">
        <v>120</v>
      </c>
      <c r="C49" s="11" t="s">
        <v>121</v>
      </c>
      <c r="D49" s="7">
        <f>EXACT(G48,"No")</f>
      </c>
      <c r="E49" s="12" t="s">
        <v>122</v>
      </c>
      <c r="F49" s="7" t="s">
        <v>14</v>
      </c>
      <c r="G49" s="7" t="s">
        <v>13</v>
      </c>
    </row>
    <row r="50" spans="1:7" x14ac:dyDescent="0.25" outlineLevel="5" collapsed="1">
      <c r="A50" s="7" t="s">
        <v>14</v>
      </c>
      <c r="B50" s="7" t="s">
        <v>120</v>
      </c>
      <c r="C50" s="11" t="s">
        <v>121</v>
      </c>
      <c r="D50" s="7">
        <f>EXACT(G48,"Yes")</f>
      </c>
      <c r="E50" s="12" t="s">
        <v>162</v>
      </c>
      <c r="F50" s="7" t="s">
        <v>14</v>
      </c>
      <c r="G50" s="7" t="s">
        <v>13</v>
      </c>
    </row>
    <row r="51" spans="1:7" x14ac:dyDescent="0.25" outlineLevel="5" collapsed="1">
      <c r="A51" s="7" t="s">
        <v>11</v>
      </c>
      <c r="B51" s="7" t="s">
        <v>15</v>
      </c>
      <c r="C51" s="7" t="s">
        <v>13</v>
      </c>
      <c r="D51" s="7"/>
      <c r="E51" s="7" t="s">
        <v>163</v>
      </c>
      <c r="F51" s="7" t="s">
        <v>14</v>
      </c>
      <c r="G51" s="7" t="s">
        <v>27</v>
      </c>
    </row>
    <row r="52" spans="1:7" x14ac:dyDescent="0.25" outlineLevel="4" collapsed="1">
      <c r="A52" s="7" t="s">
        <v>11</v>
      </c>
      <c r="B52" s="7" t="s">
        <v>15</v>
      </c>
      <c r="C52" s="7" t="s">
        <v>13</v>
      </c>
      <c r="D52" s="7"/>
      <c r="E52" s="7" t="s">
        <v>131</v>
      </c>
      <c r="F52" s="7" t="s">
        <v>11</v>
      </c>
      <c r="G52" s="7" t="s">
        <v>27</v>
      </c>
    </row>
    <row r="53" spans="1:7" x14ac:dyDescent="0.25" outlineLevel="2" collapsed="1">
      <c r="A53" s="7" t="s">
        <v>11</v>
      </c>
      <c r="B53" s="7" t="s">
        <v>15</v>
      </c>
      <c r="C53" s="7" t="s">
        <v>13</v>
      </c>
      <c r="D53" s="7"/>
      <c r="E53" s="7" t="s">
        <v>158</v>
      </c>
      <c r="F53" s="7" t="s">
        <v>11</v>
      </c>
      <c r="G53" s="7" t="s">
        <v>27</v>
      </c>
    </row>
    <row r="54" spans="1:7" x14ac:dyDescent="0.25" outlineLevel="2" collapsed="1">
      <c r="A54" s="7" t="s">
        <v>14</v>
      </c>
      <c r="B54" s="7" t="s">
        <v>120</v>
      </c>
      <c r="C54" s="11" t="s">
        <v>121</v>
      </c>
      <c r="D54" s="7"/>
      <c r="E54" s="12" t="s">
        <v>159</v>
      </c>
      <c r="F54" s="7" t="s">
        <v>14</v>
      </c>
      <c r="G54" s="7" t="s">
        <v>13</v>
      </c>
    </row>
    <row r="55" spans="1:7" x14ac:dyDescent="0.25" outlineLevel="1" collapsed="1">
      <c r="A55" s="7" t="s">
        <v>11</v>
      </c>
      <c r="B55" s="7" t="s">
        <v>15</v>
      </c>
      <c r="C55" s="7" t="s">
        <v>13</v>
      </c>
      <c r="D55" s="7"/>
      <c r="E55" s="7" t="s">
        <v>119</v>
      </c>
      <c r="F55" s="7" t="s">
        <v>11</v>
      </c>
      <c r="G55" s="7" t="s">
        <v>27</v>
      </c>
    </row>
    <row r="56" spans="1:7" x14ac:dyDescent="0.25" outlineLevel="1" collapsed="1">
      <c r="A56" s="7" t="s">
        <v>14</v>
      </c>
      <c r="B56" s="7" t="s">
        <v>120</v>
      </c>
      <c r="C56" s="11" t="s">
        <v>121</v>
      </c>
      <c r="D56" s="7"/>
      <c r="E56" s="12" t="s">
        <v>160</v>
      </c>
      <c r="F56" s="7" t="s">
        <v>14</v>
      </c>
      <c r="G56" s="7" t="s">
        <v>13</v>
      </c>
    </row>
    <row r="57" spans="1:7" x14ac:dyDescent="0.25">
      <c r="A57" s="5" t="s">
        <v>14</v>
      </c>
      <c r="B57" s="5" t="s">
        <v>120</v>
      </c>
      <c r="C57" s="13" t="s">
        <v>121</v>
      </c>
      <c r="D57" s="5">
        <f>EXACT(G7,"Yes")</f>
      </c>
      <c r="E57" s="14" t="s">
        <v>122</v>
      </c>
      <c r="F57" s="5" t="s">
        <v>14</v>
      </c>
      <c r="G57" s="5" t="s">
        <v>13</v>
      </c>
    </row>
    <row r="58" spans="1:7" x14ac:dyDescent="0.25">
      <c r="A58" s="5" t="s">
        <v>11</v>
      </c>
      <c r="B58" s="5" t="s">
        <v>15</v>
      </c>
      <c r="C58" s="5" t="s">
        <v>13</v>
      </c>
      <c r="D58" s="5"/>
      <c r="E58" s="5" t="s">
        <v>123</v>
      </c>
      <c r="F58" s="5" t="s">
        <v>11</v>
      </c>
      <c r="G58" s="5" t="s">
        <v>27</v>
      </c>
    </row>
  </sheetData>
  <mergeCells count="5">
    <mergeCell ref="A1:G1"/>
    <mergeCell ref="B2:G2"/>
    <mergeCell ref="B3:G3"/>
    <mergeCell ref="B4:G4"/>
    <mergeCell ref="B5:G5"/>
  </mergeCells>
  <dataValidations count="13">
    <dataValidation type="list" allowBlank="1" sqref="G11">
      <formula1>'Is at least one alte 1 (enum)'!A3:A4</formula1>
    </dataValidation>
    <dataValidation type="list" allowBlank="1" sqref="G13">
      <formula1>'Can the service or p 3 (enum)'!A3:A4</formula1>
    </dataValidation>
    <dataValidation type="list" allowBlank="1" sqref="G15">
      <formula1>'Is emission level of 1 (enum)'!A3:A4</formula1>
    </dataValidation>
    <dataValidation type="list" allowBlank="1" sqref="G20">
      <formula1>'Is emission level of 1 (enum)'!A3:A4</formula1>
    </dataValidation>
    <dataValidation type="list" allowBlank="1" sqref="G26">
      <formula1>'Can the service or p 2 (enum)'!A3:A4</formula1>
    </dataValidation>
    <dataValidation type="list" allowBlank="1" sqref="G28">
      <formula1>'Benchmark anlysis mu 1 (enum)'!A3:A4</formula1>
    </dataValidation>
    <dataValidation type="list" allowBlank="1" sqref="G30">
      <formula1>'Is emission level of 1 (enum)'!A3:A4</formula1>
    </dataValidation>
    <dataValidation type="list" allowBlank="1" sqref="G35">
      <formula1>'Is emission level of 1 (enum)'!A3:A4</formula1>
    </dataValidation>
    <dataValidation type="list" allowBlank="1" sqref="G41">
      <formula1>'Investment compariso 1 (enum)'!A3:A4</formula1>
    </dataValidation>
    <dataValidation type="list" allowBlank="1" sqref="G43">
      <formula1>'Is emission level of 1 (enum)'!A3:A4</formula1>
    </dataValidation>
    <dataValidation type="list" allowBlank="1" sqref="G48">
      <formula1>'Is emission level of 1 (enum)'!A3:A4</formula1>
    </dataValidation>
    <dataValidation type="list" allowBlank="1" sqref="G7">
      <formula1>'Is project without C 1 (enum)'!A3:A4</formula1>
    </dataValidation>
    <dataValidation type="list" allowBlank="1" sqref="G9">
      <formula1>'Is there at least on 1 (enum)'!A3:A4</formula1>
    </dataValidation>
  </dataValidations>
  <hyperlinks>
    <hyperlink ref="C7" r:id="rId1" location="#'Is project without C 1 (enum)'!A3"/>
    <hyperlink ref="B8" r:id="rId2" location="#'Case 2 Step 2A Barrier  (tool)'!A1"/>
    <hyperlink ref="C9" r:id="rId3" location="#'Is there at least on 1 (enum)'!A3"/>
    <hyperlink ref="B10" r:id="rId4" location="#'Case 2 Step 2B Barrier  (tool)'!A1"/>
    <hyperlink ref="C11" r:id="rId5" location="#'Is at least one alte 1 (enum)'!A3"/>
    <hyperlink ref="B12" r:id="rId6" location="#'Case 2 Step 3B No Inves (tool)'!A1"/>
    <hyperlink ref="C13" r:id="rId7" location="#'Can the service or p 3 (enum)'!A3"/>
    <hyperlink ref="B14" r:id="rId8" location="#'Case 2 Step 4 Emission  (tool)'!A1"/>
    <hyperlink ref="C15" r:id="rId9" location="#'Is emission level of 1 (enum)'!A3"/>
    <hyperlink ref="B19" r:id="rId10" location="#'Case 2 Step 4 Emission  (tool)'!A1"/>
    <hyperlink ref="C20" r:id="rId11" location="#'Is emission level of 1 (enum)'!A3"/>
    <hyperlink ref="B25" r:id="rId12" location="#'Case 2 Step 3A Investme (tool)'!A1"/>
    <hyperlink ref="C26" r:id="rId13" location="#'Can the service or p 2 (enum)'!A3"/>
    <hyperlink ref="B27" r:id="rId14" location="#'Case 2 Step 3A Quest 1 (tool)'!A1"/>
    <hyperlink ref="C28" r:id="rId15" location="#'Benchmark anlysis mu 1 (enum)'!A3"/>
    <hyperlink ref="B29" r:id="rId16" location="#'Case 2 Step 4 Emission  (tool)'!A1"/>
    <hyperlink ref="C30" r:id="rId17" location="#'Is emission level of 1 (enum)'!A3"/>
    <hyperlink ref="B34" r:id="rId18" location="#'Case 2 Step 4 Emission  (tool)'!A1"/>
    <hyperlink ref="C35" r:id="rId19" location="#'Is emission level of 1 (enum)'!A3"/>
    <hyperlink ref="B40" r:id="rId20" location="#'Case 2 Step 3A Question (tool)'!A1"/>
    <hyperlink ref="C41" r:id="rId21" location="#'Investment compariso 1 (enum)'!A3"/>
    <hyperlink ref="B42" r:id="rId22" location="#'Case 2 Step 4 Emission  (tool)'!A1"/>
    <hyperlink ref="C43" r:id="rId23" location="#'Is emission level of 1 (enum)'!A3"/>
    <hyperlink ref="B47" r:id="rId24" location="#'Case 2 Step 4 Emission  (tool)'!A1"/>
    <hyperlink ref="C48" r:id="rId25" location="#'Is emission level of 1 (enum)'!A3"/>
  </hyperlinks>
  <pageMargins left="0.7" right="0.7" top="0.75" bottom="0.75" header="0.3" footer="0.3"/>
  <pageSetup orientation="portrait" horizontalDpi="4294967295" verticalDpi="4294967295" scale="100" fitToWidth="1" fitToHeight="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484</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144</v>
      </c>
      <c r="D7" s="5"/>
      <c r="E7" s="5" t="s">
        <v>145</v>
      </c>
      <c r="F7" s="5" t="s">
        <v>14</v>
      </c>
      <c r="G7" s="5" t="s">
        <v>11</v>
      </c>
    </row>
    <row r="8" spans="1:7" x14ac:dyDescent="0.25">
      <c r="A8" s="5" t="s">
        <v>14</v>
      </c>
      <c r="B8" s="6" t="s">
        <v>146</v>
      </c>
      <c r="C8" s="5" t="s">
        <v>13</v>
      </c>
      <c r="D8" s="5">
        <f>EXACT(G7,"Yes")</f>
      </c>
      <c r="E8" s="5" t="s">
        <v>100</v>
      </c>
      <c r="F8" s="5" t="s">
        <v>14</v>
      </c>
      <c r="G8" s="5" t="s">
        <v>13</v>
      </c>
    </row>
    <row r="9" spans="1:7" x14ac:dyDescent="0.25" outlineLevel="1" collapsed="1">
      <c r="A9" s="7" t="s">
        <v>11</v>
      </c>
      <c r="B9" s="7" t="s">
        <v>76</v>
      </c>
      <c r="C9" s="10" t="s">
        <v>147</v>
      </c>
      <c r="D9" s="7"/>
      <c r="E9" s="7" t="s">
        <v>102</v>
      </c>
      <c r="F9" s="7" t="s">
        <v>14</v>
      </c>
      <c r="G9" s="7" t="s">
        <v>11</v>
      </c>
    </row>
    <row r="10" spans="1:7" x14ac:dyDescent="0.25" outlineLevel="1" collapsed="1">
      <c r="A10" s="8" t="s">
        <v>14</v>
      </c>
      <c r="B10" s="9" t="s">
        <v>148</v>
      </c>
      <c r="C10" s="8" t="s">
        <v>13</v>
      </c>
      <c r="D10" s="8">
        <f>EXACT(G9,"No")</f>
      </c>
      <c r="E10" s="8" t="s">
        <v>104</v>
      </c>
      <c r="F10" s="8" t="s">
        <v>14</v>
      </c>
      <c r="G10" s="8" t="s">
        <v>13</v>
      </c>
    </row>
    <row r="11" spans="1:7" x14ac:dyDescent="0.25" outlineLevel="2" collapsed="1">
      <c r="A11" s="7" t="s">
        <v>11</v>
      </c>
      <c r="B11" s="7" t="s">
        <v>76</v>
      </c>
      <c r="C11" s="10" t="s">
        <v>149</v>
      </c>
      <c r="D11" s="7"/>
      <c r="E11" s="7" t="s">
        <v>113</v>
      </c>
      <c r="F11" s="7" t="s">
        <v>14</v>
      </c>
      <c r="G11" s="7" t="s">
        <v>11</v>
      </c>
    </row>
    <row r="12" spans="1:7" x14ac:dyDescent="0.25" outlineLevel="2" collapsed="1">
      <c r="A12" s="8" t="s">
        <v>14</v>
      </c>
      <c r="B12" s="9" t="s">
        <v>150</v>
      </c>
      <c r="C12" s="8" t="s">
        <v>13</v>
      </c>
      <c r="D12" s="8">
        <f>EXACT(G11,"No")</f>
      </c>
      <c r="E12" s="8" t="s">
        <v>151</v>
      </c>
      <c r="F12" s="8" t="s">
        <v>14</v>
      </c>
      <c r="G12" s="8" t="s">
        <v>13</v>
      </c>
    </row>
    <row r="13" spans="1:7" x14ac:dyDescent="0.25" outlineLevel="3" collapsed="1">
      <c r="A13" s="7" t="s">
        <v>11</v>
      </c>
      <c r="B13" s="7" t="s">
        <v>76</v>
      </c>
      <c r="C13" s="10" t="s">
        <v>161</v>
      </c>
      <c r="D13" s="7"/>
      <c r="E13" s="7" t="s">
        <v>125</v>
      </c>
      <c r="F13" s="7" t="s">
        <v>14</v>
      </c>
      <c r="G13" s="7" t="s">
        <v>11</v>
      </c>
    </row>
    <row r="14" spans="1:7" x14ac:dyDescent="0.25" outlineLevel="3" collapsed="1">
      <c r="A14" s="7" t="s">
        <v>14</v>
      </c>
      <c r="B14" s="7" t="s">
        <v>120</v>
      </c>
      <c r="C14" s="11" t="s">
        <v>121</v>
      </c>
      <c r="D14" s="7">
        <f>EXACT(G13,"No")</f>
      </c>
      <c r="E14" s="12" t="s">
        <v>122</v>
      </c>
      <c r="F14" s="7" t="s">
        <v>14</v>
      </c>
      <c r="G14" s="7" t="s">
        <v>13</v>
      </c>
    </row>
    <row r="15" spans="1:7" x14ac:dyDescent="0.25" outlineLevel="3" collapsed="1">
      <c r="A15" s="7" t="s">
        <v>14</v>
      </c>
      <c r="B15" s="7" t="s">
        <v>120</v>
      </c>
      <c r="C15" s="11" t="s">
        <v>121</v>
      </c>
      <c r="D15" s="7">
        <f>EXACT(G13,"Yes")</f>
      </c>
      <c r="E15" s="12" t="s">
        <v>162</v>
      </c>
      <c r="F15" s="7" t="s">
        <v>14</v>
      </c>
      <c r="G15" s="7" t="s">
        <v>13</v>
      </c>
    </row>
    <row r="16" spans="1:7" x14ac:dyDescent="0.25" outlineLevel="3" collapsed="1">
      <c r="A16" s="7" t="s">
        <v>11</v>
      </c>
      <c r="B16" s="7" t="s">
        <v>15</v>
      </c>
      <c r="C16" s="7" t="s">
        <v>13</v>
      </c>
      <c r="D16" s="7"/>
      <c r="E16" s="7" t="s">
        <v>163</v>
      </c>
      <c r="F16" s="7" t="s">
        <v>14</v>
      </c>
      <c r="G16" s="7" t="s">
        <v>27</v>
      </c>
    </row>
    <row r="17" spans="1:7" x14ac:dyDescent="0.25" outlineLevel="2" collapsed="1">
      <c r="A17" s="8" t="s">
        <v>14</v>
      </c>
      <c r="B17" s="9" t="s">
        <v>150</v>
      </c>
      <c r="C17" s="8" t="s">
        <v>13</v>
      </c>
      <c r="D17" s="8">
        <f>EXACT(G11,"Yes")</f>
      </c>
      <c r="E17" s="8" t="s">
        <v>151</v>
      </c>
      <c r="F17" s="8" t="s">
        <v>14</v>
      </c>
      <c r="G17" s="8" t="s">
        <v>13</v>
      </c>
    </row>
    <row r="18" spans="1:7" x14ac:dyDescent="0.25" outlineLevel="3" collapsed="1">
      <c r="A18" s="7" t="s">
        <v>11</v>
      </c>
      <c r="B18" s="7" t="s">
        <v>76</v>
      </c>
      <c r="C18" s="10" t="s">
        <v>161</v>
      </c>
      <c r="D18" s="7"/>
      <c r="E18" s="7" t="s">
        <v>125</v>
      </c>
      <c r="F18" s="7" t="s">
        <v>14</v>
      </c>
      <c r="G18" s="7" t="s">
        <v>11</v>
      </c>
    </row>
    <row r="19" spans="1:7" x14ac:dyDescent="0.25" outlineLevel="3" collapsed="1">
      <c r="A19" s="7" t="s">
        <v>14</v>
      </c>
      <c r="B19" s="7" t="s">
        <v>120</v>
      </c>
      <c r="C19" s="11" t="s">
        <v>121</v>
      </c>
      <c r="D19" s="7">
        <f>EXACT(G18,"No")</f>
      </c>
      <c r="E19" s="12" t="s">
        <v>122</v>
      </c>
      <c r="F19" s="7" t="s">
        <v>14</v>
      </c>
      <c r="G19" s="7" t="s">
        <v>13</v>
      </c>
    </row>
    <row r="20" spans="1:7" x14ac:dyDescent="0.25" outlineLevel="3" collapsed="1">
      <c r="A20" s="7" t="s">
        <v>14</v>
      </c>
      <c r="B20" s="7" t="s">
        <v>120</v>
      </c>
      <c r="C20" s="11" t="s">
        <v>121</v>
      </c>
      <c r="D20" s="7">
        <f>EXACT(G18,"Yes")</f>
      </c>
      <c r="E20" s="12" t="s">
        <v>162</v>
      </c>
      <c r="F20" s="7" t="s">
        <v>14</v>
      </c>
      <c r="G20" s="7" t="s">
        <v>13</v>
      </c>
    </row>
    <row r="21" spans="1:7" x14ac:dyDescent="0.25" outlineLevel="3" collapsed="1">
      <c r="A21" s="7" t="s">
        <v>11</v>
      </c>
      <c r="B21" s="7" t="s">
        <v>15</v>
      </c>
      <c r="C21" s="7" t="s">
        <v>13</v>
      </c>
      <c r="D21" s="7"/>
      <c r="E21" s="7" t="s">
        <v>163</v>
      </c>
      <c r="F21" s="7" t="s">
        <v>14</v>
      </c>
      <c r="G21" s="7" t="s">
        <v>27</v>
      </c>
    </row>
    <row r="22" spans="1:7" x14ac:dyDescent="0.25" outlineLevel="2" collapsed="1">
      <c r="A22" s="7" t="s">
        <v>11</v>
      </c>
      <c r="B22" s="7" t="s">
        <v>15</v>
      </c>
      <c r="C22" s="7" t="s">
        <v>13</v>
      </c>
      <c r="D22" s="7"/>
      <c r="E22" s="7" t="s">
        <v>109</v>
      </c>
      <c r="F22" s="7" t="s">
        <v>11</v>
      </c>
      <c r="G22" s="7" t="s">
        <v>27</v>
      </c>
    </row>
    <row r="23" spans="1:7" x14ac:dyDescent="0.25" outlineLevel="1" collapsed="1">
      <c r="A23" s="8" t="s">
        <v>14</v>
      </c>
      <c r="B23" s="9" t="s">
        <v>152</v>
      </c>
      <c r="C23" s="8" t="s">
        <v>13</v>
      </c>
      <c r="D23" s="8">
        <f>EXACT(G9,"Yes")</f>
      </c>
      <c r="E23" s="8" t="s">
        <v>111</v>
      </c>
      <c r="F23" s="8" t="s">
        <v>14</v>
      </c>
      <c r="G23" s="8" t="s">
        <v>13</v>
      </c>
    </row>
    <row r="24" spans="1:7" x14ac:dyDescent="0.25" outlineLevel="2" collapsed="1">
      <c r="A24" s="7" t="s">
        <v>11</v>
      </c>
      <c r="B24" s="7" t="s">
        <v>76</v>
      </c>
      <c r="C24" s="10" t="s">
        <v>153</v>
      </c>
      <c r="D24" s="7"/>
      <c r="E24" s="7" t="s">
        <v>113</v>
      </c>
      <c r="F24" s="7" t="s">
        <v>14</v>
      </c>
      <c r="G24" s="7" t="s">
        <v>11</v>
      </c>
    </row>
    <row r="25" spans="1:7" x14ac:dyDescent="0.25" outlineLevel="2" collapsed="1">
      <c r="A25" s="8" t="s">
        <v>14</v>
      </c>
      <c r="B25" s="9" t="s">
        <v>154</v>
      </c>
      <c r="C25" s="8" t="s">
        <v>13</v>
      </c>
      <c r="D25" s="8">
        <f>EXACT(G24,"No")</f>
      </c>
      <c r="E25" s="8" t="s">
        <v>155</v>
      </c>
      <c r="F25" s="8" t="s">
        <v>14</v>
      </c>
      <c r="G25" s="8" t="s">
        <v>13</v>
      </c>
    </row>
    <row r="26" spans="1:7" x14ac:dyDescent="0.25" outlineLevel="3" collapsed="1">
      <c r="A26" s="7" t="s">
        <v>11</v>
      </c>
      <c r="B26" s="7" t="s">
        <v>76</v>
      </c>
      <c r="C26" s="10" t="s">
        <v>164</v>
      </c>
      <c r="D26" s="7"/>
      <c r="E26" s="7" t="s">
        <v>130</v>
      </c>
      <c r="F26" s="7" t="s">
        <v>14</v>
      </c>
      <c r="G26" s="7" t="s">
        <v>11</v>
      </c>
    </row>
    <row r="27" spans="1:7" x14ac:dyDescent="0.25" outlineLevel="3" collapsed="1">
      <c r="A27" s="8" t="s">
        <v>14</v>
      </c>
      <c r="B27" s="9" t="s">
        <v>150</v>
      </c>
      <c r="C27" s="8" t="s">
        <v>13</v>
      </c>
      <c r="D27" s="8">
        <f>EXACT(G26,"No")</f>
      </c>
      <c r="E27" s="8" t="s">
        <v>151</v>
      </c>
      <c r="F27" s="8" t="s">
        <v>14</v>
      </c>
      <c r="G27" s="8" t="s">
        <v>13</v>
      </c>
    </row>
    <row r="28" spans="1:7" x14ac:dyDescent="0.25" outlineLevel="4" collapsed="1">
      <c r="A28" s="7" t="s">
        <v>11</v>
      </c>
      <c r="B28" s="7" t="s">
        <v>76</v>
      </c>
      <c r="C28" s="10" t="s">
        <v>161</v>
      </c>
      <c r="D28" s="7"/>
      <c r="E28" s="7" t="s">
        <v>125</v>
      </c>
      <c r="F28" s="7" t="s">
        <v>14</v>
      </c>
      <c r="G28" s="7" t="s">
        <v>11</v>
      </c>
    </row>
    <row r="29" spans="1:7" x14ac:dyDescent="0.25" outlineLevel="4" collapsed="1">
      <c r="A29" s="7" t="s">
        <v>14</v>
      </c>
      <c r="B29" s="7" t="s">
        <v>120</v>
      </c>
      <c r="C29" s="11" t="s">
        <v>121</v>
      </c>
      <c r="D29" s="7">
        <f>EXACT(G28,"No")</f>
      </c>
      <c r="E29" s="12" t="s">
        <v>122</v>
      </c>
      <c r="F29" s="7" t="s">
        <v>14</v>
      </c>
      <c r="G29" s="7" t="s">
        <v>13</v>
      </c>
    </row>
    <row r="30" spans="1:7" x14ac:dyDescent="0.25" outlineLevel="4" collapsed="1">
      <c r="A30" s="7" t="s">
        <v>14</v>
      </c>
      <c r="B30" s="7" t="s">
        <v>120</v>
      </c>
      <c r="C30" s="11" t="s">
        <v>121</v>
      </c>
      <c r="D30" s="7">
        <f>EXACT(G28,"Yes")</f>
      </c>
      <c r="E30" s="12" t="s">
        <v>162</v>
      </c>
      <c r="F30" s="7" t="s">
        <v>14</v>
      </c>
      <c r="G30" s="7" t="s">
        <v>13</v>
      </c>
    </row>
    <row r="31" spans="1:7" x14ac:dyDescent="0.25" outlineLevel="4" collapsed="1">
      <c r="A31" s="7" t="s">
        <v>11</v>
      </c>
      <c r="B31" s="7" t="s">
        <v>15</v>
      </c>
      <c r="C31" s="7" t="s">
        <v>13</v>
      </c>
      <c r="D31" s="7"/>
      <c r="E31" s="7" t="s">
        <v>163</v>
      </c>
      <c r="F31" s="7" t="s">
        <v>14</v>
      </c>
      <c r="G31" s="7" t="s">
        <v>27</v>
      </c>
    </row>
    <row r="32" spans="1:7" x14ac:dyDescent="0.25" outlineLevel="3" collapsed="1">
      <c r="A32" s="8" t="s">
        <v>14</v>
      </c>
      <c r="B32" s="9" t="s">
        <v>150</v>
      </c>
      <c r="C32" s="8" t="s">
        <v>13</v>
      </c>
      <c r="D32" s="8">
        <f>EXACT(G26,"Yes")</f>
      </c>
      <c r="E32" s="8" t="s">
        <v>151</v>
      </c>
      <c r="F32" s="8" t="s">
        <v>14</v>
      </c>
      <c r="G32" s="8" t="s">
        <v>13</v>
      </c>
    </row>
    <row r="33" spans="1:7" x14ac:dyDescent="0.25" outlineLevel="4" collapsed="1">
      <c r="A33" s="7" t="s">
        <v>11</v>
      </c>
      <c r="B33" s="7" t="s">
        <v>76</v>
      </c>
      <c r="C33" s="10" t="s">
        <v>161</v>
      </c>
      <c r="D33" s="7"/>
      <c r="E33" s="7" t="s">
        <v>125</v>
      </c>
      <c r="F33" s="7" t="s">
        <v>14</v>
      </c>
      <c r="G33" s="7" t="s">
        <v>11</v>
      </c>
    </row>
    <row r="34" spans="1:7" x14ac:dyDescent="0.25" outlineLevel="4" collapsed="1">
      <c r="A34" s="7" t="s">
        <v>14</v>
      </c>
      <c r="B34" s="7" t="s">
        <v>120</v>
      </c>
      <c r="C34" s="11" t="s">
        <v>121</v>
      </c>
      <c r="D34" s="7">
        <f>EXACT(G33,"No")</f>
      </c>
      <c r="E34" s="12" t="s">
        <v>122</v>
      </c>
      <c r="F34" s="7" t="s">
        <v>14</v>
      </c>
      <c r="G34" s="7" t="s">
        <v>13</v>
      </c>
    </row>
    <row r="35" spans="1:7" x14ac:dyDescent="0.25" outlineLevel="4" collapsed="1">
      <c r="A35" s="7" t="s">
        <v>14</v>
      </c>
      <c r="B35" s="7" t="s">
        <v>120</v>
      </c>
      <c r="C35" s="11" t="s">
        <v>121</v>
      </c>
      <c r="D35" s="7">
        <f>EXACT(G33,"Yes")</f>
      </c>
      <c r="E35" s="12" t="s">
        <v>162</v>
      </c>
      <c r="F35" s="7" t="s">
        <v>14</v>
      </c>
      <c r="G35" s="7" t="s">
        <v>13</v>
      </c>
    </row>
    <row r="36" spans="1:7" x14ac:dyDescent="0.25" outlineLevel="4" collapsed="1">
      <c r="A36" s="7" t="s">
        <v>11</v>
      </c>
      <c r="B36" s="7" t="s">
        <v>15</v>
      </c>
      <c r="C36" s="7" t="s">
        <v>13</v>
      </c>
      <c r="D36" s="7"/>
      <c r="E36" s="7" t="s">
        <v>163</v>
      </c>
      <c r="F36" s="7" t="s">
        <v>14</v>
      </c>
      <c r="G36" s="7" t="s">
        <v>27</v>
      </c>
    </row>
    <row r="37" spans="1:7" x14ac:dyDescent="0.25" outlineLevel="3" collapsed="1">
      <c r="A37" s="7" t="s">
        <v>11</v>
      </c>
      <c r="B37" s="7" t="s">
        <v>15</v>
      </c>
      <c r="C37" s="7" t="s">
        <v>13</v>
      </c>
      <c r="D37" s="7"/>
      <c r="E37" s="7" t="s">
        <v>118</v>
      </c>
      <c r="F37" s="7" t="s">
        <v>11</v>
      </c>
      <c r="G37" s="7" t="s">
        <v>27</v>
      </c>
    </row>
    <row r="38" spans="1:7" x14ac:dyDescent="0.25" outlineLevel="2" collapsed="1">
      <c r="A38" s="8" t="s">
        <v>14</v>
      </c>
      <c r="B38" s="9" t="s">
        <v>156</v>
      </c>
      <c r="C38" s="8" t="s">
        <v>13</v>
      </c>
      <c r="D38" s="8">
        <f>EXACT(G24,"Yes")</f>
      </c>
      <c r="E38" s="8" t="s">
        <v>157</v>
      </c>
      <c r="F38" s="8" t="s">
        <v>14</v>
      </c>
      <c r="G38" s="8" t="s">
        <v>13</v>
      </c>
    </row>
    <row r="39" spans="1:7" x14ac:dyDescent="0.25" outlineLevel="3" collapsed="1">
      <c r="A39" s="7" t="s">
        <v>11</v>
      </c>
      <c r="B39" s="7" t="s">
        <v>76</v>
      </c>
      <c r="C39" s="10" t="s">
        <v>165</v>
      </c>
      <c r="D39" s="7"/>
      <c r="E39" s="7" t="s">
        <v>133</v>
      </c>
      <c r="F39" s="7" t="s">
        <v>14</v>
      </c>
      <c r="G39" s="7" t="s">
        <v>11</v>
      </c>
    </row>
    <row r="40" spans="1:7" x14ac:dyDescent="0.25" outlineLevel="3" collapsed="1">
      <c r="A40" s="8" t="s">
        <v>14</v>
      </c>
      <c r="B40" s="9" t="s">
        <v>150</v>
      </c>
      <c r="C40" s="8" t="s">
        <v>13</v>
      </c>
      <c r="D40" s="8">
        <f>EXACT(G39,"No")</f>
      </c>
      <c r="E40" s="8" t="s">
        <v>151</v>
      </c>
      <c r="F40" s="8" t="s">
        <v>14</v>
      </c>
      <c r="G40" s="8" t="s">
        <v>13</v>
      </c>
    </row>
    <row r="41" spans="1:7" x14ac:dyDescent="0.25" outlineLevel="4" collapsed="1">
      <c r="A41" s="7" t="s">
        <v>11</v>
      </c>
      <c r="B41" s="7" t="s">
        <v>76</v>
      </c>
      <c r="C41" s="10" t="s">
        <v>161</v>
      </c>
      <c r="D41" s="7"/>
      <c r="E41" s="7" t="s">
        <v>125</v>
      </c>
      <c r="F41" s="7" t="s">
        <v>14</v>
      </c>
      <c r="G41" s="7" t="s">
        <v>11</v>
      </c>
    </row>
    <row r="42" spans="1:7" x14ac:dyDescent="0.25" outlineLevel="4" collapsed="1">
      <c r="A42" s="7" t="s">
        <v>14</v>
      </c>
      <c r="B42" s="7" t="s">
        <v>120</v>
      </c>
      <c r="C42" s="11" t="s">
        <v>121</v>
      </c>
      <c r="D42" s="7">
        <f>EXACT(G41,"No")</f>
      </c>
      <c r="E42" s="12" t="s">
        <v>122</v>
      </c>
      <c r="F42" s="7" t="s">
        <v>14</v>
      </c>
      <c r="G42" s="7" t="s">
        <v>13</v>
      </c>
    </row>
    <row r="43" spans="1:7" x14ac:dyDescent="0.25" outlineLevel="4" collapsed="1">
      <c r="A43" s="7" t="s">
        <v>14</v>
      </c>
      <c r="B43" s="7" t="s">
        <v>120</v>
      </c>
      <c r="C43" s="11" t="s">
        <v>121</v>
      </c>
      <c r="D43" s="7">
        <f>EXACT(G41,"Yes")</f>
      </c>
      <c r="E43" s="12" t="s">
        <v>162</v>
      </c>
      <c r="F43" s="7" t="s">
        <v>14</v>
      </c>
      <c r="G43" s="7" t="s">
        <v>13</v>
      </c>
    </row>
    <row r="44" spans="1:7" x14ac:dyDescent="0.25" outlineLevel="4" collapsed="1">
      <c r="A44" s="7" t="s">
        <v>11</v>
      </c>
      <c r="B44" s="7" t="s">
        <v>15</v>
      </c>
      <c r="C44" s="7" t="s">
        <v>13</v>
      </c>
      <c r="D44" s="7"/>
      <c r="E44" s="7" t="s">
        <v>163</v>
      </c>
      <c r="F44" s="7" t="s">
        <v>14</v>
      </c>
      <c r="G44" s="7" t="s">
        <v>27</v>
      </c>
    </row>
    <row r="45" spans="1:7" x14ac:dyDescent="0.25" outlineLevel="3" collapsed="1">
      <c r="A45" s="8" t="s">
        <v>14</v>
      </c>
      <c r="B45" s="9" t="s">
        <v>150</v>
      </c>
      <c r="C45" s="8" t="s">
        <v>13</v>
      </c>
      <c r="D45" s="8">
        <f>EXACT(G39,"Yes")</f>
      </c>
      <c r="E45" s="8" t="s">
        <v>151</v>
      </c>
      <c r="F45" s="8" t="s">
        <v>14</v>
      </c>
      <c r="G45" s="8" t="s">
        <v>13</v>
      </c>
    </row>
    <row r="46" spans="1:7" x14ac:dyDescent="0.25" outlineLevel="4" collapsed="1">
      <c r="A46" s="7" t="s">
        <v>11</v>
      </c>
      <c r="B46" s="7" t="s">
        <v>76</v>
      </c>
      <c r="C46" s="10" t="s">
        <v>161</v>
      </c>
      <c r="D46" s="7"/>
      <c r="E46" s="7" t="s">
        <v>125</v>
      </c>
      <c r="F46" s="7" t="s">
        <v>14</v>
      </c>
      <c r="G46" s="7" t="s">
        <v>11</v>
      </c>
    </row>
    <row r="47" spans="1:7" x14ac:dyDescent="0.25" outlineLevel="4" collapsed="1">
      <c r="A47" s="7" t="s">
        <v>14</v>
      </c>
      <c r="B47" s="7" t="s">
        <v>120</v>
      </c>
      <c r="C47" s="11" t="s">
        <v>121</v>
      </c>
      <c r="D47" s="7">
        <f>EXACT(G46,"No")</f>
      </c>
      <c r="E47" s="12" t="s">
        <v>122</v>
      </c>
      <c r="F47" s="7" t="s">
        <v>14</v>
      </c>
      <c r="G47" s="7" t="s">
        <v>13</v>
      </c>
    </row>
    <row r="48" spans="1:7" x14ac:dyDescent="0.25" outlineLevel="4" collapsed="1">
      <c r="A48" s="7" t="s">
        <v>14</v>
      </c>
      <c r="B48" s="7" t="s">
        <v>120</v>
      </c>
      <c r="C48" s="11" t="s">
        <v>121</v>
      </c>
      <c r="D48" s="7">
        <f>EXACT(G46,"Yes")</f>
      </c>
      <c r="E48" s="12" t="s">
        <v>162</v>
      </c>
      <c r="F48" s="7" t="s">
        <v>14</v>
      </c>
      <c r="G48" s="7" t="s">
        <v>13</v>
      </c>
    </row>
    <row r="49" spans="1:7" x14ac:dyDescent="0.25" outlineLevel="4" collapsed="1">
      <c r="A49" s="7" t="s">
        <v>11</v>
      </c>
      <c r="B49" s="7" t="s">
        <v>15</v>
      </c>
      <c r="C49" s="7" t="s">
        <v>13</v>
      </c>
      <c r="D49" s="7"/>
      <c r="E49" s="7" t="s">
        <v>163</v>
      </c>
      <c r="F49" s="7" t="s">
        <v>14</v>
      </c>
      <c r="G49" s="7" t="s">
        <v>27</v>
      </c>
    </row>
    <row r="50" spans="1:7" x14ac:dyDescent="0.25" outlineLevel="3" collapsed="1">
      <c r="A50" s="7" t="s">
        <v>11</v>
      </c>
      <c r="B50" s="7" t="s">
        <v>15</v>
      </c>
      <c r="C50" s="7" t="s">
        <v>13</v>
      </c>
      <c r="D50" s="7"/>
      <c r="E50" s="7" t="s">
        <v>131</v>
      </c>
      <c r="F50" s="7" t="s">
        <v>11</v>
      </c>
      <c r="G50" s="7" t="s">
        <v>27</v>
      </c>
    </row>
    <row r="51" spans="1:7" x14ac:dyDescent="0.25" outlineLevel="1" collapsed="1">
      <c r="A51" s="7" t="s">
        <v>11</v>
      </c>
      <c r="B51" s="7" t="s">
        <v>15</v>
      </c>
      <c r="C51" s="7" t="s">
        <v>13</v>
      </c>
      <c r="D51" s="7"/>
      <c r="E51" s="7" t="s">
        <v>158</v>
      </c>
      <c r="F51" s="7" t="s">
        <v>11</v>
      </c>
      <c r="G51" s="7" t="s">
        <v>27</v>
      </c>
    </row>
    <row r="52" spans="1:7" x14ac:dyDescent="0.25" outlineLevel="1" collapsed="1">
      <c r="A52" s="7" t="s">
        <v>14</v>
      </c>
      <c r="B52" s="7" t="s">
        <v>120</v>
      </c>
      <c r="C52" s="11" t="s">
        <v>121</v>
      </c>
      <c r="D52" s="7"/>
      <c r="E52" s="12" t="s">
        <v>159</v>
      </c>
      <c r="F52" s="7" t="s">
        <v>14</v>
      </c>
      <c r="G52" s="7" t="s">
        <v>13</v>
      </c>
    </row>
    <row r="53" spans="1:7" x14ac:dyDescent="0.25">
      <c r="A53" s="5" t="s">
        <v>11</v>
      </c>
      <c r="B53" s="5" t="s">
        <v>15</v>
      </c>
      <c r="C53" s="5" t="s">
        <v>13</v>
      </c>
      <c r="D53" s="5"/>
      <c r="E53" s="5" t="s">
        <v>119</v>
      </c>
      <c r="F53" s="5" t="s">
        <v>11</v>
      </c>
      <c r="G53" s="5" t="s">
        <v>27</v>
      </c>
    </row>
    <row r="54" spans="1:7" x14ac:dyDescent="0.25">
      <c r="A54" s="5" t="s">
        <v>14</v>
      </c>
      <c r="B54" s="5" t="s">
        <v>120</v>
      </c>
      <c r="C54" s="13" t="s">
        <v>121</v>
      </c>
      <c r="D54" s="5"/>
      <c r="E54" s="14" t="s">
        <v>160</v>
      </c>
      <c r="F54" s="5" t="s">
        <v>14</v>
      </c>
      <c r="G54" s="5" t="s">
        <v>13</v>
      </c>
    </row>
  </sheetData>
  <mergeCells count="5">
    <mergeCell ref="A1:G1"/>
    <mergeCell ref="B2:G2"/>
    <mergeCell ref="B3:G3"/>
    <mergeCell ref="B4:G4"/>
    <mergeCell ref="B5:G5"/>
  </mergeCells>
  <dataValidations count="12">
    <dataValidation type="list" allowBlank="1" sqref="G11">
      <formula1>'Can the service or p 3 (enum)'!A3:A4</formula1>
    </dataValidation>
    <dataValidation type="list" allowBlank="1" sqref="G13">
      <formula1>'Is emission level of 1 (enum)'!A3:A4</formula1>
    </dataValidation>
    <dataValidation type="list" allowBlank="1" sqref="G18">
      <formula1>'Is emission level of 1 (enum)'!A3:A4</formula1>
    </dataValidation>
    <dataValidation type="list" allowBlank="1" sqref="G24">
      <formula1>'Can the service or p 2 (enum)'!A3:A4</formula1>
    </dataValidation>
    <dataValidation type="list" allowBlank="1" sqref="G26">
      <formula1>'Benchmark anlysis mu 1 (enum)'!A3:A4</formula1>
    </dataValidation>
    <dataValidation type="list" allowBlank="1" sqref="G28">
      <formula1>'Is emission level of 1 (enum)'!A3:A4</formula1>
    </dataValidation>
    <dataValidation type="list" allowBlank="1" sqref="G33">
      <formula1>'Is emission level of 1 (enum)'!A3:A4</formula1>
    </dataValidation>
    <dataValidation type="list" allowBlank="1" sqref="G39">
      <formula1>'Investment compariso 1 (enum)'!A3:A4</formula1>
    </dataValidation>
    <dataValidation type="list" allowBlank="1" sqref="G41">
      <formula1>'Is emission level of 1 (enum)'!A3:A4</formula1>
    </dataValidation>
    <dataValidation type="list" allowBlank="1" sqref="G46">
      <formula1>'Is emission level of 1 (enum)'!A3:A4</formula1>
    </dataValidation>
    <dataValidation type="list" allowBlank="1" sqref="G7">
      <formula1>'Is there at least on 1 (enum)'!A3:A4</formula1>
    </dataValidation>
    <dataValidation type="list" allowBlank="1" sqref="G9">
      <formula1>'Is at least one alte 1 (enum)'!A3:A4</formula1>
    </dataValidation>
  </dataValidations>
  <hyperlinks>
    <hyperlink ref="C7" r:id="rId1" location="#'Is there at least on 1 (enum)'!A3"/>
    <hyperlink ref="B8" r:id="rId2" location="#'Case 2 Step 2B Barrier  (tool)'!A1"/>
    <hyperlink ref="C9" r:id="rId3" location="#'Is at least one alte 1 (enum)'!A3"/>
    <hyperlink ref="B10" r:id="rId4" location="#'Case 2 Step 3B No Inves (tool)'!A1"/>
    <hyperlink ref="C11" r:id="rId5" location="#'Can the service or p 3 (enum)'!A3"/>
    <hyperlink ref="B12" r:id="rId6" location="#'Case 2 Step 4 Emission  (tool)'!A1"/>
    <hyperlink ref="C13" r:id="rId7" location="#'Is emission level of 1 (enum)'!A3"/>
    <hyperlink ref="B17" r:id="rId8" location="#'Case 2 Step 4 Emission  (tool)'!A1"/>
    <hyperlink ref="C18" r:id="rId9" location="#'Is emission level of 1 (enum)'!A3"/>
    <hyperlink ref="B23" r:id="rId10" location="#'Case 2 Step 3A Investme (tool)'!A1"/>
    <hyperlink ref="C24" r:id="rId11" location="#'Can the service or p 2 (enum)'!A3"/>
    <hyperlink ref="B25" r:id="rId12" location="#'Case 2 Step 3A Quest 1 (tool)'!A1"/>
    <hyperlink ref="C26" r:id="rId13" location="#'Benchmark anlysis mu 1 (enum)'!A3"/>
    <hyperlink ref="B27" r:id="rId14" location="#'Case 2 Step 4 Emission  (tool)'!A1"/>
    <hyperlink ref="C28" r:id="rId15" location="#'Is emission level of 1 (enum)'!A3"/>
    <hyperlink ref="B32" r:id="rId16" location="#'Case 2 Step 4 Emission  (tool)'!A1"/>
    <hyperlink ref="C33" r:id="rId17" location="#'Is emission level of 1 (enum)'!A3"/>
    <hyperlink ref="B38" r:id="rId18" location="#'Case 2 Step 3A Question (tool)'!A1"/>
    <hyperlink ref="C39" r:id="rId19" location="#'Investment compariso 1 (enum)'!A3"/>
    <hyperlink ref="B40" r:id="rId20" location="#'Case 2 Step 4 Emission  (tool)'!A1"/>
    <hyperlink ref="C41" r:id="rId21" location="#'Is emission level of 1 (enum)'!A3"/>
    <hyperlink ref="B45" r:id="rId22" location="#'Case 2 Step 4 Emission  (tool)'!A1"/>
    <hyperlink ref="C46" r:id="rId23" location="#'Is emission level of 1 (enum)'!A3"/>
  </hyperlinks>
  <pageMargins left="0.7" right="0.7" top="0.75" bottom="0.75" header="0.3" footer="0.3"/>
  <pageSetup orientation="portrait" horizontalDpi="4294967295" verticalDpi="4294967295" scale="100" fitToWidth="1" fitToHeight="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5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485</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147</v>
      </c>
      <c r="D7" s="5"/>
      <c r="E7" s="5" t="s">
        <v>102</v>
      </c>
      <c r="F7" s="5" t="s">
        <v>14</v>
      </c>
      <c r="G7" s="5" t="s">
        <v>11</v>
      </c>
    </row>
    <row r="8" spans="1:7" x14ac:dyDescent="0.25">
      <c r="A8" s="5" t="s">
        <v>14</v>
      </c>
      <c r="B8" s="6" t="s">
        <v>148</v>
      </c>
      <c r="C8" s="5" t="s">
        <v>13</v>
      </c>
      <c r="D8" s="5">
        <f>EXACT(G7,"No")</f>
      </c>
      <c r="E8" s="5" t="s">
        <v>104</v>
      </c>
      <c r="F8" s="5" t="s">
        <v>14</v>
      </c>
      <c r="G8" s="5" t="s">
        <v>13</v>
      </c>
    </row>
    <row r="9" spans="1:7" x14ac:dyDescent="0.25" outlineLevel="1" collapsed="1">
      <c r="A9" s="7" t="s">
        <v>11</v>
      </c>
      <c r="B9" s="7" t="s">
        <v>76</v>
      </c>
      <c r="C9" s="10" t="s">
        <v>149</v>
      </c>
      <c r="D9" s="7"/>
      <c r="E9" s="7" t="s">
        <v>113</v>
      </c>
      <c r="F9" s="7" t="s">
        <v>14</v>
      </c>
      <c r="G9" s="7" t="s">
        <v>11</v>
      </c>
    </row>
    <row r="10" spans="1:7" x14ac:dyDescent="0.25" outlineLevel="1" collapsed="1">
      <c r="A10" s="8" t="s">
        <v>14</v>
      </c>
      <c r="B10" s="9" t="s">
        <v>150</v>
      </c>
      <c r="C10" s="8" t="s">
        <v>13</v>
      </c>
      <c r="D10" s="8">
        <f>EXACT(G9,"No")</f>
      </c>
      <c r="E10" s="8" t="s">
        <v>151</v>
      </c>
      <c r="F10" s="8" t="s">
        <v>14</v>
      </c>
      <c r="G10" s="8" t="s">
        <v>13</v>
      </c>
    </row>
    <row r="11" spans="1:7" x14ac:dyDescent="0.25" outlineLevel="2" collapsed="1">
      <c r="A11" s="7" t="s">
        <v>11</v>
      </c>
      <c r="B11" s="7" t="s">
        <v>76</v>
      </c>
      <c r="C11" s="10" t="s">
        <v>161</v>
      </c>
      <c r="D11" s="7"/>
      <c r="E11" s="7" t="s">
        <v>125</v>
      </c>
      <c r="F11" s="7" t="s">
        <v>14</v>
      </c>
      <c r="G11" s="7" t="s">
        <v>11</v>
      </c>
    </row>
    <row r="12" spans="1:7" x14ac:dyDescent="0.25" outlineLevel="2" collapsed="1">
      <c r="A12" s="7" t="s">
        <v>14</v>
      </c>
      <c r="B12" s="7" t="s">
        <v>120</v>
      </c>
      <c r="C12" s="11" t="s">
        <v>121</v>
      </c>
      <c r="D12" s="7">
        <f>EXACT(G11,"No")</f>
      </c>
      <c r="E12" s="12" t="s">
        <v>122</v>
      </c>
      <c r="F12" s="7" t="s">
        <v>14</v>
      </c>
      <c r="G12" s="7" t="s">
        <v>13</v>
      </c>
    </row>
    <row r="13" spans="1:7" x14ac:dyDescent="0.25" outlineLevel="2" collapsed="1">
      <c r="A13" s="7" t="s">
        <v>14</v>
      </c>
      <c r="B13" s="7" t="s">
        <v>120</v>
      </c>
      <c r="C13" s="11" t="s">
        <v>121</v>
      </c>
      <c r="D13" s="7">
        <f>EXACT(G11,"Yes")</f>
      </c>
      <c r="E13" s="12" t="s">
        <v>162</v>
      </c>
      <c r="F13" s="7" t="s">
        <v>14</v>
      </c>
      <c r="G13" s="7" t="s">
        <v>13</v>
      </c>
    </row>
    <row r="14" spans="1:7" x14ac:dyDescent="0.25" outlineLevel="2" collapsed="1">
      <c r="A14" s="7" t="s">
        <v>11</v>
      </c>
      <c r="B14" s="7" t="s">
        <v>15</v>
      </c>
      <c r="C14" s="7" t="s">
        <v>13</v>
      </c>
      <c r="D14" s="7"/>
      <c r="E14" s="7" t="s">
        <v>163</v>
      </c>
      <c r="F14" s="7" t="s">
        <v>14</v>
      </c>
      <c r="G14" s="7" t="s">
        <v>27</v>
      </c>
    </row>
    <row r="15" spans="1:7" x14ac:dyDescent="0.25" outlineLevel="1" collapsed="1">
      <c r="A15" s="8" t="s">
        <v>14</v>
      </c>
      <c r="B15" s="9" t="s">
        <v>150</v>
      </c>
      <c r="C15" s="8" t="s">
        <v>13</v>
      </c>
      <c r="D15" s="8">
        <f>EXACT(G9,"Yes")</f>
      </c>
      <c r="E15" s="8" t="s">
        <v>151</v>
      </c>
      <c r="F15" s="8" t="s">
        <v>14</v>
      </c>
      <c r="G15" s="8" t="s">
        <v>13</v>
      </c>
    </row>
    <row r="16" spans="1:7" x14ac:dyDescent="0.25" outlineLevel="2" collapsed="1">
      <c r="A16" s="7" t="s">
        <v>11</v>
      </c>
      <c r="B16" s="7" t="s">
        <v>76</v>
      </c>
      <c r="C16" s="10" t="s">
        <v>161</v>
      </c>
      <c r="D16" s="7"/>
      <c r="E16" s="7" t="s">
        <v>125</v>
      </c>
      <c r="F16" s="7" t="s">
        <v>14</v>
      </c>
      <c r="G16" s="7" t="s">
        <v>11</v>
      </c>
    </row>
    <row r="17" spans="1:7" x14ac:dyDescent="0.25" outlineLevel="2" collapsed="1">
      <c r="A17" s="7" t="s">
        <v>14</v>
      </c>
      <c r="B17" s="7" t="s">
        <v>120</v>
      </c>
      <c r="C17" s="11" t="s">
        <v>121</v>
      </c>
      <c r="D17" s="7">
        <f>EXACT(G16,"No")</f>
      </c>
      <c r="E17" s="12" t="s">
        <v>122</v>
      </c>
      <c r="F17" s="7" t="s">
        <v>14</v>
      </c>
      <c r="G17" s="7" t="s">
        <v>13</v>
      </c>
    </row>
    <row r="18" spans="1:7" x14ac:dyDescent="0.25" outlineLevel="2" collapsed="1">
      <c r="A18" s="7" t="s">
        <v>14</v>
      </c>
      <c r="B18" s="7" t="s">
        <v>120</v>
      </c>
      <c r="C18" s="11" t="s">
        <v>121</v>
      </c>
      <c r="D18" s="7">
        <f>EXACT(G16,"Yes")</f>
      </c>
      <c r="E18" s="12" t="s">
        <v>162</v>
      </c>
      <c r="F18" s="7" t="s">
        <v>14</v>
      </c>
      <c r="G18" s="7" t="s">
        <v>13</v>
      </c>
    </row>
    <row r="19" spans="1:7" x14ac:dyDescent="0.25" outlineLevel="2" collapsed="1">
      <c r="A19" s="7" t="s">
        <v>11</v>
      </c>
      <c r="B19" s="7" t="s">
        <v>15</v>
      </c>
      <c r="C19" s="7" t="s">
        <v>13</v>
      </c>
      <c r="D19" s="7"/>
      <c r="E19" s="7" t="s">
        <v>163</v>
      </c>
      <c r="F19" s="7" t="s">
        <v>14</v>
      </c>
      <c r="G19" s="7" t="s">
        <v>27</v>
      </c>
    </row>
    <row r="20" spans="1:7" x14ac:dyDescent="0.25" outlineLevel="1" collapsed="1">
      <c r="A20" s="7" t="s">
        <v>11</v>
      </c>
      <c r="B20" s="7" t="s">
        <v>15</v>
      </c>
      <c r="C20" s="7" t="s">
        <v>13</v>
      </c>
      <c r="D20" s="7"/>
      <c r="E20" s="7" t="s">
        <v>109</v>
      </c>
      <c r="F20" s="7" t="s">
        <v>11</v>
      </c>
      <c r="G20" s="7" t="s">
        <v>27</v>
      </c>
    </row>
    <row r="21" spans="1:7" x14ac:dyDescent="0.25">
      <c r="A21" s="5" t="s">
        <v>14</v>
      </c>
      <c r="B21" s="6" t="s">
        <v>152</v>
      </c>
      <c r="C21" s="5" t="s">
        <v>13</v>
      </c>
      <c r="D21" s="5">
        <f>EXACT(G7,"Yes")</f>
      </c>
      <c r="E21" s="5" t="s">
        <v>111</v>
      </c>
      <c r="F21" s="5" t="s">
        <v>14</v>
      </c>
      <c r="G21" s="5" t="s">
        <v>13</v>
      </c>
    </row>
    <row r="22" spans="1:7" x14ac:dyDescent="0.25" outlineLevel="1" collapsed="1">
      <c r="A22" s="7" t="s">
        <v>11</v>
      </c>
      <c r="B22" s="7" t="s">
        <v>76</v>
      </c>
      <c r="C22" s="10" t="s">
        <v>153</v>
      </c>
      <c r="D22" s="7"/>
      <c r="E22" s="7" t="s">
        <v>113</v>
      </c>
      <c r="F22" s="7" t="s">
        <v>14</v>
      </c>
      <c r="G22" s="7" t="s">
        <v>11</v>
      </c>
    </row>
    <row r="23" spans="1:7" x14ac:dyDescent="0.25" outlineLevel="1" collapsed="1">
      <c r="A23" s="8" t="s">
        <v>14</v>
      </c>
      <c r="B23" s="9" t="s">
        <v>154</v>
      </c>
      <c r="C23" s="8" t="s">
        <v>13</v>
      </c>
      <c r="D23" s="8">
        <f>EXACT(G22,"No")</f>
      </c>
      <c r="E23" s="8" t="s">
        <v>155</v>
      </c>
      <c r="F23" s="8" t="s">
        <v>14</v>
      </c>
      <c r="G23" s="8" t="s">
        <v>13</v>
      </c>
    </row>
    <row r="24" spans="1:7" x14ac:dyDescent="0.25" outlineLevel="2" collapsed="1">
      <c r="A24" s="7" t="s">
        <v>11</v>
      </c>
      <c r="B24" s="7" t="s">
        <v>76</v>
      </c>
      <c r="C24" s="10" t="s">
        <v>164</v>
      </c>
      <c r="D24" s="7"/>
      <c r="E24" s="7" t="s">
        <v>130</v>
      </c>
      <c r="F24" s="7" t="s">
        <v>14</v>
      </c>
      <c r="G24" s="7" t="s">
        <v>11</v>
      </c>
    </row>
    <row r="25" spans="1:7" x14ac:dyDescent="0.25" outlineLevel="2" collapsed="1">
      <c r="A25" s="8" t="s">
        <v>14</v>
      </c>
      <c r="B25" s="9" t="s">
        <v>150</v>
      </c>
      <c r="C25" s="8" t="s">
        <v>13</v>
      </c>
      <c r="D25" s="8">
        <f>EXACT(G24,"No")</f>
      </c>
      <c r="E25" s="8" t="s">
        <v>151</v>
      </c>
      <c r="F25" s="8" t="s">
        <v>14</v>
      </c>
      <c r="G25" s="8" t="s">
        <v>13</v>
      </c>
    </row>
    <row r="26" spans="1:7" x14ac:dyDescent="0.25" outlineLevel="3" collapsed="1">
      <c r="A26" s="7" t="s">
        <v>11</v>
      </c>
      <c r="B26" s="7" t="s">
        <v>76</v>
      </c>
      <c r="C26" s="10" t="s">
        <v>161</v>
      </c>
      <c r="D26" s="7"/>
      <c r="E26" s="7" t="s">
        <v>125</v>
      </c>
      <c r="F26" s="7" t="s">
        <v>14</v>
      </c>
      <c r="G26" s="7" t="s">
        <v>11</v>
      </c>
    </row>
    <row r="27" spans="1:7" x14ac:dyDescent="0.25" outlineLevel="3" collapsed="1">
      <c r="A27" s="7" t="s">
        <v>14</v>
      </c>
      <c r="B27" s="7" t="s">
        <v>120</v>
      </c>
      <c r="C27" s="11" t="s">
        <v>121</v>
      </c>
      <c r="D27" s="7">
        <f>EXACT(G26,"No")</f>
      </c>
      <c r="E27" s="12" t="s">
        <v>122</v>
      </c>
      <c r="F27" s="7" t="s">
        <v>14</v>
      </c>
      <c r="G27" s="7" t="s">
        <v>13</v>
      </c>
    </row>
    <row r="28" spans="1:7" x14ac:dyDescent="0.25" outlineLevel="3" collapsed="1">
      <c r="A28" s="7" t="s">
        <v>14</v>
      </c>
      <c r="B28" s="7" t="s">
        <v>120</v>
      </c>
      <c r="C28" s="11" t="s">
        <v>121</v>
      </c>
      <c r="D28" s="7">
        <f>EXACT(G26,"Yes")</f>
      </c>
      <c r="E28" s="12" t="s">
        <v>162</v>
      </c>
      <c r="F28" s="7" t="s">
        <v>14</v>
      </c>
      <c r="G28" s="7" t="s">
        <v>13</v>
      </c>
    </row>
    <row r="29" spans="1:7" x14ac:dyDescent="0.25" outlineLevel="3" collapsed="1">
      <c r="A29" s="7" t="s">
        <v>11</v>
      </c>
      <c r="B29" s="7" t="s">
        <v>15</v>
      </c>
      <c r="C29" s="7" t="s">
        <v>13</v>
      </c>
      <c r="D29" s="7"/>
      <c r="E29" s="7" t="s">
        <v>163</v>
      </c>
      <c r="F29" s="7" t="s">
        <v>14</v>
      </c>
      <c r="G29" s="7" t="s">
        <v>27</v>
      </c>
    </row>
    <row r="30" spans="1:7" x14ac:dyDescent="0.25" outlineLevel="2" collapsed="1">
      <c r="A30" s="8" t="s">
        <v>14</v>
      </c>
      <c r="B30" s="9" t="s">
        <v>150</v>
      </c>
      <c r="C30" s="8" t="s">
        <v>13</v>
      </c>
      <c r="D30" s="8">
        <f>EXACT(G24,"Yes")</f>
      </c>
      <c r="E30" s="8" t="s">
        <v>151</v>
      </c>
      <c r="F30" s="8" t="s">
        <v>14</v>
      </c>
      <c r="G30" s="8" t="s">
        <v>13</v>
      </c>
    </row>
    <row r="31" spans="1:7" x14ac:dyDescent="0.25" outlineLevel="3" collapsed="1">
      <c r="A31" s="7" t="s">
        <v>11</v>
      </c>
      <c r="B31" s="7" t="s">
        <v>76</v>
      </c>
      <c r="C31" s="10" t="s">
        <v>161</v>
      </c>
      <c r="D31" s="7"/>
      <c r="E31" s="7" t="s">
        <v>125</v>
      </c>
      <c r="F31" s="7" t="s">
        <v>14</v>
      </c>
      <c r="G31" s="7" t="s">
        <v>11</v>
      </c>
    </row>
    <row r="32" spans="1:7" x14ac:dyDescent="0.25" outlineLevel="3" collapsed="1">
      <c r="A32" s="7" t="s">
        <v>14</v>
      </c>
      <c r="B32" s="7" t="s">
        <v>120</v>
      </c>
      <c r="C32" s="11" t="s">
        <v>121</v>
      </c>
      <c r="D32" s="7">
        <f>EXACT(G31,"No")</f>
      </c>
      <c r="E32" s="12" t="s">
        <v>122</v>
      </c>
      <c r="F32" s="7" t="s">
        <v>14</v>
      </c>
      <c r="G32" s="7" t="s">
        <v>13</v>
      </c>
    </row>
    <row r="33" spans="1:7" x14ac:dyDescent="0.25" outlineLevel="3" collapsed="1">
      <c r="A33" s="7" t="s">
        <v>14</v>
      </c>
      <c r="B33" s="7" t="s">
        <v>120</v>
      </c>
      <c r="C33" s="11" t="s">
        <v>121</v>
      </c>
      <c r="D33" s="7">
        <f>EXACT(G31,"Yes")</f>
      </c>
      <c r="E33" s="12" t="s">
        <v>162</v>
      </c>
      <c r="F33" s="7" t="s">
        <v>14</v>
      </c>
      <c r="G33" s="7" t="s">
        <v>13</v>
      </c>
    </row>
    <row r="34" spans="1:7" x14ac:dyDescent="0.25" outlineLevel="3" collapsed="1">
      <c r="A34" s="7" t="s">
        <v>11</v>
      </c>
      <c r="B34" s="7" t="s">
        <v>15</v>
      </c>
      <c r="C34" s="7" t="s">
        <v>13</v>
      </c>
      <c r="D34" s="7"/>
      <c r="E34" s="7" t="s">
        <v>163</v>
      </c>
      <c r="F34" s="7" t="s">
        <v>14</v>
      </c>
      <c r="G34" s="7" t="s">
        <v>27</v>
      </c>
    </row>
    <row r="35" spans="1:7" x14ac:dyDescent="0.25" outlineLevel="2" collapsed="1">
      <c r="A35" s="7" t="s">
        <v>11</v>
      </c>
      <c r="B35" s="7" t="s">
        <v>15</v>
      </c>
      <c r="C35" s="7" t="s">
        <v>13</v>
      </c>
      <c r="D35" s="7"/>
      <c r="E35" s="7" t="s">
        <v>118</v>
      </c>
      <c r="F35" s="7" t="s">
        <v>11</v>
      </c>
      <c r="G35" s="7" t="s">
        <v>27</v>
      </c>
    </row>
    <row r="36" spans="1:7" x14ac:dyDescent="0.25" outlineLevel="1" collapsed="1">
      <c r="A36" s="8" t="s">
        <v>14</v>
      </c>
      <c r="B36" s="9" t="s">
        <v>156</v>
      </c>
      <c r="C36" s="8" t="s">
        <v>13</v>
      </c>
      <c r="D36" s="8">
        <f>EXACT(G22,"Yes")</f>
      </c>
      <c r="E36" s="8" t="s">
        <v>157</v>
      </c>
      <c r="F36" s="8" t="s">
        <v>14</v>
      </c>
      <c r="G36" s="8" t="s">
        <v>13</v>
      </c>
    </row>
    <row r="37" spans="1:7" x14ac:dyDescent="0.25" outlineLevel="2" collapsed="1">
      <c r="A37" s="7" t="s">
        <v>11</v>
      </c>
      <c r="B37" s="7" t="s">
        <v>76</v>
      </c>
      <c r="C37" s="10" t="s">
        <v>165</v>
      </c>
      <c r="D37" s="7"/>
      <c r="E37" s="7" t="s">
        <v>133</v>
      </c>
      <c r="F37" s="7" t="s">
        <v>14</v>
      </c>
      <c r="G37" s="7" t="s">
        <v>11</v>
      </c>
    </row>
    <row r="38" spans="1:7" x14ac:dyDescent="0.25" outlineLevel="2" collapsed="1">
      <c r="A38" s="8" t="s">
        <v>14</v>
      </c>
      <c r="B38" s="9" t="s">
        <v>150</v>
      </c>
      <c r="C38" s="8" t="s">
        <v>13</v>
      </c>
      <c r="D38" s="8">
        <f>EXACT(G37,"No")</f>
      </c>
      <c r="E38" s="8" t="s">
        <v>151</v>
      </c>
      <c r="F38" s="8" t="s">
        <v>14</v>
      </c>
      <c r="G38" s="8" t="s">
        <v>13</v>
      </c>
    </row>
    <row r="39" spans="1:7" x14ac:dyDescent="0.25" outlineLevel="3" collapsed="1">
      <c r="A39" s="7" t="s">
        <v>11</v>
      </c>
      <c r="B39" s="7" t="s">
        <v>76</v>
      </c>
      <c r="C39" s="10" t="s">
        <v>161</v>
      </c>
      <c r="D39" s="7"/>
      <c r="E39" s="7" t="s">
        <v>125</v>
      </c>
      <c r="F39" s="7" t="s">
        <v>14</v>
      </c>
      <c r="G39" s="7" t="s">
        <v>11</v>
      </c>
    </row>
    <row r="40" spans="1:7" x14ac:dyDescent="0.25" outlineLevel="3" collapsed="1">
      <c r="A40" s="7" t="s">
        <v>14</v>
      </c>
      <c r="B40" s="7" t="s">
        <v>120</v>
      </c>
      <c r="C40" s="11" t="s">
        <v>121</v>
      </c>
      <c r="D40" s="7">
        <f>EXACT(G39,"No")</f>
      </c>
      <c r="E40" s="12" t="s">
        <v>122</v>
      </c>
      <c r="F40" s="7" t="s">
        <v>14</v>
      </c>
      <c r="G40" s="7" t="s">
        <v>13</v>
      </c>
    </row>
    <row r="41" spans="1:7" x14ac:dyDescent="0.25" outlineLevel="3" collapsed="1">
      <c r="A41" s="7" t="s">
        <v>14</v>
      </c>
      <c r="B41" s="7" t="s">
        <v>120</v>
      </c>
      <c r="C41" s="11" t="s">
        <v>121</v>
      </c>
      <c r="D41" s="7">
        <f>EXACT(G39,"Yes")</f>
      </c>
      <c r="E41" s="12" t="s">
        <v>162</v>
      </c>
      <c r="F41" s="7" t="s">
        <v>14</v>
      </c>
      <c r="G41" s="7" t="s">
        <v>13</v>
      </c>
    </row>
    <row r="42" spans="1:7" x14ac:dyDescent="0.25" outlineLevel="3" collapsed="1">
      <c r="A42" s="7" t="s">
        <v>11</v>
      </c>
      <c r="B42" s="7" t="s">
        <v>15</v>
      </c>
      <c r="C42" s="7" t="s">
        <v>13</v>
      </c>
      <c r="D42" s="7"/>
      <c r="E42" s="7" t="s">
        <v>163</v>
      </c>
      <c r="F42" s="7" t="s">
        <v>14</v>
      </c>
      <c r="G42" s="7" t="s">
        <v>27</v>
      </c>
    </row>
    <row r="43" spans="1:7" x14ac:dyDescent="0.25" outlineLevel="2" collapsed="1">
      <c r="A43" s="8" t="s">
        <v>14</v>
      </c>
      <c r="B43" s="9" t="s">
        <v>150</v>
      </c>
      <c r="C43" s="8" t="s">
        <v>13</v>
      </c>
      <c r="D43" s="8">
        <f>EXACT(G37,"Yes")</f>
      </c>
      <c r="E43" s="8" t="s">
        <v>151</v>
      </c>
      <c r="F43" s="8" t="s">
        <v>14</v>
      </c>
      <c r="G43" s="8" t="s">
        <v>13</v>
      </c>
    </row>
    <row r="44" spans="1:7" x14ac:dyDescent="0.25" outlineLevel="3" collapsed="1">
      <c r="A44" s="7" t="s">
        <v>11</v>
      </c>
      <c r="B44" s="7" t="s">
        <v>76</v>
      </c>
      <c r="C44" s="10" t="s">
        <v>161</v>
      </c>
      <c r="D44" s="7"/>
      <c r="E44" s="7" t="s">
        <v>125</v>
      </c>
      <c r="F44" s="7" t="s">
        <v>14</v>
      </c>
      <c r="G44" s="7" t="s">
        <v>11</v>
      </c>
    </row>
    <row r="45" spans="1:7" x14ac:dyDescent="0.25" outlineLevel="3" collapsed="1">
      <c r="A45" s="7" t="s">
        <v>14</v>
      </c>
      <c r="B45" s="7" t="s">
        <v>120</v>
      </c>
      <c r="C45" s="11" t="s">
        <v>121</v>
      </c>
      <c r="D45" s="7">
        <f>EXACT(G44,"No")</f>
      </c>
      <c r="E45" s="12" t="s">
        <v>122</v>
      </c>
      <c r="F45" s="7" t="s">
        <v>14</v>
      </c>
      <c r="G45" s="7" t="s">
        <v>13</v>
      </c>
    </row>
    <row r="46" spans="1:7" x14ac:dyDescent="0.25" outlineLevel="3" collapsed="1">
      <c r="A46" s="7" t="s">
        <v>14</v>
      </c>
      <c r="B46" s="7" t="s">
        <v>120</v>
      </c>
      <c r="C46" s="11" t="s">
        <v>121</v>
      </c>
      <c r="D46" s="7">
        <f>EXACT(G44,"Yes")</f>
      </c>
      <c r="E46" s="12" t="s">
        <v>162</v>
      </c>
      <c r="F46" s="7" t="s">
        <v>14</v>
      </c>
      <c r="G46" s="7" t="s">
        <v>13</v>
      </c>
    </row>
    <row r="47" spans="1:7" x14ac:dyDescent="0.25" outlineLevel="3" collapsed="1">
      <c r="A47" s="7" t="s">
        <v>11</v>
      </c>
      <c r="B47" s="7" t="s">
        <v>15</v>
      </c>
      <c r="C47" s="7" t="s">
        <v>13</v>
      </c>
      <c r="D47" s="7"/>
      <c r="E47" s="7" t="s">
        <v>163</v>
      </c>
      <c r="F47" s="7" t="s">
        <v>14</v>
      </c>
      <c r="G47" s="7" t="s">
        <v>27</v>
      </c>
    </row>
    <row r="48" spans="1:7" x14ac:dyDescent="0.25" outlineLevel="2" collapsed="1">
      <c r="A48" s="7" t="s">
        <v>11</v>
      </c>
      <c r="B48" s="7" t="s">
        <v>15</v>
      </c>
      <c r="C48" s="7" t="s">
        <v>13</v>
      </c>
      <c r="D48" s="7"/>
      <c r="E48" s="7" t="s">
        <v>131</v>
      </c>
      <c r="F48" s="7" t="s">
        <v>11</v>
      </c>
      <c r="G48" s="7" t="s">
        <v>27</v>
      </c>
    </row>
    <row r="49" spans="1:7" x14ac:dyDescent="0.25">
      <c r="A49" s="5" t="s">
        <v>11</v>
      </c>
      <c r="B49" s="5" t="s">
        <v>15</v>
      </c>
      <c r="C49" s="5" t="s">
        <v>13</v>
      </c>
      <c r="D49" s="5"/>
      <c r="E49" s="5" t="s">
        <v>158</v>
      </c>
      <c r="F49" s="5" t="s">
        <v>11</v>
      </c>
      <c r="G49" s="5" t="s">
        <v>27</v>
      </c>
    </row>
    <row r="50" spans="1:7" x14ac:dyDescent="0.25">
      <c r="A50" s="5" t="s">
        <v>14</v>
      </c>
      <c r="B50" s="5" t="s">
        <v>120</v>
      </c>
      <c r="C50" s="13" t="s">
        <v>121</v>
      </c>
      <c r="D50" s="5"/>
      <c r="E50" s="14" t="s">
        <v>159</v>
      </c>
      <c r="F50" s="5" t="s">
        <v>14</v>
      </c>
      <c r="G50" s="5" t="s">
        <v>13</v>
      </c>
    </row>
  </sheetData>
  <mergeCells count="5">
    <mergeCell ref="A1:G1"/>
    <mergeCell ref="B2:G2"/>
    <mergeCell ref="B3:G3"/>
    <mergeCell ref="B4:G4"/>
    <mergeCell ref="B5:G5"/>
  </mergeCells>
  <dataValidations count="11">
    <dataValidation type="list" allowBlank="1" sqref="G11">
      <formula1>'Is emission level of 1 (enum)'!A3:A4</formula1>
    </dataValidation>
    <dataValidation type="list" allowBlank="1" sqref="G16">
      <formula1>'Is emission level of 1 (enum)'!A3:A4</formula1>
    </dataValidation>
    <dataValidation type="list" allowBlank="1" sqref="G22">
      <formula1>'Can the service or p 2 (enum)'!A3:A4</formula1>
    </dataValidation>
    <dataValidation type="list" allowBlank="1" sqref="G24">
      <formula1>'Benchmark anlysis mu 1 (enum)'!A3:A4</formula1>
    </dataValidation>
    <dataValidation type="list" allowBlank="1" sqref="G26">
      <formula1>'Is emission level of 1 (enum)'!A3:A4</formula1>
    </dataValidation>
    <dataValidation type="list" allowBlank="1" sqref="G31">
      <formula1>'Is emission level of 1 (enum)'!A3:A4</formula1>
    </dataValidation>
    <dataValidation type="list" allowBlank="1" sqref="G37">
      <formula1>'Investment compariso 1 (enum)'!A3:A4</formula1>
    </dataValidation>
    <dataValidation type="list" allowBlank="1" sqref="G39">
      <formula1>'Is emission level of 1 (enum)'!A3:A4</formula1>
    </dataValidation>
    <dataValidation type="list" allowBlank="1" sqref="G44">
      <formula1>'Is emission level of 1 (enum)'!A3:A4</formula1>
    </dataValidation>
    <dataValidation type="list" allowBlank="1" sqref="G7">
      <formula1>'Is at least one alte 1 (enum)'!A3:A4</formula1>
    </dataValidation>
    <dataValidation type="list" allowBlank="1" sqref="G9">
      <formula1>'Can the service or p 3 (enum)'!A3:A4</formula1>
    </dataValidation>
  </dataValidations>
  <hyperlinks>
    <hyperlink ref="C7" r:id="rId1" location="#'Is at least one alte 1 (enum)'!A3"/>
    <hyperlink ref="B8" r:id="rId2" location="#'Case 2 Step 3B No Inves (tool)'!A1"/>
    <hyperlink ref="C9" r:id="rId3" location="#'Can the service or p 3 (enum)'!A3"/>
    <hyperlink ref="B10" r:id="rId4" location="#'Case 2 Step 4 Emission  (tool)'!A1"/>
    <hyperlink ref="C11" r:id="rId5" location="#'Is emission level of 1 (enum)'!A3"/>
    <hyperlink ref="B15" r:id="rId6" location="#'Case 2 Step 4 Emission  (tool)'!A1"/>
    <hyperlink ref="C16" r:id="rId7" location="#'Is emission level of 1 (enum)'!A3"/>
    <hyperlink ref="B21" r:id="rId8" location="#'Case 2 Step 3A Investme (tool)'!A1"/>
    <hyperlink ref="C22" r:id="rId9" location="#'Can the service or p 2 (enum)'!A3"/>
    <hyperlink ref="B23" r:id="rId10" location="#'Case 2 Step 3A Quest 1 (tool)'!A1"/>
    <hyperlink ref="C24" r:id="rId11" location="#'Benchmark anlysis mu 1 (enum)'!A3"/>
    <hyperlink ref="B25" r:id="rId12" location="#'Case 2 Step 4 Emission  (tool)'!A1"/>
    <hyperlink ref="C26" r:id="rId13" location="#'Is emission level of 1 (enum)'!A3"/>
    <hyperlink ref="B30" r:id="rId14" location="#'Case 2 Step 4 Emission  (tool)'!A1"/>
    <hyperlink ref="C31" r:id="rId15" location="#'Is emission level of 1 (enum)'!A3"/>
    <hyperlink ref="B36" r:id="rId16" location="#'Case 2 Step 3A Question (tool)'!A1"/>
    <hyperlink ref="C37" r:id="rId17" location="#'Investment compariso 1 (enum)'!A3"/>
    <hyperlink ref="B38" r:id="rId18" location="#'Case 2 Step 4 Emission  (tool)'!A1"/>
    <hyperlink ref="C39" r:id="rId19" location="#'Is emission level of 1 (enum)'!A3"/>
    <hyperlink ref="B43" r:id="rId20" location="#'Case 2 Step 4 Emission  (tool)'!A1"/>
    <hyperlink ref="C44" r:id="rId21" location="#'Is emission level of 1 (enum)'!A3"/>
  </hyperlinks>
  <pageMargins left="0.7" right="0.7" top="0.75" bottom="0.75" header="0.3" footer="0.3"/>
  <pageSetup orientation="portrait" horizontalDpi="4294967295" verticalDpi="4294967295" scale="100" fitToWidth="1" fitToHeight="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157</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165</v>
      </c>
      <c r="D7" s="5"/>
      <c r="E7" s="5" t="s">
        <v>133</v>
      </c>
      <c r="F7" s="5" t="s">
        <v>14</v>
      </c>
      <c r="G7" s="5" t="s">
        <v>11</v>
      </c>
    </row>
    <row r="8" spans="1:7" x14ac:dyDescent="0.25">
      <c r="A8" s="5" t="s">
        <v>14</v>
      </c>
      <c r="B8" s="6" t="s">
        <v>150</v>
      </c>
      <c r="C8" s="5" t="s">
        <v>13</v>
      </c>
      <c r="D8" s="5">
        <f>EXACT(G7,"No")</f>
      </c>
      <c r="E8" s="5" t="s">
        <v>151</v>
      </c>
      <c r="F8" s="5" t="s">
        <v>14</v>
      </c>
      <c r="G8" s="5" t="s">
        <v>13</v>
      </c>
    </row>
    <row r="9" spans="1:7" x14ac:dyDescent="0.25" outlineLevel="1" collapsed="1">
      <c r="A9" s="7" t="s">
        <v>11</v>
      </c>
      <c r="B9" s="7" t="s">
        <v>76</v>
      </c>
      <c r="C9" s="10" t="s">
        <v>161</v>
      </c>
      <c r="D9" s="7"/>
      <c r="E9" s="7" t="s">
        <v>125</v>
      </c>
      <c r="F9" s="7" t="s">
        <v>14</v>
      </c>
      <c r="G9" s="7" t="s">
        <v>11</v>
      </c>
    </row>
    <row r="10" spans="1:7" x14ac:dyDescent="0.25" outlineLevel="1" collapsed="1">
      <c r="A10" s="7" t="s">
        <v>14</v>
      </c>
      <c r="B10" s="7" t="s">
        <v>120</v>
      </c>
      <c r="C10" s="11" t="s">
        <v>121</v>
      </c>
      <c r="D10" s="7">
        <f>EXACT(G9,"No")</f>
      </c>
      <c r="E10" s="12" t="s">
        <v>122</v>
      </c>
      <c r="F10" s="7" t="s">
        <v>14</v>
      </c>
      <c r="G10" s="7" t="s">
        <v>13</v>
      </c>
    </row>
    <row r="11" spans="1:7" x14ac:dyDescent="0.25" outlineLevel="1" collapsed="1">
      <c r="A11" s="7" t="s">
        <v>14</v>
      </c>
      <c r="B11" s="7" t="s">
        <v>120</v>
      </c>
      <c r="C11" s="11" t="s">
        <v>121</v>
      </c>
      <c r="D11" s="7">
        <f>EXACT(G9,"Yes")</f>
      </c>
      <c r="E11" s="12" t="s">
        <v>162</v>
      </c>
      <c r="F11" s="7" t="s">
        <v>14</v>
      </c>
      <c r="G11" s="7" t="s">
        <v>13</v>
      </c>
    </row>
    <row r="12" spans="1:7" x14ac:dyDescent="0.25" outlineLevel="1" collapsed="1">
      <c r="A12" s="7" t="s">
        <v>11</v>
      </c>
      <c r="B12" s="7" t="s">
        <v>15</v>
      </c>
      <c r="C12" s="7" t="s">
        <v>13</v>
      </c>
      <c r="D12" s="7"/>
      <c r="E12" s="7" t="s">
        <v>163</v>
      </c>
      <c r="F12" s="7" t="s">
        <v>14</v>
      </c>
      <c r="G12" s="7" t="s">
        <v>27</v>
      </c>
    </row>
    <row r="13" spans="1:7" x14ac:dyDescent="0.25">
      <c r="A13" s="5" t="s">
        <v>14</v>
      </c>
      <c r="B13" s="6" t="s">
        <v>150</v>
      </c>
      <c r="C13" s="5" t="s">
        <v>13</v>
      </c>
      <c r="D13" s="5">
        <f>EXACT(G7,"Yes")</f>
      </c>
      <c r="E13" s="5" t="s">
        <v>151</v>
      </c>
      <c r="F13" s="5" t="s">
        <v>14</v>
      </c>
      <c r="G13" s="5" t="s">
        <v>13</v>
      </c>
    </row>
    <row r="14" spans="1:7" x14ac:dyDescent="0.25" outlineLevel="1" collapsed="1">
      <c r="A14" s="7" t="s">
        <v>11</v>
      </c>
      <c r="B14" s="7" t="s">
        <v>76</v>
      </c>
      <c r="C14" s="10" t="s">
        <v>161</v>
      </c>
      <c r="D14" s="7"/>
      <c r="E14" s="7" t="s">
        <v>125</v>
      </c>
      <c r="F14" s="7" t="s">
        <v>14</v>
      </c>
      <c r="G14" s="7" t="s">
        <v>11</v>
      </c>
    </row>
    <row r="15" spans="1:7" x14ac:dyDescent="0.25" outlineLevel="1" collapsed="1">
      <c r="A15" s="7" t="s">
        <v>14</v>
      </c>
      <c r="B15" s="7" t="s">
        <v>120</v>
      </c>
      <c r="C15" s="11" t="s">
        <v>121</v>
      </c>
      <c r="D15" s="7">
        <f>EXACT(G14,"No")</f>
      </c>
      <c r="E15" s="12" t="s">
        <v>122</v>
      </c>
      <c r="F15" s="7" t="s">
        <v>14</v>
      </c>
      <c r="G15" s="7" t="s">
        <v>13</v>
      </c>
    </row>
    <row r="16" spans="1:7" x14ac:dyDescent="0.25" outlineLevel="1" collapsed="1">
      <c r="A16" s="7" t="s">
        <v>14</v>
      </c>
      <c r="B16" s="7" t="s">
        <v>120</v>
      </c>
      <c r="C16" s="11" t="s">
        <v>121</v>
      </c>
      <c r="D16" s="7">
        <f>EXACT(G14,"Yes")</f>
      </c>
      <c r="E16" s="12" t="s">
        <v>162</v>
      </c>
      <c r="F16" s="7" t="s">
        <v>14</v>
      </c>
      <c r="G16" s="7" t="s">
        <v>13</v>
      </c>
    </row>
    <row r="17" spans="1:7" x14ac:dyDescent="0.25" outlineLevel="1" collapsed="1">
      <c r="A17" s="7" t="s">
        <v>11</v>
      </c>
      <c r="B17" s="7" t="s">
        <v>15</v>
      </c>
      <c r="C17" s="7" t="s">
        <v>13</v>
      </c>
      <c r="D17" s="7"/>
      <c r="E17" s="7" t="s">
        <v>163</v>
      </c>
      <c r="F17" s="7" t="s">
        <v>14</v>
      </c>
      <c r="G17" s="7" t="s">
        <v>27</v>
      </c>
    </row>
    <row r="18" spans="1:7" x14ac:dyDescent="0.25">
      <c r="A18" s="5" t="s">
        <v>11</v>
      </c>
      <c r="B18" s="5" t="s">
        <v>15</v>
      </c>
      <c r="C18" s="5" t="s">
        <v>13</v>
      </c>
      <c r="D18" s="5"/>
      <c r="E18" s="5" t="s">
        <v>131</v>
      </c>
      <c r="F18" s="5" t="s">
        <v>11</v>
      </c>
      <c r="G18" s="5" t="s">
        <v>27</v>
      </c>
    </row>
  </sheetData>
  <mergeCells count="5">
    <mergeCell ref="A1:G1"/>
    <mergeCell ref="B2:G2"/>
    <mergeCell ref="B3:G3"/>
    <mergeCell ref="B4:G4"/>
    <mergeCell ref="B5:G5"/>
  </mergeCells>
  <dataValidations count="3">
    <dataValidation type="list" allowBlank="1" sqref="G14">
      <formula1>'Is emission level of 1 (enum)'!A3:A4</formula1>
    </dataValidation>
    <dataValidation type="list" allowBlank="1" sqref="G7">
      <formula1>'Investment compariso 1 (enum)'!A3:A4</formula1>
    </dataValidation>
    <dataValidation type="list" allowBlank="1" sqref="G9">
      <formula1>'Is emission level of 1 (enum)'!A3:A4</formula1>
    </dataValidation>
  </dataValidations>
  <hyperlinks>
    <hyperlink ref="C7" r:id="rId1" location="#'Investment compariso 1 (enum)'!A3"/>
    <hyperlink ref="B8" r:id="rId2" location="#'Case 2 Step 4 Emission  (tool)'!A1"/>
    <hyperlink ref="C9" r:id="rId3" location="#'Is emission level of 1 (enum)'!A3"/>
    <hyperlink ref="B13" r:id="rId4" location="#'Case 2 Step 4 Emission  (tool)'!A1"/>
    <hyperlink ref="C14" r:id="rId5" location="#'Is emission level of 1 (enum)'!A3"/>
  </hyperlink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389</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232</v>
      </c>
      <c r="F5" s="5" t="s">
        <v>14</v>
      </c>
      <c r="G5" s="5" t="s">
        <v>27</v>
      </c>
    </row>
    <row r="6" spans="1:7" x14ac:dyDescent="0.25">
      <c r="A6" s="5" t="s">
        <v>11</v>
      </c>
      <c r="B6" s="5" t="s">
        <v>174</v>
      </c>
      <c r="C6" s="5" t="s">
        <v>13</v>
      </c>
      <c r="D6" s="5"/>
      <c r="E6" s="5" t="s">
        <v>390</v>
      </c>
      <c r="F6" s="5" t="s">
        <v>14</v>
      </c>
      <c r="G6" s="5">
        <v>1</v>
      </c>
    </row>
    <row r="7" spans="1:7" x14ac:dyDescent="0.25">
      <c r="A7" s="5" t="s">
        <v>11</v>
      </c>
      <c r="B7" s="5" t="s">
        <v>174</v>
      </c>
      <c r="C7" s="5" t="s">
        <v>13</v>
      </c>
      <c r="D7" s="5"/>
      <c r="E7" s="5" t="s">
        <v>391</v>
      </c>
      <c r="F7" s="5" t="s">
        <v>14</v>
      </c>
      <c r="G7" s="5">
        <v>1</v>
      </c>
    </row>
    <row r="8" spans="1:7" x14ac:dyDescent="0.25">
      <c r="A8" s="5" t="s">
        <v>11</v>
      </c>
      <c r="B8" s="5" t="s">
        <v>174</v>
      </c>
      <c r="C8" s="5" t="s">
        <v>13</v>
      </c>
      <c r="D8" s="5"/>
      <c r="E8" s="5" t="s">
        <v>392</v>
      </c>
      <c r="F8" s="5" t="s">
        <v>14</v>
      </c>
      <c r="G8"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3"/>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486</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153</v>
      </c>
      <c r="D7" s="5"/>
      <c r="E7" s="5" t="s">
        <v>113</v>
      </c>
      <c r="F7" s="5" t="s">
        <v>14</v>
      </c>
      <c r="G7" s="5" t="s">
        <v>11</v>
      </c>
    </row>
    <row r="8" spans="1:7" x14ac:dyDescent="0.25">
      <c r="A8" s="5" t="s">
        <v>14</v>
      </c>
      <c r="B8" s="6" t="s">
        <v>154</v>
      </c>
      <c r="C8" s="5" t="s">
        <v>13</v>
      </c>
      <c r="D8" s="5">
        <f>EXACT(G7,"No")</f>
      </c>
      <c r="E8" s="5" t="s">
        <v>155</v>
      </c>
      <c r="F8" s="5" t="s">
        <v>14</v>
      </c>
      <c r="G8" s="5" t="s">
        <v>13</v>
      </c>
    </row>
    <row r="9" spans="1:7" x14ac:dyDescent="0.25" outlineLevel="1" collapsed="1">
      <c r="A9" s="7" t="s">
        <v>11</v>
      </c>
      <c r="B9" s="7" t="s">
        <v>76</v>
      </c>
      <c r="C9" s="10" t="s">
        <v>164</v>
      </c>
      <c r="D9" s="7"/>
      <c r="E9" s="7" t="s">
        <v>130</v>
      </c>
      <c r="F9" s="7" t="s">
        <v>14</v>
      </c>
      <c r="G9" s="7" t="s">
        <v>11</v>
      </c>
    </row>
    <row r="10" spans="1:7" x14ac:dyDescent="0.25" outlineLevel="1" collapsed="1">
      <c r="A10" s="8" t="s">
        <v>14</v>
      </c>
      <c r="B10" s="9" t="s">
        <v>150</v>
      </c>
      <c r="C10" s="8" t="s">
        <v>13</v>
      </c>
      <c r="D10" s="8">
        <f>EXACT(G9,"No")</f>
      </c>
      <c r="E10" s="8" t="s">
        <v>151</v>
      </c>
      <c r="F10" s="8" t="s">
        <v>14</v>
      </c>
      <c r="G10" s="8" t="s">
        <v>13</v>
      </c>
    </row>
    <row r="11" spans="1:7" x14ac:dyDescent="0.25" outlineLevel="2" collapsed="1">
      <c r="A11" s="7" t="s">
        <v>11</v>
      </c>
      <c r="B11" s="7" t="s">
        <v>76</v>
      </c>
      <c r="C11" s="10" t="s">
        <v>161</v>
      </c>
      <c r="D11" s="7"/>
      <c r="E11" s="7" t="s">
        <v>125</v>
      </c>
      <c r="F11" s="7" t="s">
        <v>14</v>
      </c>
      <c r="G11" s="7" t="s">
        <v>11</v>
      </c>
    </row>
    <row r="12" spans="1:7" x14ac:dyDescent="0.25" outlineLevel="2" collapsed="1">
      <c r="A12" s="7" t="s">
        <v>14</v>
      </c>
      <c r="B12" s="7" t="s">
        <v>120</v>
      </c>
      <c r="C12" s="11" t="s">
        <v>121</v>
      </c>
      <c r="D12" s="7">
        <f>EXACT(G11,"No")</f>
      </c>
      <c r="E12" s="12" t="s">
        <v>122</v>
      </c>
      <c r="F12" s="7" t="s">
        <v>14</v>
      </c>
      <c r="G12" s="7" t="s">
        <v>13</v>
      </c>
    </row>
    <row r="13" spans="1:7" x14ac:dyDescent="0.25" outlineLevel="2" collapsed="1">
      <c r="A13" s="7" t="s">
        <v>14</v>
      </c>
      <c r="B13" s="7" t="s">
        <v>120</v>
      </c>
      <c r="C13" s="11" t="s">
        <v>121</v>
      </c>
      <c r="D13" s="7">
        <f>EXACT(G11,"Yes")</f>
      </c>
      <c r="E13" s="12" t="s">
        <v>162</v>
      </c>
      <c r="F13" s="7" t="s">
        <v>14</v>
      </c>
      <c r="G13" s="7" t="s">
        <v>13</v>
      </c>
    </row>
    <row r="14" spans="1:7" x14ac:dyDescent="0.25" outlineLevel="2" collapsed="1">
      <c r="A14" s="7" t="s">
        <v>11</v>
      </c>
      <c r="B14" s="7" t="s">
        <v>15</v>
      </c>
      <c r="C14" s="7" t="s">
        <v>13</v>
      </c>
      <c r="D14" s="7"/>
      <c r="E14" s="7" t="s">
        <v>163</v>
      </c>
      <c r="F14" s="7" t="s">
        <v>14</v>
      </c>
      <c r="G14" s="7" t="s">
        <v>27</v>
      </c>
    </row>
    <row r="15" spans="1:7" x14ac:dyDescent="0.25" outlineLevel="1" collapsed="1">
      <c r="A15" s="8" t="s">
        <v>14</v>
      </c>
      <c r="B15" s="9" t="s">
        <v>150</v>
      </c>
      <c r="C15" s="8" t="s">
        <v>13</v>
      </c>
      <c r="D15" s="8">
        <f>EXACT(G9,"Yes")</f>
      </c>
      <c r="E15" s="8" t="s">
        <v>151</v>
      </c>
      <c r="F15" s="8" t="s">
        <v>14</v>
      </c>
      <c r="G15" s="8" t="s">
        <v>13</v>
      </c>
    </row>
    <row r="16" spans="1:7" x14ac:dyDescent="0.25" outlineLevel="2" collapsed="1">
      <c r="A16" s="7" t="s">
        <v>11</v>
      </c>
      <c r="B16" s="7" t="s">
        <v>76</v>
      </c>
      <c r="C16" s="10" t="s">
        <v>161</v>
      </c>
      <c r="D16" s="7"/>
      <c r="E16" s="7" t="s">
        <v>125</v>
      </c>
      <c r="F16" s="7" t="s">
        <v>14</v>
      </c>
      <c r="G16" s="7" t="s">
        <v>11</v>
      </c>
    </row>
    <row r="17" spans="1:7" x14ac:dyDescent="0.25" outlineLevel="2" collapsed="1">
      <c r="A17" s="7" t="s">
        <v>14</v>
      </c>
      <c r="B17" s="7" t="s">
        <v>120</v>
      </c>
      <c r="C17" s="11" t="s">
        <v>121</v>
      </c>
      <c r="D17" s="7">
        <f>EXACT(G16,"No")</f>
      </c>
      <c r="E17" s="12" t="s">
        <v>122</v>
      </c>
      <c r="F17" s="7" t="s">
        <v>14</v>
      </c>
      <c r="G17" s="7" t="s">
        <v>13</v>
      </c>
    </row>
    <row r="18" spans="1:7" x14ac:dyDescent="0.25" outlineLevel="2" collapsed="1">
      <c r="A18" s="7" t="s">
        <v>14</v>
      </c>
      <c r="B18" s="7" t="s">
        <v>120</v>
      </c>
      <c r="C18" s="11" t="s">
        <v>121</v>
      </c>
      <c r="D18" s="7">
        <f>EXACT(G16,"Yes")</f>
      </c>
      <c r="E18" s="12" t="s">
        <v>162</v>
      </c>
      <c r="F18" s="7" t="s">
        <v>14</v>
      </c>
      <c r="G18" s="7" t="s">
        <v>13</v>
      </c>
    </row>
    <row r="19" spans="1:7" x14ac:dyDescent="0.25" outlineLevel="2" collapsed="1">
      <c r="A19" s="7" t="s">
        <v>11</v>
      </c>
      <c r="B19" s="7" t="s">
        <v>15</v>
      </c>
      <c r="C19" s="7" t="s">
        <v>13</v>
      </c>
      <c r="D19" s="7"/>
      <c r="E19" s="7" t="s">
        <v>163</v>
      </c>
      <c r="F19" s="7" t="s">
        <v>14</v>
      </c>
      <c r="G19" s="7" t="s">
        <v>27</v>
      </c>
    </row>
    <row r="20" spans="1:7" x14ac:dyDescent="0.25" outlineLevel="1" collapsed="1">
      <c r="A20" s="7" t="s">
        <v>11</v>
      </c>
      <c r="B20" s="7" t="s">
        <v>15</v>
      </c>
      <c r="C20" s="7" t="s">
        <v>13</v>
      </c>
      <c r="D20" s="7"/>
      <c r="E20" s="7" t="s">
        <v>118</v>
      </c>
      <c r="F20" s="7" t="s">
        <v>11</v>
      </c>
      <c r="G20" s="7" t="s">
        <v>27</v>
      </c>
    </row>
    <row r="21" spans="1:7" x14ac:dyDescent="0.25">
      <c r="A21" s="5" t="s">
        <v>14</v>
      </c>
      <c r="B21" s="6" t="s">
        <v>156</v>
      </c>
      <c r="C21" s="5" t="s">
        <v>13</v>
      </c>
      <c r="D21" s="5">
        <f>EXACT(G7,"Yes")</f>
      </c>
      <c r="E21" s="5" t="s">
        <v>157</v>
      </c>
      <c r="F21" s="5" t="s">
        <v>14</v>
      </c>
      <c r="G21" s="5" t="s">
        <v>13</v>
      </c>
    </row>
    <row r="22" spans="1:7" x14ac:dyDescent="0.25" outlineLevel="1" collapsed="1">
      <c r="A22" s="7" t="s">
        <v>11</v>
      </c>
      <c r="B22" s="7" t="s">
        <v>76</v>
      </c>
      <c r="C22" s="10" t="s">
        <v>165</v>
      </c>
      <c r="D22" s="7"/>
      <c r="E22" s="7" t="s">
        <v>133</v>
      </c>
      <c r="F22" s="7" t="s">
        <v>14</v>
      </c>
      <c r="G22" s="7" t="s">
        <v>11</v>
      </c>
    </row>
    <row r="23" spans="1:7" x14ac:dyDescent="0.25" outlineLevel="1" collapsed="1">
      <c r="A23" s="8" t="s">
        <v>14</v>
      </c>
      <c r="B23" s="9" t="s">
        <v>150</v>
      </c>
      <c r="C23" s="8" t="s">
        <v>13</v>
      </c>
      <c r="D23" s="8">
        <f>EXACT(G22,"No")</f>
      </c>
      <c r="E23" s="8" t="s">
        <v>151</v>
      </c>
      <c r="F23" s="8" t="s">
        <v>14</v>
      </c>
      <c r="G23" s="8" t="s">
        <v>13</v>
      </c>
    </row>
    <row r="24" spans="1:7" x14ac:dyDescent="0.25" outlineLevel="2" collapsed="1">
      <c r="A24" s="7" t="s">
        <v>11</v>
      </c>
      <c r="B24" s="7" t="s">
        <v>76</v>
      </c>
      <c r="C24" s="10" t="s">
        <v>161</v>
      </c>
      <c r="D24" s="7"/>
      <c r="E24" s="7" t="s">
        <v>125</v>
      </c>
      <c r="F24" s="7" t="s">
        <v>14</v>
      </c>
      <c r="G24" s="7" t="s">
        <v>11</v>
      </c>
    </row>
    <row r="25" spans="1:7" x14ac:dyDescent="0.25" outlineLevel="2" collapsed="1">
      <c r="A25" s="7" t="s">
        <v>14</v>
      </c>
      <c r="B25" s="7" t="s">
        <v>120</v>
      </c>
      <c r="C25" s="11" t="s">
        <v>121</v>
      </c>
      <c r="D25" s="7">
        <f>EXACT(G24,"No")</f>
      </c>
      <c r="E25" s="12" t="s">
        <v>122</v>
      </c>
      <c r="F25" s="7" t="s">
        <v>14</v>
      </c>
      <c r="G25" s="7" t="s">
        <v>13</v>
      </c>
    </row>
    <row r="26" spans="1:7" x14ac:dyDescent="0.25" outlineLevel="2" collapsed="1">
      <c r="A26" s="7" t="s">
        <v>14</v>
      </c>
      <c r="B26" s="7" t="s">
        <v>120</v>
      </c>
      <c r="C26" s="11" t="s">
        <v>121</v>
      </c>
      <c r="D26" s="7">
        <f>EXACT(G24,"Yes")</f>
      </c>
      <c r="E26" s="12" t="s">
        <v>162</v>
      </c>
      <c r="F26" s="7" t="s">
        <v>14</v>
      </c>
      <c r="G26" s="7" t="s">
        <v>13</v>
      </c>
    </row>
    <row r="27" spans="1:7" x14ac:dyDescent="0.25" outlineLevel="2" collapsed="1">
      <c r="A27" s="7" t="s">
        <v>11</v>
      </c>
      <c r="B27" s="7" t="s">
        <v>15</v>
      </c>
      <c r="C27" s="7" t="s">
        <v>13</v>
      </c>
      <c r="D27" s="7"/>
      <c r="E27" s="7" t="s">
        <v>163</v>
      </c>
      <c r="F27" s="7" t="s">
        <v>14</v>
      </c>
      <c r="G27" s="7" t="s">
        <v>27</v>
      </c>
    </row>
    <row r="28" spans="1:7" x14ac:dyDescent="0.25" outlineLevel="1" collapsed="1">
      <c r="A28" s="8" t="s">
        <v>14</v>
      </c>
      <c r="B28" s="9" t="s">
        <v>150</v>
      </c>
      <c r="C28" s="8" t="s">
        <v>13</v>
      </c>
      <c r="D28" s="8">
        <f>EXACT(G22,"Yes")</f>
      </c>
      <c r="E28" s="8" t="s">
        <v>151</v>
      </c>
      <c r="F28" s="8" t="s">
        <v>14</v>
      </c>
      <c r="G28" s="8" t="s">
        <v>13</v>
      </c>
    </row>
    <row r="29" spans="1:7" x14ac:dyDescent="0.25" outlineLevel="2" collapsed="1">
      <c r="A29" s="7" t="s">
        <v>11</v>
      </c>
      <c r="B29" s="7" t="s">
        <v>76</v>
      </c>
      <c r="C29" s="10" t="s">
        <v>161</v>
      </c>
      <c r="D29" s="7"/>
      <c r="E29" s="7" t="s">
        <v>125</v>
      </c>
      <c r="F29" s="7" t="s">
        <v>14</v>
      </c>
      <c r="G29" s="7" t="s">
        <v>11</v>
      </c>
    </row>
    <row r="30" spans="1:7" x14ac:dyDescent="0.25" outlineLevel="2" collapsed="1">
      <c r="A30" s="7" t="s">
        <v>14</v>
      </c>
      <c r="B30" s="7" t="s">
        <v>120</v>
      </c>
      <c r="C30" s="11" t="s">
        <v>121</v>
      </c>
      <c r="D30" s="7">
        <f>EXACT(G29,"No")</f>
      </c>
      <c r="E30" s="12" t="s">
        <v>122</v>
      </c>
      <c r="F30" s="7" t="s">
        <v>14</v>
      </c>
      <c r="G30" s="7" t="s">
        <v>13</v>
      </c>
    </row>
    <row r="31" spans="1:7" x14ac:dyDescent="0.25" outlineLevel="2" collapsed="1">
      <c r="A31" s="7" t="s">
        <v>14</v>
      </c>
      <c r="B31" s="7" t="s">
        <v>120</v>
      </c>
      <c r="C31" s="11" t="s">
        <v>121</v>
      </c>
      <c r="D31" s="7">
        <f>EXACT(G29,"Yes")</f>
      </c>
      <c r="E31" s="12" t="s">
        <v>162</v>
      </c>
      <c r="F31" s="7" t="s">
        <v>14</v>
      </c>
      <c r="G31" s="7" t="s">
        <v>13</v>
      </c>
    </row>
    <row r="32" spans="1:7" x14ac:dyDescent="0.25" outlineLevel="2" collapsed="1">
      <c r="A32" s="7" t="s">
        <v>11</v>
      </c>
      <c r="B32" s="7" t="s">
        <v>15</v>
      </c>
      <c r="C32" s="7" t="s">
        <v>13</v>
      </c>
      <c r="D32" s="7"/>
      <c r="E32" s="7" t="s">
        <v>163</v>
      </c>
      <c r="F32" s="7" t="s">
        <v>14</v>
      </c>
      <c r="G32" s="7" t="s">
        <v>27</v>
      </c>
    </row>
    <row r="33" spans="1:7" x14ac:dyDescent="0.25" outlineLevel="1" collapsed="1">
      <c r="A33" s="7" t="s">
        <v>11</v>
      </c>
      <c r="B33" s="7" t="s">
        <v>15</v>
      </c>
      <c r="C33" s="7" t="s">
        <v>13</v>
      </c>
      <c r="D33" s="7"/>
      <c r="E33" s="7" t="s">
        <v>131</v>
      </c>
      <c r="F33" s="7" t="s">
        <v>11</v>
      </c>
      <c r="G33" s="7" t="s">
        <v>27</v>
      </c>
    </row>
  </sheetData>
  <mergeCells count="5">
    <mergeCell ref="A1:G1"/>
    <mergeCell ref="B2:G2"/>
    <mergeCell ref="B3:G3"/>
    <mergeCell ref="B4:G4"/>
    <mergeCell ref="B5:G5"/>
  </mergeCells>
  <dataValidations count="7">
    <dataValidation type="list" allowBlank="1" sqref="G11">
      <formula1>'Is emission level of 1 (enum)'!A3:A4</formula1>
    </dataValidation>
    <dataValidation type="list" allowBlank="1" sqref="G16">
      <formula1>'Is emission level of 1 (enum)'!A3:A4</formula1>
    </dataValidation>
    <dataValidation type="list" allowBlank="1" sqref="G22">
      <formula1>'Investment compariso 1 (enum)'!A3:A4</formula1>
    </dataValidation>
    <dataValidation type="list" allowBlank="1" sqref="G24">
      <formula1>'Is emission level of 1 (enum)'!A3:A4</formula1>
    </dataValidation>
    <dataValidation type="list" allowBlank="1" sqref="G29">
      <formula1>'Is emission level of 1 (enum)'!A3:A4</formula1>
    </dataValidation>
    <dataValidation type="list" allowBlank="1" sqref="G7">
      <formula1>'Can the service or p 2 (enum)'!A3:A4</formula1>
    </dataValidation>
    <dataValidation type="list" allowBlank="1" sqref="G9">
      <formula1>'Benchmark anlysis mu 1 (enum)'!A3:A4</formula1>
    </dataValidation>
  </dataValidations>
  <hyperlinks>
    <hyperlink ref="C7" r:id="rId1" location="#'Can the service or p 2 (enum)'!A3"/>
    <hyperlink ref="B8" r:id="rId2" location="#'Case 2 Step 3A Quest 1 (tool)'!A1"/>
    <hyperlink ref="C9" r:id="rId3" location="#'Benchmark anlysis mu 1 (enum)'!A3"/>
    <hyperlink ref="B10" r:id="rId4" location="#'Case 2 Step 4 Emission  (tool)'!A1"/>
    <hyperlink ref="C11" r:id="rId5" location="#'Is emission level of 1 (enum)'!A3"/>
    <hyperlink ref="B15" r:id="rId6" location="#'Case 2 Step 4 Emission  (tool)'!A1"/>
    <hyperlink ref="C16" r:id="rId7" location="#'Is emission level of 1 (enum)'!A3"/>
    <hyperlink ref="B21" r:id="rId8" location="#'Case 2 Step 3A Question (tool)'!A1"/>
    <hyperlink ref="C22" r:id="rId9" location="#'Investment compariso 1 (enum)'!A3"/>
    <hyperlink ref="B23" r:id="rId10" location="#'Case 2 Step 4 Emission  (tool)'!A1"/>
    <hyperlink ref="C24" r:id="rId11" location="#'Is emission level of 1 (enum)'!A3"/>
    <hyperlink ref="B28" r:id="rId12" location="#'Case 2 Step 4 Emission  (tool)'!A1"/>
    <hyperlink ref="C29" r:id="rId13" location="#'Is emission level of 1 (enum)'!A3"/>
  </hyperlinks>
  <pageMargins left="0.7" right="0.7" top="0.75" bottom="0.75" header="0.3" footer="0.3"/>
  <pageSetup orientation="portrait" horizontalDpi="4294967295" verticalDpi="4294967295" scale="100" fitToWidth="1" fitToHeight="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155</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164</v>
      </c>
      <c r="D7" s="5"/>
      <c r="E7" s="5" t="s">
        <v>130</v>
      </c>
      <c r="F7" s="5" t="s">
        <v>14</v>
      </c>
      <c r="G7" s="5" t="s">
        <v>11</v>
      </c>
    </row>
    <row r="8" spans="1:7" x14ac:dyDescent="0.25">
      <c r="A8" s="5" t="s">
        <v>14</v>
      </c>
      <c r="B8" s="6" t="s">
        <v>150</v>
      </c>
      <c r="C8" s="5" t="s">
        <v>13</v>
      </c>
      <c r="D8" s="5">
        <f>EXACT(G7,"No")</f>
      </c>
      <c r="E8" s="5" t="s">
        <v>151</v>
      </c>
      <c r="F8" s="5" t="s">
        <v>14</v>
      </c>
      <c r="G8" s="5" t="s">
        <v>13</v>
      </c>
    </row>
    <row r="9" spans="1:7" x14ac:dyDescent="0.25" outlineLevel="1" collapsed="1">
      <c r="A9" s="7" t="s">
        <v>11</v>
      </c>
      <c r="B9" s="7" t="s">
        <v>76</v>
      </c>
      <c r="C9" s="10" t="s">
        <v>161</v>
      </c>
      <c r="D9" s="7"/>
      <c r="E9" s="7" t="s">
        <v>125</v>
      </c>
      <c r="F9" s="7" t="s">
        <v>14</v>
      </c>
      <c r="G9" s="7" t="s">
        <v>11</v>
      </c>
    </row>
    <row r="10" spans="1:7" x14ac:dyDescent="0.25" outlineLevel="1" collapsed="1">
      <c r="A10" s="7" t="s">
        <v>14</v>
      </c>
      <c r="B10" s="7" t="s">
        <v>120</v>
      </c>
      <c r="C10" s="11" t="s">
        <v>121</v>
      </c>
      <c r="D10" s="7">
        <f>EXACT(G9,"No")</f>
      </c>
      <c r="E10" s="12" t="s">
        <v>122</v>
      </c>
      <c r="F10" s="7" t="s">
        <v>14</v>
      </c>
      <c r="G10" s="7" t="s">
        <v>13</v>
      </c>
    </row>
    <row r="11" spans="1:7" x14ac:dyDescent="0.25" outlineLevel="1" collapsed="1">
      <c r="A11" s="7" t="s">
        <v>14</v>
      </c>
      <c r="B11" s="7" t="s">
        <v>120</v>
      </c>
      <c r="C11" s="11" t="s">
        <v>121</v>
      </c>
      <c r="D11" s="7">
        <f>EXACT(G9,"Yes")</f>
      </c>
      <c r="E11" s="12" t="s">
        <v>162</v>
      </c>
      <c r="F11" s="7" t="s">
        <v>14</v>
      </c>
      <c r="G11" s="7" t="s">
        <v>13</v>
      </c>
    </row>
    <row r="12" spans="1:7" x14ac:dyDescent="0.25" outlineLevel="1" collapsed="1">
      <c r="A12" s="7" t="s">
        <v>11</v>
      </c>
      <c r="B12" s="7" t="s">
        <v>15</v>
      </c>
      <c r="C12" s="7" t="s">
        <v>13</v>
      </c>
      <c r="D12" s="7"/>
      <c r="E12" s="7" t="s">
        <v>163</v>
      </c>
      <c r="F12" s="7" t="s">
        <v>14</v>
      </c>
      <c r="G12" s="7" t="s">
        <v>27</v>
      </c>
    </row>
    <row r="13" spans="1:7" x14ac:dyDescent="0.25">
      <c r="A13" s="5" t="s">
        <v>14</v>
      </c>
      <c r="B13" s="6" t="s">
        <v>150</v>
      </c>
      <c r="C13" s="5" t="s">
        <v>13</v>
      </c>
      <c r="D13" s="5">
        <f>EXACT(G7,"Yes")</f>
      </c>
      <c r="E13" s="5" t="s">
        <v>151</v>
      </c>
      <c r="F13" s="5" t="s">
        <v>14</v>
      </c>
      <c r="G13" s="5" t="s">
        <v>13</v>
      </c>
    </row>
    <row r="14" spans="1:7" x14ac:dyDescent="0.25" outlineLevel="1" collapsed="1">
      <c r="A14" s="7" t="s">
        <v>11</v>
      </c>
      <c r="B14" s="7" t="s">
        <v>76</v>
      </c>
      <c r="C14" s="10" t="s">
        <v>161</v>
      </c>
      <c r="D14" s="7"/>
      <c r="E14" s="7" t="s">
        <v>125</v>
      </c>
      <c r="F14" s="7" t="s">
        <v>14</v>
      </c>
      <c r="G14" s="7" t="s">
        <v>11</v>
      </c>
    </row>
    <row r="15" spans="1:7" x14ac:dyDescent="0.25" outlineLevel="1" collapsed="1">
      <c r="A15" s="7" t="s">
        <v>14</v>
      </c>
      <c r="B15" s="7" t="s">
        <v>120</v>
      </c>
      <c r="C15" s="11" t="s">
        <v>121</v>
      </c>
      <c r="D15" s="7">
        <f>EXACT(G14,"No")</f>
      </c>
      <c r="E15" s="12" t="s">
        <v>122</v>
      </c>
      <c r="F15" s="7" t="s">
        <v>14</v>
      </c>
      <c r="G15" s="7" t="s">
        <v>13</v>
      </c>
    </row>
    <row r="16" spans="1:7" x14ac:dyDescent="0.25" outlineLevel="1" collapsed="1">
      <c r="A16" s="7" t="s">
        <v>14</v>
      </c>
      <c r="B16" s="7" t="s">
        <v>120</v>
      </c>
      <c r="C16" s="11" t="s">
        <v>121</v>
      </c>
      <c r="D16" s="7">
        <f>EXACT(G14,"Yes")</f>
      </c>
      <c r="E16" s="12" t="s">
        <v>162</v>
      </c>
      <c r="F16" s="7" t="s">
        <v>14</v>
      </c>
      <c r="G16" s="7" t="s">
        <v>13</v>
      </c>
    </row>
    <row r="17" spans="1:7" x14ac:dyDescent="0.25" outlineLevel="1" collapsed="1">
      <c r="A17" s="7" t="s">
        <v>11</v>
      </c>
      <c r="B17" s="7" t="s">
        <v>15</v>
      </c>
      <c r="C17" s="7" t="s">
        <v>13</v>
      </c>
      <c r="D17" s="7"/>
      <c r="E17" s="7" t="s">
        <v>163</v>
      </c>
      <c r="F17" s="7" t="s">
        <v>14</v>
      </c>
      <c r="G17" s="7" t="s">
        <v>27</v>
      </c>
    </row>
    <row r="18" spans="1:7" x14ac:dyDescent="0.25">
      <c r="A18" s="5" t="s">
        <v>11</v>
      </c>
      <c r="B18" s="5" t="s">
        <v>15</v>
      </c>
      <c r="C18" s="5" t="s">
        <v>13</v>
      </c>
      <c r="D18" s="5"/>
      <c r="E18" s="5" t="s">
        <v>118</v>
      </c>
      <c r="F18" s="5" t="s">
        <v>11</v>
      </c>
      <c r="G18" s="5" t="s">
        <v>27</v>
      </c>
    </row>
  </sheetData>
  <mergeCells count="5">
    <mergeCell ref="A1:G1"/>
    <mergeCell ref="B2:G2"/>
    <mergeCell ref="B3:G3"/>
    <mergeCell ref="B4:G4"/>
    <mergeCell ref="B5:G5"/>
  </mergeCells>
  <dataValidations count="3">
    <dataValidation type="list" allowBlank="1" sqref="G14">
      <formula1>'Is emission level of 1 (enum)'!A3:A4</formula1>
    </dataValidation>
    <dataValidation type="list" allowBlank="1" sqref="G7">
      <formula1>'Benchmark anlysis mu 1 (enum)'!A3:A4</formula1>
    </dataValidation>
    <dataValidation type="list" allowBlank="1" sqref="G9">
      <formula1>'Is emission level of 1 (enum)'!A3:A4</formula1>
    </dataValidation>
  </dataValidations>
  <hyperlinks>
    <hyperlink ref="C7" r:id="rId1" location="#'Benchmark anlysis mu 1 (enum)'!A3"/>
    <hyperlink ref="B8" r:id="rId2" location="#'Case 2 Step 4 Emission  (tool)'!A1"/>
    <hyperlink ref="C9" r:id="rId3" location="#'Is emission level of 1 (enum)'!A3"/>
    <hyperlink ref="B13" r:id="rId4" location="#'Case 2 Step 4 Emission  (tool)'!A1"/>
    <hyperlink ref="C14" r:id="rId5" location="#'Is emission level of 1 (enum)'!A3"/>
  </hyperlinks>
  <pageMargins left="0.7" right="0.7" top="0.75" bottom="0.75" header="0.3" footer="0.3"/>
  <pageSetup orientation="portrait" horizontalDpi="4294967295" verticalDpi="4294967295" scale="100" fitToWidth="1" fitToHeight="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487</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149</v>
      </c>
      <c r="D7" s="5"/>
      <c r="E7" s="5" t="s">
        <v>113</v>
      </c>
      <c r="F7" s="5" t="s">
        <v>14</v>
      </c>
      <c r="G7" s="5" t="s">
        <v>11</v>
      </c>
    </row>
    <row r="8" spans="1:7" x14ac:dyDescent="0.25">
      <c r="A8" s="5" t="s">
        <v>14</v>
      </c>
      <c r="B8" s="6" t="s">
        <v>150</v>
      </c>
      <c r="C8" s="5" t="s">
        <v>13</v>
      </c>
      <c r="D8" s="5">
        <f>EXACT(G7,"No")</f>
      </c>
      <c r="E8" s="5" t="s">
        <v>151</v>
      </c>
      <c r="F8" s="5" t="s">
        <v>14</v>
      </c>
      <c r="G8" s="5" t="s">
        <v>13</v>
      </c>
    </row>
    <row r="9" spans="1:7" x14ac:dyDescent="0.25" outlineLevel="1" collapsed="1">
      <c r="A9" s="7" t="s">
        <v>11</v>
      </c>
      <c r="B9" s="7" t="s">
        <v>76</v>
      </c>
      <c r="C9" s="10" t="s">
        <v>161</v>
      </c>
      <c r="D9" s="7"/>
      <c r="E9" s="7" t="s">
        <v>125</v>
      </c>
      <c r="F9" s="7" t="s">
        <v>14</v>
      </c>
      <c r="G9" s="7" t="s">
        <v>11</v>
      </c>
    </row>
    <row r="10" spans="1:7" x14ac:dyDescent="0.25" outlineLevel="1" collapsed="1">
      <c r="A10" s="7" t="s">
        <v>14</v>
      </c>
      <c r="B10" s="7" t="s">
        <v>120</v>
      </c>
      <c r="C10" s="11" t="s">
        <v>121</v>
      </c>
      <c r="D10" s="7">
        <f>EXACT(G9,"No")</f>
      </c>
      <c r="E10" s="12" t="s">
        <v>122</v>
      </c>
      <c r="F10" s="7" t="s">
        <v>14</v>
      </c>
      <c r="G10" s="7" t="s">
        <v>13</v>
      </c>
    </row>
    <row r="11" spans="1:7" x14ac:dyDescent="0.25" outlineLevel="1" collapsed="1">
      <c r="A11" s="7" t="s">
        <v>14</v>
      </c>
      <c r="B11" s="7" t="s">
        <v>120</v>
      </c>
      <c r="C11" s="11" t="s">
        <v>121</v>
      </c>
      <c r="D11" s="7">
        <f>EXACT(G9,"Yes")</f>
      </c>
      <c r="E11" s="12" t="s">
        <v>162</v>
      </c>
      <c r="F11" s="7" t="s">
        <v>14</v>
      </c>
      <c r="G11" s="7" t="s">
        <v>13</v>
      </c>
    </row>
    <row r="12" spans="1:7" x14ac:dyDescent="0.25" outlineLevel="1" collapsed="1">
      <c r="A12" s="7" t="s">
        <v>11</v>
      </c>
      <c r="B12" s="7" t="s">
        <v>15</v>
      </c>
      <c r="C12" s="7" t="s">
        <v>13</v>
      </c>
      <c r="D12" s="7"/>
      <c r="E12" s="7" t="s">
        <v>163</v>
      </c>
      <c r="F12" s="7" t="s">
        <v>14</v>
      </c>
      <c r="G12" s="7" t="s">
        <v>27</v>
      </c>
    </row>
    <row r="13" spans="1:7" x14ac:dyDescent="0.25">
      <c r="A13" s="5" t="s">
        <v>14</v>
      </c>
      <c r="B13" s="6" t="s">
        <v>150</v>
      </c>
      <c r="C13" s="5" t="s">
        <v>13</v>
      </c>
      <c r="D13" s="5">
        <f>EXACT(G7,"Yes")</f>
      </c>
      <c r="E13" s="5" t="s">
        <v>151</v>
      </c>
      <c r="F13" s="5" t="s">
        <v>14</v>
      </c>
      <c r="G13" s="5" t="s">
        <v>13</v>
      </c>
    </row>
    <row r="14" spans="1:7" x14ac:dyDescent="0.25" outlineLevel="1" collapsed="1">
      <c r="A14" s="7" t="s">
        <v>11</v>
      </c>
      <c r="B14" s="7" t="s">
        <v>76</v>
      </c>
      <c r="C14" s="10" t="s">
        <v>161</v>
      </c>
      <c r="D14" s="7"/>
      <c r="E14" s="7" t="s">
        <v>125</v>
      </c>
      <c r="F14" s="7" t="s">
        <v>14</v>
      </c>
      <c r="G14" s="7" t="s">
        <v>11</v>
      </c>
    </row>
    <row r="15" spans="1:7" x14ac:dyDescent="0.25" outlineLevel="1" collapsed="1">
      <c r="A15" s="7" t="s">
        <v>14</v>
      </c>
      <c r="B15" s="7" t="s">
        <v>120</v>
      </c>
      <c r="C15" s="11" t="s">
        <v>121</v>
      </c>
      <c r="D15" s="7">
        <f>EXACT(G14,"No")</f>
      </c>
      <c r="E15" s="12" t="s">
        <v>122</v>
      </c>
      <c r="F15" s="7" t="s">
        <v>14</v>
      </c>
      <c r="G15" s="7" t="s">
        <v>13</v>
      </c>
    </row>
    <row r="16" spans="1:7" x14ac:dyDescent="0.25" outlineLevel="1" collapsed="1">
      <c r="A16" s="7" t="s">
        <v>14</v>
      </c>
      <c r="B16" s="7" t="s">
        <v>120</v>
      </c>
      <c r="C16" s="11" t="s">
        <v>121</v>
      </c>
      <c r="D16" s="7">
        <f>EXACT(G14,"Yes")</f>
      </c>
      <c r="E16" s="12" t="s">
        <v>162</v>
      </c>
      <c r="F16" s="7" t="s">
        <v>14</v>
      </c>
      <c r="G16" s="7" t="s">
        <v>13</v>
      </c>
    </row>
    <row r="17" spans="1:7" x14ac:dyDescent="0.25" outlineLevel="1" collapsed="1">
      <c r="A17" s="7" t="s">
        <v>11</v>
      </c>
      <c r="B17" s="7" t="s">
        <v>15</v>
      </c>
      <c r="C17" s="7" t="s">
        <v>13</v>
      </c>
      <c r="D17" s="7"/>
      <c r="E17" s="7" t="s">
        <v>163</v>
      </c>
      <c r="F17" s="7" t="s">
        <v>14</v>
      </c>
      <c r="G17" s="7" t="s">
        <v>27</v>
      </c>
    </row>
    <row r="18" spans="1:7" x14ac:dyDescent="0.25">
      <c r="A18" s="5" t="s">
        <v>11</v>
      </c>
      <c r="B18" s="5" t="s">
        <v>15</v>
      </c>
      <c r="C18" s="5" t="s">
        <v>13</v>
      </c>
      <c r="D18" s="5"/>
      <c r="E18" s="5" t="s">
        <v>109</v>
      </c>
      <c r="F18" s="5" t="s">
        <v>11</v>
      </c>
      <c r="G18" s="5" t="s">
        <v>27</v>
      </c>
    </row>
  </sheetData>
  <mergeCells count="5">
    <mergeCell ref="A1:G1"/>
    <mergeCell ref="B2:G2"/>
    <mergeCell ref="B3:G3"/>
    <mergeCell ref="B4:G4"/>
    <mergeCell ref="B5:G5"/>
  </mergeCells>
  <dataValidations count="3">
    <dataValidation type="list" allowBlank="1" sqref="G14">
      <formula1>'Is emission level of 1 (enum)'!A3:A4</formula1>
    </dataValidation>
    <dataValidation type="list" allowBlank="1" sqref="G7">
      <formula1>'Can the service or p 3 (enum)'!A3:A4</formula1>
    </dataValidation>
    <dataValidation type="list" allowBlank="1" sqref="G9">
      <formula1>'Is emission level of 1 (enum)'!A3:A4</formula1>
    </dataValidation>
  </dataValidations>
  <hyperlinks>
    <hyperlink ref="C7" r:id="rId1" location="#'Can the service or p 3 (enum)'!A3"/>
    <hyperlink ref="B8" r:id="rId2" location="#'Case 2 Step 4 Emission  (tool)'!A1"/>
    <hyperlink ref="C9" r:id="rId3" location="#'Is emission level of 1 (enum)'!A3"/>
    <hyperlink ref="B13" r:id="rId4" location="#'Case 2 Step 4 Emission  (tool)'!A1"/>
    <hyperlink ref="C14" r:id="rId5" location="#'Is emission level of 1 (enum)'!A3"/>
  </hyperlinks>
  <pageMargins left="0.7" right="0.7" top="0.75" bottom="0.75" header="0.3" footer="0.3"/>
  <pageSetup orientation="portrait" horizontalDpi="4294967295" verticalDpi="4294967295" scale="100" fitToWidth="1" fitToHeight="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488</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80</v>
      </c>
      <c r="C4" s="3"/>
      <c r="D4" s="3"/>
      <c r="E4" s="3"/>
      <c r="F4" s="3"/>
      <c r="G4" s="3"/>
    </row>
    <row r="5" spans="1:7" x14ac:dyDescent="0.25">
      <c r="A5" s="2" t="s">
        <v>442</v>
      </c>
      <c r="B5" s="3" t="s">
        <v>466</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76</v>
      </c>
      <c r="C7" s="6" t="s">
        <v>161</v>
      </c>
      <c r="D7" s="5"/>
      <c r="E7" s="5" t="s">
        <v>125</v>
      </c>
      <c r="F7" s="5" t="s">
        <v>14</v>
      </c>
      <c r="G7" s="5" t="s">
        <v>11</v>
      </c>
    </row>
    <row r="8" spans="1:7" x14ac:dyDescent="0.25">
      <c r="A8" s="5" t="s">
        <v>14</v>
      </c>
      <c r="B8" s="5" t="s">
        <v>120</v>
      </c>
      <c r="C8" s="13" t="s">
        <v>121</v>
      </c>
      <c r="D8" s="5">
        <f>EXACT(G7,"No")</f>
      </c>
      <c r="E8" s="14" t="s">
        <v>122</v>
      </c>
      <c r="F8" s="5" t="s">
        <v>14</v>
      </c>
      <c r="G8" s="5" t="s">
        <v>13</v>
      </c>
    </row>
    <row r="9" spans="1:7" x14ac:dyDescent="0.25">
      <c r="A9" s="5" t="s">
        <v>14</v>
      </c>
      <c r="B9" s="5" t="s">
        <v>120</v>
      </c>
      <c r="C9" s="13" t="s">
        <v>121</v>
      </c>
      <c r="D9" s="5">
        <f>EXACT(G7,"Yes")</f>
      </c>
      <c r="E9" s="14" t="s">
        <v>162</v>
      </c>
      <c r="F9" s="5" t="s">
        <v>14</v>
      </c>
      <c r="G9" s="5" t="s">
        <v>13</v>
      </c>
    </row>
    <row r="10" spans="1:7" x14ac:dyDescent="0.25">
      <c r="A10" s="5" t="s">
        <v>11</v>
      </c>
      <c r="B10" s="5" t="s">
        <v>15</v>
      </c>
      <c r="C10" s="5" t="s">
        <v>13</v>
      </c>
      <c r="D10" s="5"/>
      <c r="E10" s="5" t="s">
        <v>163</v>
      </c>
      <c r="F10" s="5" t="s">
        <v>14</v>
      </c>
      <c r="G10" s="5" t="s">
        <v>27</v>
      </c>
    </row>
  </sheetData>
  <mergeCells count="5">
    <mergeCell ref="A1:G1"/>
    <mergeCell ref="B2:G2"/>
    <mergeCell ref="B3:G3"/>
    <mergeCell ref="B4:G4"/>
    <mergeCell ref="B5:G5"/>
  </mergeCells>
  <dataValidations count="1">
    <dataValidation type="list" allowBlank="1" sqref="G7">
      <formula1>'Is emission level of 1 (enum)'!A3:A4</formula1>
    </dataValidation>
  </dataValidations>
  <hyperlinks>
    <hyperlink ref="C7" r:id="rId1" location="#'Is emission level of 1 (enum)'!A3"/>
  </hyperlinks>
  <pageMargins left="0.7" right="0.7" top="0.75" bottom="0.75" header="0.3" footer="0.3"/>
  <pageSetup orientation="portrait" horizontalDpi="4294967295" verticalDpi="4294967295" scale="100" fitToWidth="1" fitToHeight="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173</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173</v>
      </c>
      <c r="C4" s="3"/>
      <c r="D4" s="3"/>
      <c r="E4" s="3"/>
      <c r="F4" s="3"/>
      <c r="G4" s="3"/>
    </row>
    <row r="5" spans="1:7" x14ac:dyDescent="0.25">
      <c r="A5" s="2" t="s">
        <v>442</v>
      </c>
      <c r="B5" s="3" t="s">
        <v>489</v>
      </c>
      <c r="C5" s="3"/>
      <c r="D5" s="3"/>
      <c r="E5" s="3"/>
      <c r="F5" s="3"/>
      <c r="G5" s="3"/>
    </row>
    <row r="6" spans="1:7" x14ac:dyDescent="0.25">
      <c r="A6" s="4" t="s">
        <v>4</v>
      </c>
      <c r="B6" s="4" t="s">
        <v>5</v>
      </c>
      <c r="C6" s="4" t="s">
        <v>6</v>
      </c>
      <c r="D6" s="4" t="s">
        <v>7</v>
      </c>
      <c r="E6" s="4" t="s">
        <v>8</v>
      </c>
      <c r="F6" s="4" t="s">
        <v>9</v>
      </c>
      <c r="G6" s="4" t="s">
        <v>10</v>
      </c>
    </row>
    <row r="7" spans="1:7" x14ac:dyDescent="0.25">
      <c r="A7" s="5" t="s">
        <v>14</v>
      </c>
      <c r="B7" s="5" t="s">
        <v>174</v>
      </c>
      <c r="C7" s="5" t="s">
        <v>13</v>
      </c>
      <c r="D7" s="5" t="s">
        <v>14</v>
      </c>
      <c r="E7" s="5" t="s">
        <v>175</v>
      </c>
      <c r="F7" s="5" t="s">
        <v>14</v>
      </c>
      <c r="G7" s="5">
        <v>1</v>
      </c>
    </row>
    <row r="8" spans="1:7" x14ac:dyDescent="0.25">
      <c r="A8" s="5" t="s">
        <v>11</v>
      </c>
      <c r="B8" s="5" t="s">
        <v>76</v>
      </c>
      <c r="C8" s="6" t="s">
        <v>176</v>
      </c>
      <c r="D8" s="5"/>
      <c r="E8" s="5" t="s">
        <v>177</v>
      </c>
      <c r="F8" s="5" t="s">
        <v>14</v>
      </c>
      <c r="G8" s="5" t="s">
        <v>178</v>
      </c>
    </row>
    <row r="9" spans="1:7" x14ac:dyDescent="0.25">
      <c r="A9" s="5" t="s">
        <v>14</v>
      </c>
      <c r="B9" s="6" t="s">
        <v>179</v>
      </c>
      <c r="C9" s="5" t="s">
        <v>13</v>
      </c>
      <c r="D9" s="5">
        <f>EXACT(G8,"(c) Use default values")</f>
      </c>
      <c r="E9" s="5" t="s">
        <v>180</v>
      </c>
      <c r="F9" s="5" t="s">
        <v>14</v>
      </c>
      <c r="G9" s="5" t="s">
        <v>13</v>
      </c>
    </row>
    <row r="10" spans="1:7" x14ac:dyDescent="0.25" outlineLevel="1" collapsed="1">
      <c r="A10" s="7" t="s">
        <v>11</v>
      </c>
      <c r="B10" s="7" t="s">
        <v>174</v>
      </c>
      <c r="C10" s="7" t="s">
        <v>13</v>
      </c>
      <c r="D10" s="7"/>
      <c r="E10" s="7" t="s">
        <v>181</v>
      </c>
      <c r="F10" s="7" t="s">
        <v>14</v>
      </c>
      <c r="G10" s="7">
        <v>1</v>
      </c>
    </row>
    <row r="11" spans="1:7" x14ac:dyDescent="0.25" outlineLevel="1" collapsed="1">
      <c r="A11" s="7" t="s">
        <v>11</v>
      </c>
      <c r="B11" s="7" t="s">
        <v>76</v>
      </c>
      <c r="C11" s="10" t="s">
        <v>182</v>
      </c>
      <c r="D11" s="7"/>
      <c r="E11" s="7" t="s">
        <v>183</v>
      </c>
      <c r="F11" s="7" t="s">
        <v>14</v>
      </c>
      <c r="G11" s="7" t="s">
        <v>11</v>
      </c>
    </row>
    <row r="12" spans="1:7" x14ac:dyDescent="0.25" outlineLevel="1" collapsed="1">
      <c r="A12" s="7" t="s">
        <v>14</v>
      </c>
      <c r="B12" s="7" t="s">
        <v>120</v>
      </c>
      <c r="C12" s="11" t="s">
        <v>121</v>
      </c>
      <c r="D12" s="7"/>
      <c r="E12" s="12" t="s">
        <v>184</v>
      </c>
      <c r="F12" s="7" t="s">
        <v>14</v>
      </c>
      <c r="G12" s="7" t="s">
        <v>13</v>
      </c>
    </row>
    <row r="13" spans="1:7" x14ac:dyDescent="0.25" outlineLevel="1" collapsed="1">
      <c r="A13" s="7" t="s">
        <v>11</v>
      </c>
      <c r="B13" s="7" t="s">
        <v>15</v>
      </c>
      <c r="C13" s="7" t="s">
        <v>13</v>
      </c>
      <c r="D13" s="7"/>
      <c r="E13" s="7" t="s">
        <v>185</v>
      </c>
      <c r="F13" s="7" t="s">
        <v>14</v>
      </c>
      <c r="G13" s="7" t="s">
        <v>27</v>
      </c>
    </row>
    <row r="14" spans="1:7" x14ac:dyDescent="0.25" outlineLevel="1" collapsed="1">
      <c r="A14" s="7" t="s">
        <v>11</v>
      </c>
      <c r="B14" s="7" t="s">
        <v>76</v>
      </c>
      <c r="C14" s="10" t="s">
        <v>186</v>
      </c>
      <c r="D14" s="7"/>
      <c r="E14" s="7" t="s">
        <v>187</v>
      </c>
      <c r="F14" s="7" t="s">
        <v>14</v>
      </c>
      <c r="G14" s="7" t="s">
        <v>188</v>
      </c>
    </row>
    <row r="15" spans="1:7" x14ac:dyDescent="0.25" outlineLevel="1" collapsed="1">
      <c r="A15" s="7" t="s">
        <v>11</v>
      </c>
      <c r="B15" s="7" t="s">
        <v>76</v>
      </c>
      <c r="C15" s="10" t="s">
        <v>189</v>
      </c>
      <c r="D15" s="7"/>
      <c r="E15" s="7" t="s">
        <v>190</v>
      </c>
      <c r="F15" s="7" t="s">
        <v>14</v>
      </c>
      <c r="G15" s="7" t="s">
        <v>191</v>
      </c>
    </row>
    <row r="16" spans="1:7" x14ac:dyDescent="0.25" outlineLevel="1" collapsed="1">
      <c r="A16" s="7" t="s">
        <v>14</v>
      </c>
      <c r="B16" s="7" t="s">
        <v>174</v>
      </c>
      <c r="C16" s="7" t="s">
        <v>13</v>
      </c>
      <c r="D16" s="7" t="s">
        <v>14</v>
      </c>
      <c r="E16" s="7" t="s">
        <v>192</v>
      </c>
      <c r="F16" s="7" t="s">
        <v>14</v>
      </c>
      <c r="G16" s="7">
        <v>1</v>
      </c>
    </row>
    <row r="17" spans="1:7" x14ac:dyDescent="0.25" outlineLevel="1" collapsed="1">
      <c r="A17" s="7" t="s">
        <v>11</v>
      </c>
      <c r="B17" s="7" t="s">
        <v>174</v>
      </c>
      <c r="C17" s="7" t="s">
        <v>13</v>
      </c>
      <c r="D17" s="7"/>
      <c r="E17" s="7" t="s">
        <v>193</v>
      </c>
      <c r="F17" s="7" t="s">
        <v>14</v>
      </c>
      <c r="G17" s="7">
        <v>1</v>
      </c>
    </row>
    <row r="18" spans="1:7" x14ac:dyDescent="0.25">
      <c r="A18" s="5" t="s">
        <v>14</v>
      </c>
      <c r="B18" s="6" t="s">
        <v>194</v>
      </c>
      <c r="C18" s="5" t="s">
        <v>13</v>
      </c>
      <c r="D18" s="5">
        <f>EXACT(G8,"(b) Obtain an expert evaluation")</f>
      </c>
      <c r="E18" s="5" t="s">
        <v>195</v>
      </c>
      <c r="F18" s="5" t="s">
        <v>14</v>
      </c>
      <c r="G18" s="5" t="s">
        <v>13</v>
      </c>
    </row>
    <row r="19" spans="1:7" x14ac:dyDescent="0.25" outlineLevel="1" collapsed="1">
      <c r="A19" s="7" t="s">
        <v>11</v>
      </c>
      <c r="B19" s="7" t="s">
        <v>174</v>
      </c>
      <c r="C19" s="7" t="s">
        <v>13</v>
      </c>
      <c r="D19" s="7"/>
      <c r="E19" s="7" t="s">
        <v>196</v>
      </c>
      <c r="F19" s="7" t="s">
        <v>14</v>
      </c>
      <c r="G19" s="7">
        <v>1</v>
      </c>
    </row>
    <row r="20" spans="1:7" x14ac:dyDescent="0.25" outlineLevel="1" collapsed="1">
      <c r="A20" s="7" t="s">
        <v>11</v>
      </c>
      <c r="B20" s="7" t="s">
        <v>76</v>
      </c>
      <c r="C20" s="10" t="s">
        <v>197</v>
      </c>
      <c r="D20" s="7"/>
      <c r="E20" s="7" t="s">
        <v>198</v>
      </c>
      <c r="F20" s="7" t="s">
        <v>14</v>
      </c>
      <c r="G20" s="7" t="s">
        <v>11</v>
      </c>
    </row>
    <row r="21" spans="1:7" x14ac:dyDescent="0.25" outlineLevel="1" collapsed="1">
      <c r="A21" s="7" t="s">
        <v>14</v>
      </c>
      <c r="B21" s="7" t="s">
        <v>120</v>
      </c>
      <c r="C21" s="11" t="s">
        <v>121</v>
      </c>
      <c r="D21" s="7"/>
      <c r="E21" s="12" t="s">
        <v>199</v>
      </c>
      <c r="F21" s="7" t="s">
        <v>14</v>
      </c>
      <c r="G21" s="7" t="s">
        <v>13</v>
      </c>
    </row>
    <row r="22" spans="1:7" x14ac:dyDescent="0.25" outlineLevel="1" collapsed="1">
      <c r="A22" s="7" t="s">
        <v>11</v>
      </c>
      <c r="B22" s="7" t="s">
        <v>15</v>
      </c>
      <c r="C22" s="7" t="s">
        <v>13</v>
      </c>
      <c r="D22" s="7"/>
      <c r="E22" s="7" t="s">
        <v>200</v>
      </c>
      <c r="F22" s="7" t="s">
        <v>14</v>
      </c>
      <c r="G22" s="7" t="s">
        <v>27</v>
      </c>
    </row>
    <row r="23" spans="1:7" x14ac:dyDescent="0.25">
      <c r="A23" s="5" t="s">
        <v>14</v>
      </c>
      <c r="B23" s="6" t="s">
        <v>201</v>
      </c>
      <c r="C23" s="5" t="s">
        <v>13</v>
      </c>
      <c r="D23" s="5">
        <f>EXACT(G8,"(a) Use manufacturers information on the technical lifetime of equipment and compare to the date of first commissioning")</f>
      </c>
      <c r="E23" s="5" t="s">
        <v>202</v>
      </c>
      <c r="F23" s="5" t="s">
        <v>14</v>
      </c>
      <c r="G23" s="5" t="s">
        <v>13</v>
      </c>
    </row>
    <row r="24" spans="1:7" x14ac:dyDescent="0.25" outlineLevel="1" collapsed="1">
      <c r="A24" s="7" t="s">
        <v>11</v>
      </c>
      <c r="B24" s="7" t="s">
        <v>174</v>
      </c>
      <c r="C24" s="7" t="s">
        <v>13</v>
      </c>
      <c r="D24" s="7"/>
      <c r="E24" s="7" t="s">
        <v>203</v>
      </c>
      <c r="F24" s="7" t="s">
        <v>14</v>
      </c>
      <c r="G24" s="7">
        <v>1</v>
      </c>
    </row>
    <row r="25" spans="1:7" x14ac:dyDescent="0.25" outlineLevel="1" collapsed="1">
      <c r="A25" s="7" t="s">
        <v>11</v>
      </c>
      <c r="B25" s="7" t="s">
        <v>76</v>
      </c>
      <c r="C25" s="10" t="s">
        <v>204</v>
      </c>
      <c r="D25" s="7"/>
      <c r="E25" s="7" t="s">
        <v>183</v>
      </c>
      <c r="F25" s="7" t="s">
        <v>14</v>
      </c>
      <c r="G25" s="7" t="s">
        <v>11</v>
      </c>
    </row>
    <row r="26" spans="1:7" x14ac:dyDescent="0.25" outlineLevel="1" collapsed="1">
      <c r="A26" s="7" t="s">
        <v>14</v>
      </c>
      <c r="B26" s="7" t="s">
        <v>120</v>
      </c>
      <c r="C26" s="11" t="s">
        <v>121</v>
      </c>
      <c r="D26" s="7"/>
      <c r="E26" s="12" t="s">
        <v>205</v>
      </c>
      <c r="F26" s="7" t="s">
        <v>14</v>
      </c>
      <c r="G26" s="7" t="s">
        <v>13</v>
      </c>
    </row>
    <row r="27" spans="1:7" x14ac:dyDescent="0.25" outlineLevel="1" collapsed="1">
      <c r="A27" s="7" t="s">
        <v>11</v>
      </c>
      <c r="B27" s="7" t="s">
        <v>15</v>
      </c>
      <c r="C27" s="7" t="s">
        <v>13</v>
      </c>
      <c r="D27" s="7"/>
      <c r="E27" s="7" t="s">
        <v>185</v>
      </c>
      <c r="F27" s="7" t="s">
        <v>14</v>
      </c>
      <c r="G27" s="7" t="s">
        <v>27</v>
      </c>
    </row>
  </sheetData>
  <mergeCells count="5">
    <mergeCell ref="A1:G1"/>
    <mergeCell ref="B2:G2"/>
    <mergeCell ref="B3:G3"/>
    <mergeCell ref="B4:G4"/>
    <mergeCell ref="B5:G5"/>
  </mergeCells>
  <dataValidations count="6">
    <dataValidation type="list" allowBlank="1" sqref="G11">
      <formula1>'Does the project fal 1 (enum)'!A3:A4</formula1>
    </dataValidation>
    <dataValidation type="list" allowBlank="1" sqref="G14">
      <formula1>'Choose equipment defaul (enum)'!A3:A9</formula1>
    </dataValidation>
    <dataValidation type="list" allowBlank="1" sqref="G15">
      <formula1>'Choose unit to calculat (enum)'!A3:A4</formula1>
    </dataValidation>
    <dataValidation type="list" allowBlank="1" sqref="G20">
      <formula1>'Was an independent expe (enum)'!A3:A4</formula1>
    </dataValidation>
    <dataValidation type="list" allowBlank="1" sqref="G25">
      <formula1>'Does the project fall u (enum)'!A3:A4</formula1>
    </dataValidation>
    <dataValidation type="list" allowBlank="1" sqref="G8">
      <formula1>'Choose option to determ (enum)'!A3:A5</formula1>
    </dataValidation>
  </dataValidations>
  <hyperlinks>
    <hyperlink ref="C8" r:id="rId1" location="#'Choose option to determ (enum)'!A3"/>
    <hyperlink ref="B9" r:id="rId2" location="#'Option (c) Use Default  (tool)'!A1"/>
    <hyperlink ref="C11" r:id="rId3" location="#'Does the project fal 1 (enum)'!A3"/>
    <hyperlink ref="C14" r:id="rId4" location="#'Choose equipment defaul (enum)'!A3"/>
    <hyperlink ref="C15" r:id="rId5" location="#'Choose unit to calculat (enum)'!A3"/>
    <hyperlink ref="B18" r:id="rId6" location="#'Option (b) Expert Evalu (tool)'!A1"/>
    <hyperlink ref="C20" r:id="rId7" location="#'Was an independent expe (enum)'!A3"/>
    <hyperlink ref="B23" r:id="rId8" location="#'Option (a) Manufacturer (tool)'!A1"/>
    <hyperlink ref="C25" r:id="rId9" location="#'Does the project fall u (enum)'!A3"/>
  </hyperlinks>
  <pageMargins left="0.7" right="0.7" top="0.75" bottom="0.75" header="0.3" footer="0.3"/>
  <pageSetup orientation="portrait" horizontalDpi="4294967295" verticalDpi="4294967295" scale="100" fitToWidth="1" fitToHeight="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490</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173</v>
      </c>
      <c r="C4" s="3"/>
      <c r="D4" s="3"/>
      <c r="E4" s="3"/>
      <c r="F4" s="3"/>
      <c r="G4" s="3"/>
    </row>
    <row r="5" spans="1:7" x14ac:dyDescent="0.25">
      <c r="A5" s="2" t="s">
        <v>442</v>
      </c>
      <c r="B5" s="3" t="s">
        <v>489</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174</v>
      </c>
      <c r="C7" s="5" t="s">
        <v>13</v>
      </c>
      <c r="D7" s="5"/>
      <c r="E7" s="5" t="s">
        <v>203</v>
      </c>
      <c r="F7" s="5" t="s">
        <v>14</v>
      </c>
      <c r="G7" s="5">
        <v>1</v>
      </c>
    </row>
    <row r="8" spans="1:7" x14ac:dyDescent="0.25">
      <c r="A8" s="5" t="s">
        <v>11</v>
      </c>
      <c r="B8" s="5" t="s">
        <v>76</v>
      </c>
      <c r="C8" s="6" t="s">
        <v>204</v>
      </c>
      <c r="D8" s="5"/>
      <c r="E8" s="5" t="s">
        <v>183</v>
      </c>
      <c r="F8" s="5" t="s">
        <v>14</v>
      </c>
      <c r="G8" s="5" t="s">
        <v>11</v>
      </c>
    </row>
    <row r="9" spans="1:7" x14ac:dyDescent="0.25">
      <c r="A9" s="5" t="s">
        <v>14</v>
      </c>
      <c r="B9" s="5" t="s">
        <v>120</v>
      </c>
      <c r="C9" s="13" t="s">
        <v>121</v>
      </c>
      <c r="D9" s="5"/>
      <c r="E9" s="14" t="s">
        <v>205</v>
      </c>
      <c r="F9" s="5" t="s">
        <v>14</v>
      </c>
      <c r="G9" s="5" t="s">
        <v>13</v>
      </c>
    </row>
    <row r="10" spans="1:7" x14ac:dyDescent="0.25">
      <c r="A10" s="5" t="s">
        <v>11</v>
      </c>
      <c r="B10" s="5" t="s">
        <v>15</v>
      </c>
      <c r="C10" s="5" t="s">
        <v>13</v>
      </c>
      <c r="D10" s="5"/>
      <c r="E10" s="5" t="s">
        <v>185</v>
      </c>
      <c r="F10" s="5" t="s">
        <v>14</v>
      </c>
      <c r="G10" s="5" t="s">
        <v>27</v>
      </c>
    </row>
  </sheetData>
  <mergeCells count="5">
    <mergeCell ref="A1:G1"/>
    <mergeCell ref="B2:G2"/>
    <mergeCell ref="B3:G3"/>
    <mergeCell ref="B4:G4"/>
    <mergeCell ref="B5:G5"/>
  </mergeCells>
  <dataValidations count="1">
    <dataValidation type="list" allowBlank="1" sqref="G8">
      <formula1>'Does the project fall u (enum)'!A3:A4</formula1>
    </dataValidation>
  </dataValidations>
  <hyperlinks>
    <hyperlink ref="C8" r:id="rId1" location="#'Does the project fall u (enum)'!A3"/>
  </hyperlinks>
  <pageMargins left="0.7" right="0.7" top="0.75" bottom="0.75" header="0.3" footer="0.3"/>
  <pageSetup orientation="portrait" horizontalDpi="4294967295" verticalDpi="4294967295" scale="100" fitToWidth="1" fitToHeight="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0"/>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491</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173</v>
      </c>
      <c r="C4" s="3"/>
      <c r="D4" s="3"/>
      <c r="E4" s="3"/>
      <c r="F4" s="3"/>
      <c r="G4" s="3"/>
    </row>
    <row r="5" spans="1:7" x14ac:dyDescent="0.25">
      <c r="A5" s="2" t="s">
        <v>442</v>
      </c>
      <c r="B5" s="3" t="s">
        <v>489</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174</v>
      </c>
      <c r="C7" s="5" t="s">
        <v>13</v>
      </c>
      <c r="D7" s="5"/>
      <c r="E7" s="5" t="s">
        <v>196</v>
      </c>
      <c r="F7" s="5" t="s">
        <v>14</v>
      </c>
      <c r="G7" s="5">
        <v>1</v>
      </c>
    </row>
    <row r="8" spans="1:7" x14ac:dyDescent="0.25">
      <c r="A8" s="5" t="s">
        <v>11</v>
      </c>
      <c r="B8" s="5" t="s">
        <v>76</v>
      </c>
      <c r="C8" s="6" t="s">
        <v>197</v>
      </c>
      <c r="D8" s="5"/>
      <c r="E8" s="5" t="s">
        <v>198</v>
      </c>
      <c r="F8" s="5" t="s">
        <v>14</v>
      </c>
      <c r="G8" s="5" t="s">
        <v>11</v>
      </c>
    </row>
    <row r="9" spans="1:7" x14ac:dyDescent="0.25">
      <c r="A9" s="5" t="s">
        <v>14</v>
      </c>
      <c r="B9" s="5" t="s">
        <v>120</v>
      </c>
      <c r="C9" s="13" t="s">
        <v>121</v>
      </c>
      <c r="D9" s="5"/>
      <c r="E9" s="14" t="s">
        <v>199</v>
      </c>
      <c r="F9" s="5" t="s">
        <v>14</v>
      </c>
      <c r="G9" s="5" t="s">
        <v>13</v>
      </c>
    </row>
    <row r="10" spans="1:7" x14ac:dyDescent="0.25">
      <c r="A10" s="5" t="s">
        <v>11</v>
      </c>
      <c r="B10" s="5" t="s">
        <v>15</v>
      </c>
      <c r="C10" s="5" t="s">
        <v>13</v>
      </c>
      <c r="D10" s="5"/>
      <c r="E10" s="5" t="s">
        <v>200</v>
      </c>
      <c r="F10" s="5" t="s">
        <v>14</v>
      </c>
      <c r="G10" s="5" t="s">
        <v>27</v>
      </c>
    </row>
  </sheetData>
  <mergeCells count="5">
    <mergeCell ref="A1:G1"/>
    <mergeCell ref="B2:G2"/>
    <mergeCell ref="B3:G3"/>
    <mergeCell ref="B4:G4"/>
    <mergeCell ref="B5:G5"/>
  </mergeCells>
  <dataValidations count="1">
    <dataValidation type="list" allowBlank="1" sqref="G8">
      <formula1>'Was an independent expe (enum)'!A3:A4</formula1>
    </dataValidation>
  </dataValidations>
  <hyperlinks>
    <hyperlink ref="C8" r:id="rId1" location="#'Was an independent expe (enum)'!A3"/>
  </hyperlinks>
  <pageMargins left="0.7" right="0.7" top="0.75" bottom="0.75" header="0.3" footer="0.3"/>
  <pageSetup orientation="portrait" horizontalDpi="4294967295" verticalDpi="4294967295" scale="100" fitToWidth="1" fitToHeight="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4"/>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492</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2" t="s">
        <v>441</v>
      </c>
      <c r="B4" s="3" t="s">
        <v>173</v>
      </c>
      <c r="C4" s="3"/>
      <c r="D4" s="3"/>
      <c r="E4" s="3"/>
      <c r="F4" s="3"/>
      <c r="G4" s="3"/>
    </row>
    <row r="5" spans="1:7" x14ac:dyDescent="0.25">
      <c r="A5" s="2" t="s">
        <v>442</v>
      </c>
      <c r="B5" s="3" t="s">
        <v>489</v>
      </c>
      <c r="C5" s="3"/>
      <c r="D5" s="3"/>
      <c r="E5" s="3"/>
      <c r="F5" s="3"/>
      <c r="G5" s="3"/>
    </row>
    <row r="6" spans="1:7" x14ac:dyDescent="0.25">
      <c r="A6" s="4" t="s">
        <v>4</v>
      </c>
      <c r="B6" s="4" t="s">
        <v>5</v>
      </c>
      <c r="C6" s="4" t="s">
        <v>6</v>
      </c>
      <c r="D6" s="4" t="s">
        <v>7</v>
      </c>
      <c r="E6" s="4" t="s">
        <v>8</v>
      </c>
      <c r="F6" s="4" t="s">
        <v>9</v>
      </c>
      <c r="G6" s="4" t="s">
        <v>10</v>
      </c>
    </row>
    <row r="7" spans="1:7" x14ac:dyDescent="0.25">
      <c r="A7" s="5" t="s">
        <v>11</v>
      </c>
      <c r="B7" s="5" t="s">
        <v>174</v>
      </c>
      <c r="C7" s="5" t="s">
        <v>13</v>
      </c>
      <c r="D7" s="5"/>
      <c r="E7" s="5" t="s">
        <v>181</v>
      </c>
      <c r="F7" s="5" t="s">
        <v>14</v>
      </c>
      <c r="G7" s="5">
        <v>1</v>
      </c>
    </row>
    <row r="8" spans="1:7" x14ac:dyDescent="0.25">
      <c r="A8" s="5" t="s">
        <v>11</v>
      </c>
      <c r="B8" s="5" t="s">
        <v>76</v>
      </c>
      <c r="C8" s="6" t="s">
        <v>182</v>
      </c>
      <c r="D8" s="5"/>
      <c r="E8" s="5" t="s">
        <v>183</v>
      </c>
      <c r="F8" s="5" t="s">
        <v>14</v>
      </c>
      <c r="G8" s="5" t="s">
        <v>11</v>
      </c>
    </row>
    <row r="9" spans="1:7" x14ac:dyDescent="0.25">
      <c r="A9" s="5" t="s">
        <v>14</v>
      </c>
      <c r="B9" s="5" t="s">
        <v>120</v>
      </c>
      <c r="C9" s="13" t="s">
        <v>121</v>
      </c>
      <c r="D9" s="5"/>
      <c r="E9" s="14" t="s">
        <v>184</v>
      </c>
      <c r="F9" s="5" t="s">
        <v>14</v>
      </c>
      <c r="G9" s="5" t="s">
        <v>13</v>
      </c>
    </row>
    <row r="10" spans="1:7" x14ac:dyDescent="0.25">
      <c r="A10" s="5" t="s">
        <v>11</v>
      </c>
      <c r="B10" s="5" t="s">
        <v>15</v>
      </c>
      <c r="C10" s="5" t="s">
        <v>13</v>
      </c>
      <c r="D10" s="5"/>
      <c r="E10" s="5" t="s">
        <v>185</v>
      </c>
      <c r="F10" s="5" t="s">
        <v>14</v>
      </c>
      <c r="G10" s="5" t="s">
        <v>27</v>
      </c>
    </row>
    <row r="11" spans="1:7" x14ac:dyDescent="0.25">
      <c r="A11" s="5" t="s">
        <v>11</v>
      </c>
      <c r="B11" s="5" t="s">
        <v>76</v>
      </c>
      <c r="C11" s="6" t="s">
        <v>186</v>
      </c>
      <c r="D11" s="5"/>
      <c r="E11" s="5" t="s">
        <v>187</v>
      </c>
      <c r="F11" s="5" t="s">
        <v>14</v>
      </c>
      <c r="G11" s="5" t="s">
        <v>188</v>
      </c>
    </row>
    <row r="12" spans="1:7" x14ac:dyDescent="0.25">
      <c r="A12" s="5" t="s">
        <v>11</v>
      </c>
      <c r="B12" s="5" t="s">
        <v>76</v>
      </c>
      <c r="C12" s="6" t="s">
        <v>189</v>
      </c>
      <c r="D12" s="5"/>
      <c r="E12" s="5" t="s">
        <v>190</v>
      </c>
      <c r="F12" s="5" t="s">
        <v>14</v>
      </c>
      <c r="G12" s="5" t="s">
        <v>191</v>
      </c>
    </row>
    <row r="13" spans="1:7" x14ac:dyDescent="0.25">
      <c r="A13" s="5" t="s">
        <v>14</v>
      </c>
      <c r="B13" s="5" t="s">
        <v>174</v>
      </c>
      <c r="C13" s="5" t="s">
        <v>13</v>
      </c>
      <c r="D13" s="5" t="s">
        <v>14</v>
      </c>
      <c r="E13" s="5" t="s">
        <v>192</v>
      </c>
      <c r="F13" s="5" t="s">
        <v>14</v>
      </c>
      <c r="G13" s="5">
        <v>1</v>
      </c>
    </row>
    <row r="14" spans="1:7" x14ac:dyDescent="0.25">
      <c r="A14" s="5" t="s">
        <v>11</v>
      </c>
      <c r="B14" s="5" t="s">
        <v>174</v>
      </c>
      <c r="C14" s="5" t="s">
        <v>13</v>
      </c>
      <c r="D14" s="5"/>
      <c r="E14" s="5" t="s">
        <v>193</v>
      </c>
      <c r="F14" s="5" t="s">
        <v>14</v>
      </c>
      <c r="G14" s="5">
        <v>1</v>
      </c>
    </row>
  </sheetData>
  <mergeCells count="5">
    <mergeCell ref="A1:G1"/>
    <mergeCell ref="B2:G2"/>
    <mergeCell ref="B3:G3"/>
    <mergeCell ref="B4:G4"/>
    <mergeCell ref="B5:G5"/>
  </mergeCells>
  <dataValidations count="3">
    <dataValidation type="list" allowBlank="1" sqref="G11">
      <formula1>'Choose equipment defaul (enum)'!A3:A9</formula1>
    </dataValidation>
    <dataValidation type="list" allowBlank="1" sqref="G12">
      <formula1>'Choose unit to calculat (enum)'!A3:A4</formula1>
    </dataValidation>
    <dataValidation type="list" allowBlank="1" sqref="G8">
      <formula1>'Does the project fal 1 (enum)'!A3:A4</formula1>
    </dataValidation>
  </dataValidations>
  <hyperlinks>
    <hyperlink ref="C8" r:id="rId1" location="#'Does the project fal 1 (enum)'!A3"/>
    <hyperlink ref="C11" r:id="rId2" location="#'Choose equipment defaul (enum)'!A3"/>
    <hyperlink ref="C12" r:id="rId3" location="#'Choose unit to calculat (enum)'!A3"/>
  </hyperlinks>
  <pageMargins left="0.7" right="0.7" top="0.75" bottom="0.75" header="0.3" footer="0.3"/>
  <pageSetup orientation="portrait" horizontalDpi="4294967295" verticalDpi="4294967295" scale="100" fitToWidth="1" fitToHeight="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0</v>
      </c>
    </row>
    <row r="2" spans="1:2" x14ac:dyDescent="0.25">
      <c r="A2" s="15" t="s">
        <v>494</v>
      </c>
      <c r="B2" s="16" t="s">
        <v>78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0</v>
      </c>
    </row>
    <row r="2" spans="1:2" x14ac:dyDescent="0.25">
      <c r="A2" s="15" t="s">
        <v>494</v>
      </c>
      <c r="B2" s="16" t="s">
        <v>171</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437</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15</v>
      </c>
      <c r="C5" s="5" t="s">
        <v>13</v>
      </c>
      <c r="D5" s="5"/>
      <c r="E5" s="5" t="s">
        <v>232</v>
      </c>
      <c r="F5" s="5" t="s">
        <v>14</v>
      </c>
      <c r="G5" s="5" t="s">
        <v>27</v>
      </c>
    </row>
    <row r="6" spans="1:7" x14ac:dyDescent="0.25">
      <c r="A6" s="5" t="s">
        <v>11</v>
      </c>
      <c r="B6" s="5" t="s">
        <v>174</v>
      </c>
      <c r="C6" s="5" t="s">
        <v>13</v>
      </c>
      <c r="D6" s="5"/>
      <c r="E6" s="5" t="s">
        <v>233</v>
      </c>
      <c r="F6" s="5" t="s">
        <v>14</v>
      </c>
      <c r="G6" s="5">
        <v>1</v>
      </c>
    </row>
    <row r="7" spans="1:7" x14ac:dyDescent="0.25">
      <c r="A7" s="5" t="s">
        <v>11</v>
      </c>
      <c r="B7" s="5" t="s">
        <v>174</v>
      </c>
      <c r="C7" s="5" t="s">
        <v>13</v>
      </c>
      <c r="D7" s="5"/>
      <c r="E7" s="5" t="s">
        <v>234</v>
      </c>
      <c r="F7" s="5" t="s">
        <v>14</v>
      </c>
      <c r="G7" s="5">
        <v>1</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430</v>
      </c>
    </row>
    <row r="2" spans="1:2" x14ac:dyDescent="0.25">
      <c r="A2" s="15" t="s">
        <v>494</v>
      </c>
      <c r="B2" s="16" t="s">
        <v>78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430</v>
      </c>
    </row>
    <row r="2" spans="1:2" x14ac:dyDescent="0.25">
      <c r="A2" s="15" t="s">
        <v>494</v>
      </c>
      <c r="B2" s="16" t="s">
        <v>171</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221</v>
      </c>
    </row>
    <row r="2" spans="1:2" x14ac:dyDescent="0.25">
      <c r="A2" s="15" t="s">
        <v>494</v>
      </c>
      <c r="B2" s="16" t="s">
        <v>226</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206</v>
      </c>
    </row>
    <row r="2" spans="1:2" x14ac:dyDescent="0.25">
      <c r="A2" s="15" t="s">
        <v>494</v>
      </c>
      <c r="B2" s="16" t="s">
        <v>219</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384</v>
      </c>
    </row>
    <row r="2" spans="1:2" x14ac:dyDescent="0.25">
      <c r="A2" s="15" t="s">
        <v>494</v>
      </c>
      <c r="B2" s="16" t="s">
        <v>388</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444</v>
      </c>
    </row>
    <row r="2" spans="1:2" x14ac:dyDescent="0.25">
      <c r="A2" s="15" t="s">
        <v>494</v>
      </c>
      <c r="B2" s="16" t="s">
        <v>414</v>
      </c>
    </row>
    <row r="3" spans="1:2" x14ac:dyDescent="0.25">
      <c r="A3" s="17" t="s">
        <v>415</v>
      </c>
      <c r="B3" s="17"/>
    </row>
    <row r="4" spans="1:2" x14ac:dyDescent="0.25">
      <c r="A4" s="17" t="s">
        <v>495</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445</v>
      </c>
    </row>
    <row r="2" spans="1:2" x14ac:dyDescent="0.25">
      <c r="A2" s="15" t="s">
        <v>494</v>
      </c>
      <c r="B2" s="16" t="s">
        <v>419</v>
      </c>
    </row>
    <row r="3" spans="1:2" x14ac:dyDescent="0.25">
      <c r="A3" s="17" t="s">
        <v>421</v>
      </c>
      <c r="B3" s="17"/>
    </row>
    <row r="4" spans="1:2" x14ac:dyDescent="0.25">
      <c r="A4" s="17" t="s">
        <v>496</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245</v>
      </c>
    </row>
    <row r="2" spans="1:2" x14ac:dyDescent="0.25">
      <c r="A2" s="15" t="s">
        <v>494</v>
      </c>
      <c r="B2" s="16" t="s">
        <v>248</v>
      </c>
    </row>
    <row r="3" spans="1:2" x14ac:dyDescent="0.25">
      <c r="A3" s="17" t="s">
        <v>249</v>
      </c>
      <c r="B3" s="17"/>
    </row>
    <row r="4" spans="1:2" x14ac:dyDescent="0.25">
      <c r="A4" s="17" t="s">
        <v>497</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493</v>
      </c>
      <c r="B1" s="16" t="s">
        <v>452</v>
      </c>
    </row>
    <row r="2" spans="1:2" x14ac:dyDescent="0.25">
      <c r="A2" s="15" t="s">
        <v>494</v>
      </c>
      <c r="B2" s="16" t="s">
        <v>290</v>
      </c>
    </row>
    <row r="3" spans="1:2" x14ac:dyDescent="0.25">
      <c r="A3" s="17" t="s">
        <v>291</v>
      </c>
      <c r="B3" s="17"/>
    </row>
    <row r="4" spans="1:2" x14ac:dyDescent="0.25">
      <c r="A4" s="17" t="s">
        <v>295</v>
      </c>
      <c r="B4" s="17"/>
    </row>
    <row r="5" spans="1:2" x14ac:dyDescent="0.25">
      <c r="A5" s="17" t="s">
        <v>293</v>
      </c>
      <c r="B5" s="17"/>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453</v>
      </c>
    </row>
    <row r="2" spans="1:2" x14ac:dyDescent="0.25">
      <c r="A2" s="15" t="s">
        <v>494</v>
      </c>
      <c r="B2" s="16" t="s">
        <v>299</v>
      </c>
    </row>
    <row r="3" spans="1:2" x14ac:dyDescent="0.25">
      <c r="A3" s="17" t="s">
        <v>300</v>
      </c>
      <c r="B3" s="17"/>
    </row>
    <row r="4" spans="1:2" x14ac:dyDescent="0.25">
      <c r="A4" s="17" t="s">
        <v>498</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62</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4" t="s">
        <v>4</v>
      </c>
      <c r="B4" s="4" t="s">
        <v>5</v>
      </c>
      <c r="C4" s="4" t="s">
        <v>6</v>
      </c>
      <c r="D4" s="4" t="s">
        <v>7</v>
      </c>
      <c r="E4" s="4" t="s">
        <v>8</v>
      </c>
      <c r="F4" s="4" t="s">
        <v>9</v>
      </c>
      <c r="G4" s="4" t="s">
        <v>10</v>
      </c>
    </row>
    <row r="5" spans="1:7" x14ac:dyDescent="0.25">
      <c r="A5" s="5" t="s">
        <v>11</v>
      </c>
      <c r="B5" s="5" t="s">
        <v>59</v>
      </c>
      <c r="C5" s="5" t="s">
        <v>13</v>
      </c>
      <c r="D5" s="5"/>
      <c r="E5" s="5" t="s">
        <v>64</v>
      </c>
      <c r="F5" s="5" t="s">
        <v>14</v>
      </c>
      <c r="G5" s="5" t="s">
        <v>61</v>
      </c>
    </row>
    <row r="6" spans="1:7" x14ac:dyDescent="0.25">
      <c r="A6" s="5" t="s">
        <v>11</v>
      </c>
      <c r="B6" s="5" t="s">
        <v>59</v>
      </c>
      <c r="C6" s="5" t="s">
        <v>13</v>
      </c>
      <c r="D6" s="5"/>
      <c r="E6" s="5" t="s">
        <v>65</v>
      </c>
      <c r="F6" s="5" t="s">
        <v>14</v>
      </c>
      <c r="G6" s="5" t="s">
        <v>66</v>
      </c>
    </row>
  </sheetData>
  <mergeCells count="3">
    <mergeCell ref="A1:G1"/>
    <mergeCell ref="B2:G2"/>
    <mergeCell ref="B3:G3"/>
  </mergeCells>
  <pageMargins left="0.7" right="0.7" top="0.75" bottom="0.75" header="0.3" footer="0.3"/>
  <pageSetup orientation="portrait" horizontalDpi="4294967295" verticalDpi="4294967295" scale="100" fitToWidth="1" fitToHeight="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454</v>
      </c>
    </row>
    <row r="2" spans="1:2" x14ac:dyDescent="0.25">
      <c r="A2" s="15" t="s">
        <v>494</v>
      </c>
      <c r="B2" s="16" t="s">
        <v>323</v>
      </c>
    </row>
    <row r="3" spans="1:2" x14ac:dyDescent="0.25">
      <c r="A3" s="17" t="s">
        <v>324</v>
      </c>
      <c r="B3" s="17"/>
    </row>
    <row r="4" spans="1:2" x14ac:dyDescent="0.25">
      <c r="A4" s="17" t="s">
        <v>499</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456</v>
      </c>
    </row>
    <row r="2" spans="1:2" x14ac:dyDescent="0.25">
      <c r="A2" s="15" t="s">
        <v>494</v>
      </c>
      <c r="B2" s="16" t="s">
        <v>271</v>
      </c>
    </row>
    <row r="3" spans="1:2" x14ac:dyDescent="0.25">
      <c r="A3" s="17" t="s">
        <v>272</v>
      </c>
      <c r="B3" s="17"/>
    </row>
    <row r="4" spans="1:2" x14ac:dyDescent="0.25">
      <c r="A4" s="17" t="s">
        <v>500</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263</v>
      </c>
    </row>
    <row r="2" spans="1:2" x14ac:dyDescent="0.25">
      <c r="A2" s="15" t="s">
        <v>494</v>
      </c>
      <c r="B2" s="16" t="s">
        <v>263</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260</v>
      </c>
    </row>
    <row r="2" spans="1:2" x14ac:dyDescent="0.25">
      <c r="A2" s="15" t="s">
        <v>494</v>
      </c>
      <c r="B2" s="16" t="s">
        <v>260</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257</v>
      </c>
    </row>
    <row r="2" spans="1:2" x14ac:dyDescent="0.25">
      <c r="A2" s="15" t="s">
        <v>494</v>
      </c>
      <c r="B2" s="16" t="s">
        <v>257</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254</v>
      </c>
    </row>
    <row r="2" spans="1:2" x14ac:dyDescent="0.25">
      <c r="A2" s="15" t="s">
        <v>494</v>
      </c>
      <c r="B2" s="16" t="s">
        <v>254</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251</v>
      </c>
    </row>
    <row r="2" spans="1:2" x14ac:dyDescent="0.25">
      <c r="A2" s="15" t="s">
        <v>494</v>
      </c>
      <c r="B2" s="16" t="s">
        <v>251</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340</v>
      </c>
    </row>
    <row r="2" spans="1:2" x14ac:dyDescent="0.25">
      <c r="A2" s="15" t="s">
        <v>494</v>
      </c>
      <c r="B2" s="16" t="s">
        <v>342</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340</v>
      </c>
    </row>
    <row r="2" spans="1:2" x14ac:dyDescent="0.25">
      <c r="A2" s="15" t="s">
        <v>494</v>
      </c>
      <c r="B2" s="16" t="s">
        <v>377</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340</v>
      </c>
    </row>
    <row r="2" spans="1:2" x14ac:dyDescent="0.25">
      <c r="A2" s="15" t="s">
        <v>494</v>
      </c>
      <c r="B2" s="16" t="s">
        <v>379</v>
      </c>
    </row>
    <row r="3" spans="1:2" x14ac:dyDescent="0.25">
      <c r="A3" s="17" t="s">
        <v>380</v>
      </c>
      <c r="B3" s="17"/>
    </row>
    <row r="4" spans="1:2" x14ac:dyDescent="0.25">
      <c r="A4" s="17" t="s">
        <v>501</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29"/>
  <sheetFormatPr defaultRowHeight="15" outlineLevelRow="0" outlineLevelCol="0" x14ac:dyDescent="55"/>
  <cols>
    <col min="1" max="1" width="20" customWidth="1"/>
    <col min="2" max="2" width="40" customWidth="1"/>
    <col min="3" max="4" width="20" customWidth="1"/>
    <col min="5" max="5" width="70" customWidth="1"/>
    <col min="6" max="6" width="30" customWidth="1"/>
    <col min="7" max="7" width="50" customWidth="1"/>
  </cols>
  <sheetData>
    <row r="1" spans="1:7" x14ac:dyDescent="0.25">
      <c r="A1" s="1" t="s">
        <v>206</v>
      </c>
      <c r="B1" s="1"/>
      <c r="C1" s="1"/>
      <c r="D1" s="1"/>
      <c r="E1" s="1"/>
      <c r="F1" s="1"/>
      <c r="G1" s="1"/>
    </row>
    <row r="2" spans="1:7" x14ac:dyDescent="0.25">
      <c r="A2" s="2" t="s">
        <v>1</v>
      </c>
      <c r="B2" s="3" t="s">
        <v>13</v>
      </c>
      <c r="C2" s="3"/>
      <c r="D2" s="3"/>
      <c r="E2" s="3"/>
      <c r="F2" s="3"/>
      <c r="G2" s="3"/>
    </row>
    <row r="3" spans="1:7" x14ac:dyDescent="0.25">
      <c r="A3" s="2" t="s">
        <v>2</v>
      </c>
      <c r="B3" s="3" t="s">
        <v>436</v>
      </c>
      <c r="C3" s="3"/>
      <c r="D3" s="3"/>
      <c r="E3" s="3"/>
      <c r="F3" s="3"/>
      <c r="G3" s="3"/>
    </row>
    <row r="4" spans="1:7" x14ac:dyDescent="0.25">
      <c r="A4" s="4" t="s">
        <v>4</v>
      </c>
      <c r="B4" s="4" t="s">
        <v>5</v>
      </c>
      <c r="C4" s="4" t="s">
        <v>6</v>
      </c>
      <c r="D4" s="4" t="s">
        <v>7</v>
      </c>
      <c r="E4" s="4" t="s">
        <v>8</v>
      </c>
      <c r="F4" s="4" t="s">
        <v>9</v>
      </c>
      <c r="G4" s="4" t="s">
        <v>10</v>
      </c>
    </row>
    <row r="5" spans="1:7" x14ac:dyDescent="0.25">
      <c r="A5" s="5" t="s">
        <v>11</v>
      </c>
      <c r="B5" s="6" t="s">
        <v>62</v>
      </c>
      <c r="C5" s="5" t="s">
        <v>13</v>
      </c>
      <c r="D5" s="5"/>
      <c r="E5" s="5" t="s">
        <v>207</v>
      </c>
      <c r="F5" s="5" t="s">
        <v>14</v>
      </c>
      <c r="G5" s="5" t="s">
        <v>13</v>
      </c>
    </row>
    <row r="6" spans="1:7" x14ac:dyDescent="0.25" outlineLevel="1" collapsed="1">
      <c r="A6" s="7" t="s">
        <v>11</v>
      </c>
      <c r="B6" s="7" t="s">
        <v>59</v>
      </c>
      <c r="C6" s="7" t="s">
        <v>13</v>
      </c>
      <c r="D6" s="7"/>
      <c r="E6" s="7" t="s">
        <v>64</v>
      </c>
      <c r="F6" s="7" t="s">
        <v>14</v>
      </c>
      <c r="G6" s="7" t="s">
        <v>61</v>
      </c>
    </row>
    <row r="7" spans="1:7" x14ac:dyDescent="0.25" outlineLevel="1" collapsed="1">
      <c r="A7" s="7" t="s">
        <v>11</v>
      </c>
      <c r="B7" s="7" t="s">
        <v>59</v>
      </c>
      <c r="C7" s="7" t="s">
        <v>13</v>
      </c>
      <c r="D7" s="7"/>
      <c r="E7" s="7" t="s">
        <v>65</v>
      </c>
      <c r="F7" s="7" t="s">
        <v>14</v>
      </c>
      <c r="G7" s="7" t="s">
        <v>66</v>
      </c>
    </row>
    <row r="8" spans="1:7" x14ac:dyDescent="0.25">
      <c r="A8" s="5" t="s">
        <v>14</v>
      </c>
      <c r="B8" s="5" t="s">
        <v>174</v>
      </c>
      <c r="C8" s="5" t="s">
        <v>13</v>
      </c>
      <c r="D8" s="5" t="s">
        <v>14</v>
      </c>
      <c r="E8" s="5" t="s">
        <v>208</v>
      </c>
      <c r="F8" s="5" t="s">
        <v>14</v>
      </c>
      <c r="G8" s="5">
        <v>1</v>
      </c>
    </row>
    <row r="9" spans="1:7" x14ac:dyDescent="0.25">
      <c r="A9" s="5" t="s">
        <v>14</v>
      </c>
      <c r="B9" s="5" t="s">
        <v>15</v>
      </c>
      <c r="C9" s="5" t="s">
        <v>13</v>
      </c>
      <c r="D9" s="5" t="s">
        <v>14</v>
      </c>
      <c r="E9" s="5" t="s">
        <v>209</v>
      </c>
      <c r="F9" s="5" t="s">
        <v>14</v>
      </c>
      <c r="G9" s="5" t="s">
        <v>27</v>
      </c>
    </row>
    <row r="10" spans="1:7" x14ac:dyDescent="0.25">
      <c r="A10" s="5" t="s">
        <v>14</v>
      </c>
      <c r="B10" s="5" t="s">
        <v>15</v>
      </c>
      <c r="C10" s="5" t="s">
        <v>13</v>
      </c>
      <c r="D10" s="5" t="s">
        <v>14</v>
      </c>
      <c r="E10" s="5" t="s">
        <v>210</v>
      </c>
      <c r="F10" s="5" t="s">
        <v>14</v>
      </c>
      <c r="G10" s="5" t="s">
        <v>27</v>
      </c>
    </row>
    <row r="11" spans="1:7" x14ac:dyDescent="0.25">
      <c r="A11" s="5" t="s">
        <v>14</v>
      </c>
      <c r="B11" s="5" t="s">
        <v>174</v>
      </c>
      <c r="C11" s="5" t="s">
        <v>13</v>
      </c>
      <c r="D11" s="5" t="s">
        <v>14</v>
      </c>
      <c r="E11" s="5" t="s">
        <v>211</v>
      </c>
      <c r="F11" s="5" t="s">
        <v>14</v>
      </c>
      <c r="G11" s="5">
        <v>1</v>
      </c>
    </row>
    <row r="12" spans="1:7" x14ac:dyDescent="0.25">
      <c r="A12" s="5" t="s">
        <v>11</v>
      </c>
      <c r="B12" s="5" t="s">
        <v>174</v>
      </c>
      <c r="C12" s="5" t="s">
        <v>13</v>
      </c>
      <c r="D12" s="5"/>
      <c r="E12" s="5" t="s">
        <v>212</v>
      </c>
      <c r="F12" s="5" t="s">
        <v>14</v>
      </c>
      <c r="G12" s="5">
        <v>1</v>
      </c>
    </row>
    <row r="13" spans="1:7" x14ac:dyDescent="0.25">
      <c r="A13" s="5" t="s">
        <v>11</v>
      </c>
      <c r="B13" s="5" t="s">
        <v>174</v>
      </c>
      <c r="C13" s="5" t="s">
        <v>13</v>
      </c>
      <c r="D13" s="5"/>
      <c r="E13" s="5" t="s">
        <v>213</v>
      </c>
      <c r="F13" s="5" t="s">
        <v>14</v>
      </c>
      <c r="G13" s="5">
        <v>1</v>
      </c>
    </row>
    <row r="14" spans="1:7" x14ac:dyDescent="0.25">
      <c r="A14" s="5" t="s">
        <v>11</v>
      </c>
      <c r="B14" s="5" t="s">
        <v>174</v>
      </c>
      <c r="C14" s="5" t="s">
        <v>13</v>
      </c>
      <c r="D14" s="5"/>
      <c r="E14" s="5" t="s">
        <v>214</v>
      </c>
      <c r="F14" s="5" t="s">
        <v>14</v>
      </c>
      <c r="G14" s="5">
        <v>1</v>
      </c>
    </row>
    <row r="15" spans="1:7" x14ac:dyDescent="0.25">
      <c r="A15" s="5" t="s">
        <v>14</v>
      </c>
      <c r="B15" s="5" t="s">
        <v>174</v>
      </c>
      <c r="C15" s="5" t="s">
        <v>13</v>
      </c>
      <c r="D15" s="5" t="s">
        <v>14</v>
      </c>
      <c r="E15" s="5" t="s">
        <v>215</v>
      </c>
      <c r="F15" s="5" t="s">
        <v>14</v>
      </c>
      <c r="G15" s="5">
        <v>1</v>
      </c>
    </row>
    <row r="16" spans="1:7" x14ac:dyDescent="0.25">
      <c r="A16" s="5" t="s">
        <v>14</v>
      </c>
      <c r="B16" s="5" t="s">
        <v>174</v>
      </c>
      <c r="C16" s="5" t="s">
        <v>13</v>
      </c>
      <c r="D16" s="5" t="s">
        <v>14</v>
      </c>
      <c r="E16" s="5" t="s">
        <v>216</v>
      </c>
      <c r="F16" s="5" t="s">
        <v>14</v>
      </c>
      <c r="G16" s="5">
        <v>1</v>
      </c>
    </row>
    <row r="17" spans="1:7" x14ac:dyDescent="0.25">
      <c r="A17" s="5" t="s">
        <v>14</v>
      </c>
      <c r="B17" s="5" t="s">
        <v>174</v>
      </c>
      <c r="C17" s="5" t="s">
        <v>13</v>
      </c>
      <c r="D17" s="5" t="s">
        <v>14</v>
      </c>
      <c r="E17" s="5" t="s">
        <v>217</v>
      </c>
      <c r="F17" s="5" t="s">
        <v>14</v>
      </c>
      <c r="G17" s="5">
        <v>1</v>
      </c>
    </row>
    <row r="18" spans="1:7" x14ac:dyDescent="0.25">
      <c r="A18" s="5" t="s">
        <v>11</v>
      </c>
      <c r="B18" s="5" t="s">
        <v>76</v>
      </c>
      <c r="C18" s="6" t="s">
        <v>218</v>
      </c>
      <c r="D18" s="5"/>
      <c r="E18" s="5" t="s">
        <v>219</v>
      </c>
      <c r="F18" s="5" t="s">
        <v>14</v>
      </c>
      <c r="G18" s="5" t="s">
        <v>11</v>
      </c>
    </row>
    <row r="19" spans="1:7" x14ac:dyDescent="0.25">
      <c r="A19" s="5" t="s">
        <v>14</v>
      </c>
      <c r="B19" s="6" t="s">
        <v>220</v>
      </c>
      <c r="C19" s="5" t="s">
        <v>13</v>
      </c>
      <c r="D19" s="5">
        <f>EXACT(G18,"No")</f>
      </c>
      <c r="E19" s="5" t="s">
        <v>221</v>
      </c>
      <c r="F19" s="5" t="s">
        <v>14</v>
      </c>
      <c r="G19" s="5" t="s">
        <v>13</v>
      </c>
    </row>
    <row r="20" spans="1:7" x14ac:dyDescent="0.25" outlineLevel="1" collapsed="1">
      <c r="A20" s="7" t="s">
        <v>14</v>
      </c>
      <c r="B20" s="7" t="s">
        <v>174</v>
      </c>
      <c r="C20" s="7" t="s">
        <v>13</v>
      </c>
      <c r="D20" s="7" t="s">
        <v>14</v>
      </c>
      <c r="E20" s="7" t="s">
        <v>222</v>
      </c>
      <c r="F20" s="7" t="s">
        <v>14</v>
      </c>
      <c r="G20" s="7">
        <v>1</v>
      </c>
    </row>
    <row r="21" spans="1:7" x14ac:dyDescent="0.25" outlineLevel="1" collapsed="1">
      <c r="A21" s="7" t="s">
        <v>11</v>
      </c>
      <c r="B21" s="7" t="s">
        <v>174</v>
      </c>
      <c r="C21" s="7" t="s">
        <v>13</v>
      </c>
      <c r="D21" s="7"/>
      <c r="E21" s="7" t="s">
        <v>223</v>
      </c>
      <c r="F21" s="7" t="s">
        <v>14</v>
      </c>
      <c r="G21" s="7">
        <v>1</v>
      </c>
    </row>
    <row r="22" spans="1:7" x14ac:dyDescent="0.25" outlineLevel="1" collapsed="1">
      <c r="A22" s="7" t="s">
        <v>14</v>
      </c>
      <c r="B22" s="7" t="s">
        <v>174</v>
      </c>
      <c r="C22" s="7" t="s">
        <v>13</v>
      </c>
      <c r="D22" s="7" t="s">
        <v>14</v>
      </c>
      <c r="E22" s="7" t="s">
        <v>224</v>
      </c>
      <c r="F22" s="7" t="s">
        <v>14</v>
      </c>
      <c r="G22" s="7">
        <v>1</v>
      </c>
    </row>
    <row r="23" spans="1:7" x14ac:dyDescent="0.25" outlineLevel="1" collapsed="1">
      <c r="A23" s="7" t="s">
        <v>11</v>
      </c>
      <c r="B23" s="7" t="s">
        <v>76</v>
      </c>
      <c r="C23" s="10" t="s">
        <v>225</v>
      </c>
      <c r="D23" s="7"/>
      <c r="E23" s="7" t="s">
        <v>226</v>
      </c>
      <c r="F23" s="7" t="s">
        <v>14</v>
      </c>
      <c r="G23" s="7" t="s">
        <v>11</v>
      </c>
    </row>
    <row r="24" spans="1:7" x14ac:dyDescent="0.25" outlineLevel="1" collapsed="1">
      <c r="A24" s="7" t="s">
        <v>14</v>
      </c>
      <c r="B24" s="7" t="s">
        <v>120</v>
      </c>
      <c r="C24" s="11" t="s">
        <v>121</v>
      </c>
      <c r="D24" s="7">
        <f>EXACT(G23,"Yes")</f>
      </c>
      <c r="E24" s="12" t="s">
        <v>227</v>
      </c>
      <c r="F24" s="7" t="s">
        <v>14</v>
      </c>
      <c r="G24" s="7" t="s">
        <v>13</v>
      </c>
    </row>
    <row r="25" spans="1:7" x14ac:dyDescent="0.25" outlineLevel="1" collapsed="1">
      <c r="A25" s="7" t="s">
        <v>14</v>
      </c>
      <c r="B25" s="7" t="s">
        <v>174</v>
      </c>
      <c r="C25" s="7" t="s">
        <v>13</v>
      </c>
      <c r="D25" s="7">
        <f>EXACT(G23,"Yes")</f>
      </c>
      <c r="E25" s="7" t="s">
        <v>228</v>
      </c>
      <c r="F25" s="7" t="s">
        <v>14</v>
      </c>
      <c r="G25" s="7">
        <v>1</v>
      </c>
    </row>
    <row r="26" spans="1:7" x14ac:dyDescent="0.25" outlineLevel="1" collapsed="1">
      <c r="A26" s="7" t="s">
        <v>14</v>
      </c>
      <c r="B26" s="7" t="s">
        <v>174</v>
      </c>
      <c r="C26" s="7" t="s">
        <v>13</v>
      </c>
      <c r="D26" s="7">
        <f>EXACT(G23,"Yes")</f>
      </c>
      <c r="E26" s="7" t="s">
        <v>229</v>
      </c>
      <c r="F26" s="7" t="s">
        <v>14</v>
      </c>
      <c r="G26" s="7">
        <v>1</v>
      </c>
    </row>
    <row r="27" spans="1:7" x14ac:dyDescent="0.25" outlineLevel="1" collapsed="1">
      <c r="A27" s="8" t="s">
        <v>14</v>
      </c>
      <c r="B27" s="9" t="s">
        <v>230</v>
      </c>
      <c r="C27" s="8" t="s">
        <v>13</v>
      </c>
      <c r="D27" s="8">
        <f>EXACT(G23,"Yes")</f>
      </c>
      <c r="E27" s="8" t="s">
        <v>231</v>
      </c>
      <c r="F27" s="8" t="s">
        <v>11</v>
      </c>
      <c r="G27" s="8" t="s">
        <v>13</v>
      </c>
    </row>
    <row r="28" spans="1:7" x14ac:dyDescent="0.25" outlineLevel="2" collapsed="1">
      <c r="A28" s="7" t="s">
        <v>11</v>
      </c>
      <c r="B28" s="7" t="s">
        <v>15</v>
      </c>
      <c r="C28" s="7" t="s">
        <v>13</v>
      </c>
      <c r="D28" s="7"/>
      <c r="E28" s="7" t="s">
        <v>232</v>
      </c>
      <c r="F28" s="7" t="s">
        <v>14</v>
      </c>
      <c r="G28" s="7" t="s">
        <v>27</v>
      </c>
    </row>
    <row r="29" spans="1:7" x14ac:dyDescent="0.25" outlineLevel="2" collapsed="1">
      <c r="A29" s="7" t="s">
        <v>11</v>
      </c>
      <c r="B29" s="7" t="s">
        <v>174</v>
      </c>
      <c r="C29" s="7" t="s">
        <v>13</v>
      </c>
      <c r="D29" s="7"/>
      <c r="E29" s="7" t="s">
        <v>233</v>
      </c>
      <c r="F29" s="7" t="s">
        <v>14</v>
      </c>
      <c r="G29" s="7">
        <v>1</v>
      </c>
    </row>
    <row r="30" spans="1:7" x14ac:dyDescent="0.25" outlineLevel="2" collapsed="1">
      <c r="A30" s="7" t="s">
        <v>11</v>
      </c>
      <c r="B30" s="7" t="s">
        <v>174</v>
      </c>
      <c r="C30" s="7" t="s">
        <v>13</v>
      </c>
      <c r="D30" s="7"/>
      <c r="E30" s="7" t="s">
        <v>234</v>
      </c>
      <c r="F30" s="7" t="s">
        <v>14</v>
      </c>
      <c r="G30" s="7">
        <v>1</v>
      </c>
    </row>
    <row r="31" spans="1:7" x14ac:dyDescent="0.25" outlineLevel="1" collapsed="1">
      <c r="A31" s="7" t="s">
        <v>14</v>
      </c>
      <c r="B31" s="7" t="s">
        <v>120</v>
      </c>
      <c r="C31" s="11" t="s">
        <v>121</v>
      </c>
      <c r="D31" s="7">
        <f>EXACT(G23,"Yes")</f>
      </c>
      <c r="E31" s="12" t="s">
        <v>235</v>
      </c>
      <c r="F31" s="7" t="s">
        <v>14</v>
      </c>
      <c r="G31" s="7" t="s">
        <v>13</v>
      </c>
    </row>
    <row r="32" spans="1:7" x14ac:dyDescent="0.25" outlineLevel="1" collapsed="1">
      <c r="A32" s="7" t="s">
        <v>14</v>
      </c>
      <c r="B32" s="7" t="s">
        <v>174</v>
      </c>
      <c r="C32" s="7" t="s">
        <v>13</v>
      </c>
      <c r="D32" s="7">
        <f>EXACT(G23,"Yes")</f>
      </c>
      <c r="E32" s="7" t="s">
        <v>236</v>
      </c>
      <c r="F32" s="7" t="s">
        <v>14</v>
      </c>
      <c r="G32" s="7">
        <v>1</v>
      </c>
    </row>
    <row r="33" spans="1:7" x14ac:dyDescent="0.25" outlineLevel="1" collapsed="1">
      <c r="A33" s="7" t="s">
        <v>14</v>
      </c>
      <c r="B33" s="7" t="s">
        <v>174</v>
      </c>
      <c r="C33" s="7" t="s">
        <v>13</v>
      </c>
      <c r="D33" s="7">
        <f>EXACT(G23,"Yes")</f>
      </c>
      <c r="E33" s="7" t="s">
        <v>237</v>
      </c>
      <c r="F33" s="7" t="s">
        <v>14</v>
      </c>
      <c r="G33" s="7">
        <v>1</v>
      </c>
    </row>
    <row r="34" spans="1:7" x14ac:dyDescent="0.25" outlineLevel="1" collapsed="1">
      <c r="A34" s="8" t="s">
        <v>14</v>
      </c>
      <c r="B34" s="9" t="s">
        <v>230</v>
      </c>
      <c r="C34" s="8" t="s">
        <v>13</v>
      </c>
      <c r="D34" s="8">
        <f>EXACT(G23,"Yes")</f>
      </c>
      <c r="E34" s="8" t="s">
        <v>231</v>
      </c>
      <c r="F34" s="8" t="s">
        <v>11</v>
      </c>
      <c r="G34" s="8" t="s">
        <v>13</v>
      </c>
    </row>
    <row r="35" spans="1:7" x14ac:dyDescent="0.25" outlineLevel="2" collapsed="1">
      <c r="A35" s="7" t="s">
        <v>11</v>
      </c>
      <c r="B35" s="7" t="s">
        <v>15</v>
      </c>
      <c r="C35" s="7" t="s">
        <v>13</v>
      </c>
      <c r="D35" s="7"/>
      <c r="E35" s="7" t="s">
        <v>232</v>
      </c>
      <c r="F35" s="7" t="s">
        <v>14</v>
      </c>
      <c r="G35" s="7" t="s">
        <v>27</v>
      </c>
    </row>
    <row r="36" spans="1:7" x14ac:dyDescent="0.25" outlineLevel="2" collapsed="1">
      <c r="A36" s="7" t="s">
        <v>11</v>
      </c>
      <c r="B36" s="7" t="s">
        <v>174</v>
      </c>
      <c r="C36" s="7" t="s">
        <v>13</v>
      </c>
      <c r="D36" s="7"/>
      <c r="E36" s="7" t="s">
        <v>233</v>
      </c>
      <c r="F36" s="7" t="s">
        <v>14</v>
      </c>
      <c r="G36" s="7">
        <v>1</v>
      </c>
    </row>
    <row r="37" spans="1:7" x14ac:dyDescent="0.25" outlineLevel="2" collapsed="1">
      <c r="A37" s="7" t="s">
        <v>11</v>
      </c>
      <c r="B37" s="7" t="s">
        <v>174</v>
      </c>
      <c r="C37" s="7" t="s">
        <v>13</v>
      </c>
      <c r="D37" s="7"/>
      <c r="E37" s="7" t="s">
        <v>234</v>
      </c>
      <c r="F37" s="7" t="s">
        <v>14</v>
      </c>
      <c r="G37" s="7">
        <v>1</v>
      </c>
    </row>
    <row r="38" spans="1:7" x14ac:dyDescent="0.25" outlineLevel="1" collapsed="1">
      <c r="A38" s="7" t="s">
        <v>14</v>
      </c>
      <c r="B38" s="7" t="s">
        <v>120</v>
      </c>
      <c r="C38" s="11" t="s">
        <v>121</v>
      </c>
      <c r="D38" s="7">
        <f>EXACT(G23,"Yes")</f>
      </c>
      <c r="E38" s="12" t="s">
        <v>238</v>
      </c>
      <c r="F38" s="7" t="s">
        <v>14</v>
      </c>
      <c r="G38" s="7" t="s">
        <v>13</v>
      </c>
    </row>
    <row r="39" spans="1:7" x14ac:dyDescent="0.25" outlineLevel="1" collapsed="1">
      <c r="A39" s="7" t="s">
        <v>14</v>
      </c>
      <c r="B39" s="7" t="s">
        <v>174</v>
      </c>
      <c r="C39" s="7" t="s">
        <v>13</v>
      </c>
      <c r="D39" s="7">
        <f>EXACT(G23,"Yes")</f>
      </c>
      <c r="E39" s="7" t="s">
        <v>239</v>
      </c>
      <c r="F39" s="7" t="s">
        <v>14</v>
      </c>
      <c r="G39" s="7">
        <v>1</v>
      </c>
    </row>
    <row r="40" spans="1:7" x14ac:dyDescent="0.25" outlineLevel="1" collapsed="1">
      <c r="A40" s="7" t="s">
        <v>14</v>
      </c>
      <c r="B40" s="7" t="s">
        <v>174</v>
      </c>
      <c r="C40" s="7" t="s">
        <v>13</v>
      </c>
      <c r="D40" s="7">
        <f>EXACT(G23,"Yes")</f>
      </c>
      <c r="E40" s="7" t="s">
        <v>240</v>
      </c>
      <c r="F40" s="7" t="s">
        <v>14</v>
      </c>
      <c r="G40" s="7">
        <v>1</v>
      </c>
    </row>
    <row r="41" spans="1:7" x14ac:dyDescent="0.25" outlineLevel="1" collapsed="1">
      <c r="A41" s="8" t="s">
        <v>14</v>
      </c>
      <c r="B41" s="9" t="s">
        <v>230</v>
      </c>
      <c r="C41" s="8" t="s">
        <v>13</v>
      </c>
      <c r="D41" s="8">
        <f>EXACT(G23,"Yes")</f>
      </c>
      <c r="E41" s="8" t="s">
        <v>231</v>
      </c>
      <c r="F41" s="8" t="s">
        <v>11</v>
      </c>
      <c r="G41" s="8" t="s">
        <v>13</v>
      </c>
    </row>
    <row r="42" spans="1:7" x14ac:dyDescent="0.25" outlineLevel="2" collapsed="1">
      <c r="A42" s="7" t="s">
        <v>11</v>
      </c>
      <c r="B42" s="7" t="s">
        <v>15</v>
      </c>
      <c r="C42" s="7" t="s">
        <v>13</v>
      </c>
      <c r="D42" s="7"/>
      <c r="E42" s="7" t="s">
        <v>232</v>
      </c>
      <c r="F42" s="7" t="s">
        <v>14</v>
      </c>
      <c r="G42" s="7" t="s">
        <v>27</v>
      </c>
    </row>
    <row r="43" spans="1:7" x14ac:dyDescent="0.25" outlineLevel="2" collapsed="1">
      <c r="A43" s="7" t="s">
        <v>11</v>
      </c>
      <c r="B43" s="7" t="s">
        <v>174</v>
      </c>
      <c r="C43" s="7" t="s">
        <v>13</v>
      </c>
      <c r="D43" s="7"/>
      <c r="E43" s="7" t="s">
        <v>233</v>
      </c>
      <c r="F43" s="7" t="s">
        <v>14</v>
      </c>
      <c r="G43" s="7">
        <v>1</v>
      </c>
    </row>
    <row r="44" spans="1:7" x14ac:dyDescent="0.25" outlineLevel="2" collapsed="1">
      <c r="A44" s="7" t="s">
        <v>11</v>
      </c>
      <c r="B44" s="7" t="s">
        <v>174</v>
      </c>
      <c r="C44" s="7" t="s">
        <v>13</v>
      </c>
      <c r="D44" s="7"/>
      <c r="E44" s="7" t="s">
        <v>234</v>
      </c>
      <c r="F44" s="7" t="s">
        <v>14</v>
      </c>
      <c r="G44" s="7">
        <v>1</v>
      </c>
    </row>
    <row r="45" spans="1:7" x14ac:dyDescent="0.25" outlineLevel="1" collapsed="1">
      <c r="A45" s="7" t="s">
        <v>11</v>
      </c>
      <c r="B45" s="7" t="s">
        <v>174</v>
      </c>
      <c r="C45" s="7" t="s">
        <v>13</v>
      </c>
      <c r="D45" s="7"/>
      <c r="E45" s="7" t="s">
        <v>241</v>
      </c>
      <c r="F45" s="7" t="s">
        <v>14</v>
      </c>
      <c r="G45" s="7">
        <v>1</v>
      </c>
    </row>
    <row r="46" spans="1:7" x14ac:dyDescent="0.25" outlineLevel="1" collapsed="1">
      <c r="A46" s="7" t="s">
        <v>11</v>
      </c>
      <c r="B46" s="7" t="s">
        <v>174</v>
      </c>
      <c r="C46" s="7" t="s">
        <v>13</v>
      </c>
      <c r="D46" s="7"/>
      <c r="E46" s="7" t="s">
        <v>242</v>
      </c>
      <c r="F46" s="7" t="s">
        <v>14</v>
      </c>
      <c r="G46" s="7">
        <v>1</v>
      </c>
    </row>
    <row r="47" spans="1:7" x14ac:dyDescent="0.25">
      <c r="A47" s="5" t="s">
        <v>14</v>
      </c>
      <c r="B47" s="5" t="s">
        <v>174</v>
      </c>
      <c r="C47" s="5" t="s">
        <v>13</v>
      </c>
      <c r="D47" s="5">
        <f>EXACT(G18,"Yes")</f>
      </c>
      <c r="E47" s="5" t="s">
        <v>243</v>
      </c>
      <c r="F47" s="5" t="s">
        <v>14</v>
      </c>
      <c r="G47" s="5">
        <v>1</v>
      </c>
    </row>
    <row r="48" spans="1:7" x14ac:dyDescent="0.25">
      <c r="A48" s="5" t="s">
        <v>11</v>
      </c>
      <c r="B48" s="6" t="s">
        <v>244</v>
      </c>
      <c r="C48" s="5" t="s">
        <v>13</v>
      </c>
      <c r="D48" s="5"/>
      <c r="E48" s="5" t="s">
        <v>245</v>
      </c>
      <c r="F48" s="5" t="s">
        <v>14</v>
      </c>
      <c r="G48" s="5" t="s">
        <v>13</v>
      </c>
    </row>
    <row r="49" spans="1:7" x14ac:dyDescent="0.25" outlineLevel="1" collapsed="1">
      <c r="A49" s="7" t="s">
        <v>11</v>
      </c>
      <c r="B49" s="7" t="s">
        <v>15</v>
      </c>
      <c r="C49" s="7" t="s">
        <v>13</v>
      </c>
      <c r="D49" s="7"/>
      <c r="E49" s="7" t="s">
        <v>246</v>
      </c>
      <c r="F49" s="7" t="s">
        <v>14</v>
      </c>
      <c r="G49" s="7" t="s">
        <v>27</v>
      </c>
    </row>
    <row r="50" spans="1:7" x14ac:dyDescent="0.25" outlineLevel="1" collapsed="1">
      <c r="A50" s="7" t="s">
        <v>11</v>
      </c>
      <c r="B50" s="7" t="s">
        <v>76</v>
      </c>
      <c r="C50" s="10" t="s">
        <v>247</v>
      </c>
      <c r="D50" s="7"/>
      <c r="E50" s="7" t="s">
        <v>248</v>
      </c>
      <c r="F50" s="7" t="s">
        <v>14</v>
      </c>
      <c r="G50" s="7" t="s">
        <v>249</v>
      </c>
    </row>
    <row r="51" spans="1:7" x14ac:dyDescent="0.25" outlineLevel="1" collapsed="1">
      <c r="A51" s="8" t="s">
        <v>14</v>
      </c>
      <c r="B51" s="9" t="s">
        <v>250</v>
      </c>
      <c r="C51" s="8" t="s">
        <v>13</v>
      </c>
      <c r="D51" s="8">
        <f>EXACT(G50,"Annual")</f>
      </c>
      <c r="E51" s="8" t="s">
        <v>251</v>
      </c>
      <c r="F51" s="8" t="s">
        <v>14</v>
      </c>
      <c r="G51" s="8" t="s">
        <v>13</v>
      </c>
    </row>
    <row r="52" spans="1:7" x14ac:dyDescent="0.25" outlineLevel="2" collapsed="1">
      <c r="A52" s="7" t="s">
        <v>11</v>
      </c>
      <c r="B52" s="7" t="s">
        <v>76</v>
      </c>
      <c r="C52" s="10" t="s">
        <v>252</v>
      </c>
      <c r="D52" s="7"/>
      <c r="E52" s="7" t="s">
        <v>251</v>
      </c>
      <c r="F52" s="7" t="s">
        <v>14</v>
      </c>
      <c r="G52" s="7" t="s">
        <v>11</v>
      </c>
    </row>
    <row r="53" spans="1:7" x14ac:dyDescent="0.25" outlineLevel="2" collapsed="1">
      <c r="A53" s="8" t="s">
        <v>14</v>
      </c>
      <c r="B53" s="9" t="s">
        <v>253</v>
      </c>
      <c r="C53" s="8" t="s">
        <v>13</v>
      </c>
      <c r="D53" s="8">
        <f>EXACT(G52,"No")</f>
      </c>
      <c r="E53" s="8" t="s">
        <v>254</v>
      </c>
      <c r="F53" s="8" t="s">
        <v>14</v>
      </c>
      <c r="G53" s="8" t="s">
        <v>13</v>
      </c>
    </row>
    <row r="54" spans="1:7" x14ac:dyDescent="0.25" outlineLevel="3" collapsed="1">
      <c r="A54" s="7" t="s">
        <v>11</v>
      </c>
      <c r="B54" s="7" t="s">
        <v>76</v>
      </c>
      <c r="C54" s="10" t="s">
        <v>255</v>
      </c>
      <c r="D54" s="7"/>
      <c r="E54" s="7" t="s">
        <v>254</v>
      </c>
      <c r="F54" s="7" t="s">
        <v>14</v>
      </c>
      <c r="G54" s="7" t="s">
        <v>11</v>
      </c>
    </row>
    <row r="55" spans="1:7" x14ac:dyDescent="0.25" outlineLevel="3" collapsed="1">
      <c r="A55" s="8" t="s">
        <v>14</v>
      </c>
      <c r="B55" s="9" t="s">
        <v>256</v>
      </c>
      <c r="C55" s="8" t="s">
        <v>13</v>
      </c>
      <c r="D55" s="8">
        <f>EXACT(G54,"No")</f>
      </c>
      <c r="E55" s="8" t="s">
        <v>257</v>
      </c>
      <c r="F55" s="8" t="s">
        <v>14</v>
      </c>
      <c r="G55" s="8" t="s">
        <v>13</v>
      </c>
    </row>
    <row r="56" spans="1:7" x14ac:dyDescent="0.25" outlineLevel="4" collapsed="1">
      <c r="A56" s="7" t="s">
        <v>11</v>
      </c>
      <c r="B56" s="7" t="s">
        <v>76</v>
      </c>
      <c r="C56" s="10" t="s">
        <v>258</v>
      </c>
      <c r="D56" s="7"/>
      <c r="E56" s="7" t="s">
        <v>257</v>
      </c>
      <c r="F56" s="7" t="s">
        <v>14</v>
      </c>
      <c r="G56" s="7" t="s">
        <v>11</v>
      </c>
    </row>
    <row r="57" spans="1:7" x14ac:dyDescent="0.25" outlineLevel="4" collapsed="1">
      <c r="A57" s="8" t="s">
        <v>14</v>
      </c>
      <c r="B57" s="9" t="s">
        <v>259</v>
      </c>
      <c r="C57" s="8" t="s">
        <v>13</v>
      </c>
      <c r="D57" s="8">
        <f>EXACT(G56,"No")</f>
      </c>
      <c r="E57" s="8" t="s">
        <v>260</v>
      </c>
      <c r="F57" s="8" t="s">
        <v>14</v>
      </c>
      <c r="G57" s="8" t="s">
        <v>13</v>
      </c>
    </row>
    <row r="58" spans="1:7" x14ac:dyDescent="0.25" outlineLevel="5" collapsed="1">
      <c r="A58" s="7" t="s">
        <v>11</v>
      </c>
      <c r="B58" s="7" t="s">
        <v>76</v>
      </c>
      <c r="C58" s="10" t="s">
        <v>261</v>
      </c>
      <c r="D58" s="7"/>
      <c r="E58" s="7" t="s">
        <v>260</v>
      </c>
      <c r="F58" s="7" t="s">
        <v>14</v>
      </c>
      <c r="G58" s="7" t="s">
        <v>11</v>
      </c>
    </row>
    <row r="59" spans="1:7" x14ac:dyDescent="0.25" outlineLevel="5" collapsed="1">
      <c r="A59" s="8" t="s">
        <v>14</v>
      </c>
      <c r="B59" s="9" t="s">
        <v>262</v>
      </c>
      <c r="C59" s="8" t="s">
        <v>13</v>
      </c>
      <c r="D59" s="8">
        <f>EXACT(G58,"No")</f>
      </c>
      <c r="E59" s="8" t="s">
        <v>263</v>
      </c>
      <c r="F59" s="8" t="s">
        <v>14</v>
      </c>
      <c r="G59" s="8" t="s">
        <v>13</v>
      </c>
    </row>
    <row r="60" spans="1:7" x14ac:dyDescent="0.25" outlineLevel="6" collapsed="1">
      <c r="A60" s="7" t="s">
        <v>11</v>
      </c>
      <c r="B60" s="7" t="s">
        <v>76</v>
      </c>
      <c r="C60" s="10" t="s">
        <v>264</v>
      </c>
      <c r="D60" s="7"/>
      <c r="E60" s="7" t="s">
        <v>263</v>
      </c>
      <c r="F60" s="7" t="s">
        <v>14</v>
      </c>
      <c r="G60" s="7" t="s">
        <v>11</v>
      </c>
    </row>
    <row r="61" spans="1:7" x14ac:dyDescent="0.25" outlineLevel="6" collapsed="1">
      <c r="A61" s="7" t="s">
        <v>14</v>
      </c>
      <c r="B61" s="7" t="s">
        <v>120</v>
      </c>
      <c r="C61" s="11" t="s">
        <v>121</v>
      </c>
      <c r="D61" s="7">
        <f>EXACT(G60,"No")</f>
      </c>
      <c r="E61" s="12" t="s">
        <v>265</v>
      </c>
      <c r="F61" s="7" t="s">
        <v>14</v>
      </c>
      <c r="G61" s="7" t="s">
        <v>13</v>
      </c>
    </row>
    <row r="62" spans="1:7" x14ac:dyDescent="0.25" outlineLevel="6" collapsed="1">
      <c r="A62" s="8" t="s">
        <v>14</v>
      </c>
      <c r="B62" s="9" t="s">
        <v>266</v>
      </c>
      <c r="C62" s="8" t="s">
        <v>13</v>
      </c>
      <c r="D62" s="8">
        <f>EXACT(G60,"Yes")</f>
      </c>
      <c r="E62" s="8" t="s">
        <v>267</v>
      </c>
      <c r="F62" s="8" t="s">
        <v>14</v>
      </c>
      <c r="G62" s="8" t="s">
        <v>13</v>
      </c>
    </row>
    <row r="63" spans="1:7" x14ac:dyDescent="0.25" outlineLevel="7" collapsed="1">
      <c r="A63" s="7" t="s">
        <v>11</v>
      </c>
      <c r="B63" s="7" t="s">
        <v>76</v>
      </c>
      <c r="C63" s="10" t="s">
        <v>298</v>
      </c>
      <c r="D63" s="7"/>
      <c r="E63" s="7" t="s">
        <v>299</v>
      </c>
      <c r="F63" s="7" t="s">
        <v>14</v>
      </c>
      <c r="G63" s="7" t="s">
        <v>300</v>
      </c>
    </row>
    <row r="64" spans="1:7" x14ac:dyDescent="0.25" outlineLevel="7" collapsed="1">
      <c r="A64" s="7" t="s">
        <v>14</v>
      </c>
      <c r="B64" s="10" t="s">
        <v>301</v>
      </c>
      <c r="C64" s="7" t="s">
        <v>13</v>
      </c>
      <c r="D64" s="7">
        <f>EXACT(G63,"Based on the total net electricity generation of all power plants serving the system and the fuel types and total fuel consumption of the project electricity system")</f>
      </c>
      <c r="E64" s="7" t="s">
        <v>302</v>
      </c>
      <c r="F64" s="7" t="s">
        <v>14</v>
      </c>
      <c r="G64" s="7" t="s">
        <v>13</v>
      </c>
    </row>
    <row r="65" spans="1:7" x14ac:dyDescent="0.25" outlineLevel="7" collapsed="1">
      <c r="A65" s="7" t="s">
        <v>14</v>
      </c>
      <c r="B65" s="10" t="s">
        <v>310</v>
      </c>
      <c r="C65" s="7" t="s">
        <v>13</v>
      </c>
      <c r="D65" s="7">
        <f>EXACT(G63,"Based on the net electricity generation and a CO2 emission factor of each power unit")</f>
      </c>
      <c r="E65" s="7" t="s">
        <v>311</v>
      </c>
      <c r="F65" s="7" t="s">
        <v>14</v>
      </c>
      <c r="G65" s="7" t="s">
        <v>13</v>
      </c>
    </row>
    <row r="66" spans="1:7" x14ac:dyDescent="0.25" outlineLevel="7" collapsed="1">
      <c r="A66" s="7" t="s">
        <v>14</v>
      </c>
      <c r="B66" s="7" t="s">
        <v>174</v>
      </c>
      <c r="C66" s="7" t="s">
        <v>13</v>
      </c>
      <c r="D66" s="7" t="s">
        <v>14</v>
      </c>
      <c r="E66" s="7" t="s">
        <v>312</v>
      </c>
      <c r="F66" s="7" t="s">
        <v>14</v>
      </c>
      <c r="G66" s="7">
        <v>1</v>
      </c>
    </row>
    <row r="67" spans="1:7" x14ac:dyDescent="0.25" outlineLevel="5" collapsed="1">
      <c r="A67" s="8" t="s">
        <v>14</v>
      </c>
      <c r="B67" s="9" t="s">
        <v>268</v>
      </c>
      <c r="C67" s="8" t="s">
        <v>13</v>
      </c>
      <c r="D67" s="8">
        <f>EXACT(G58,"Yes")</f>
      </c>
      <c r="E67" s="8" t="s">
        <v>269</v>
      </c>
      <c r="F67" s="8" t="s">
        <v>14</v>
      </c>
      <c r="G67" s="8" t="s">
        <v>13</v>
      </c>
    </row>
    <row r="68" spans="1:7" x14ac:dyDescent="0.25" outlineLevel="6" collapsed="1">
      <c r="A68" s="7" t="s">
        <v>11</v>
      </c>
      <c r="B68" s="7" t="s">
        <v>76</v>
      </c>
      <c r="C68" s="10" t="s">
        <v>270</v>
      </c>
      <c r="D68" s="7"/>
      <c r="E68" s="7" t="s">
        <v>271</v>
      </c>
      <c r="F68" s="7" t="s">
        <v>14</v>
      </c>
      <c r="G68" s="7" t="s">
        <v>272</v>
      </c>
    </row>
    <row r="69" spans="1:7" x14ac:dyDescent="0.25" outlineLevel="6" collapsed="1">
      <c r="A69" s="8" t="s">
        <v>14</v>
      </c>
      <c r="B69" s="9" t="s">
        <v>273</v>
      </c>
      <c r="C69" s="8" t="s">
        <v>13</v>
      </c>
      <c r="D69" s="8">
        <f>EXACT(G68,"Lambda (λy) should be determined by applying the step wise procedure provided in appendix 3 of methodology")</f>
      </c>
      <c r="E69" s="8" t="s">
        <v>274</v>
      </c>
      <c r="F69" s="8" t="s">
        <v>14</v>
      </c>
      <c r="G69" s="8" t="s">
        <v>13</v>
      </c>
    </row>
    <row r="70" spans="1:7" x14ac:dyDescent="0.25" outlineLevel="7" collapsed="1">
      <c r="A70" s="7" t="s">
        <v>11</v>
      </c>
      <c r="B70" s="7" t="s">
        <v>174</v>
      </c>
      <c r="C70" s="7" t="s">
        <v>13</v>
      </c>
      <c r="D70" s="7"/>
      <c r="E70" s="7" t="s">
        <v>280</v>
      </c>
      <c r="F70" s="7" t="s">
        <v>14</v>
      </c>
      <c r="G70" s="7">
        <v>1</v>
      </c>
    </row>
    <row r="71" spans="1:7" x14ac:dyDescent="0.25" outlineLevel="7" collapsed="1">
      <c r="A71" s="7" t="s">
        <v>11</v>
      </c>
      <c r="B71" s="7" t="s">
        <v>15</v>
      </c>
      <c r="C71" s="7" t="s">
        <v>13</v>
      </c>
      <c r="D71" s="7"/>
      <c r="E71" s="7" t="s">
        <v>281</v>
      </c>
      <c r="F71" s="7" t="s">
        <v>14</v>
      </c>
      <c r="G71" s="7" t="s">
        <v>27</v>
      </c>
    </row>
    <row r="72" spans="1:7" x14ac:dyDescent="0.25" outlineLevel="7" collapsed="1">
      <c r="A72" s="7" t="s">
        <v>11</v>
      </c>
      <c r="B72" s="7" t="s">
        <v>282</v>
      </c>
      <c r="C72" s="7" t="s">
        <v>13</v>
      </c>
      <c r="D72" s="7"/>
      <c r="E72" s="7" t="s">
        <v>283</v>
      </c>
      <c r="F72" s="7" t="s">
        <v>14</v>
      </c>
      <c r="G72" s="7" t="s">
        <v>438</v>
      </c>
    </row>
    <row r="73" spans="1:7" x14ac:dyDescent="0.25" outlineLevel="6" collapsed="1">
      <c r="A73" s="8" t="s">
        <v>14</v>
      </c>
      <c r="B73" s="9" t="s">
        <v>275</v>
      </c>
      <c r="C73" s="8" t="s">
        <v>13</v>
      </c>
      <c r="D73" s="8">
        <f>EXACT(G68,"Use default values of lambda based on the share of electricity generation from low-cost/must-run in total generation")</f>
      </c>
      <c r="E73" s="8" t="s">
        <v>276</v>
      </c>
      <c r="F73" s="8" t="s">
        <v>14</v>
      </c>
      <c r="G73" s="8" t="s">
        <v>13</v>
      </c>
    </row>
    <row r="74" spans="1:7" x14ac:dyDescent="0.25" outlineLevel="7" collapsed="1">
      <c r="A74" s="7" t="s">
        <v>14</v>
      </c>
      <c r="B74" s="7" t="s">
        <v>174</v>
      </c>
      <c r="C74" s="7" t="s">
        <v>13</v>
      </c>
      <c r="D74" s="7" t="s">
        <v>14</v>
      </c>
      <c r="E74" s="7" t="s">
        <v>280</v>
      </c>
      <c r="F74" s="7" t="s">
        <v>14</v>
      </c>
      <c r="G74" s="7">
        <v>1</v>
      </c>
    </row>
    <row r="75" spans="1:7" x14ac:dyDescent="0.25" outlineLevel="7" collapsed="1">
      <c r="A75" s="7" t="s">
        <v>14</v>
      </c>
      <c r="B75" s="7" t="s">
        <v>174</v>
      </c>
      <c r="C75" s="7" t="s">
        <v>13</v>
      </c>
      <c r="D75" s="7" t="s">
        <v>14</v>
      </c>
      <c r="E75" s="7" t="s">
        <v>285</v>
      </c>
      <c r="F75" s="7" t="s">
        <v>14</v>
      </c>
      <c r="G75" s="7">
        <v>1</v>
      </c>
    </row>
    <row r="76" spans="1:7" x14ac:dyDescent="0.25" outlineLevel="7" collapsed="1">
      <c r="A76" s="7" t="s">
        <v>11</v>
      </c>
      <c r="B76" s="7" t="s">
        <v>174</v>
      </c>
      <c r="C76" s="7" t="s">
        <v>13</v>
      </c>
      <c r="D76" s="7"/>
      <c r="E76" s="7" t="s">
        <v>286</v>
      </c>
      <c r="F76" s="7" t="s">
        <v>11</v>
      </c>
      <c r="G76" s="7">
        <v>1</v>
      </c>
    </row>
    <row r="77" spans="1:7" x14ac:dyDescent="0.25" outlineLevel="7" collapsed="1">
      <c r="A77" s="7" t="s">
        <v>11</v>
      </c>
      <c r="B77" s="7" t="s">
        <v>174</v>
      </c>
      <c r="C77" s="7" t="s">
        <v>13</v>
      </c>
      <c r="D77" s="7"/>
      <c r="E77" s="7" t="s">
        <v>287</v>
      </c>
      <c r="F77" s="7" t="s">
        <v>11</v>
      </c>
      <c r="G77" s="7">
        <v>1</v>
      </c>
    </row>
    <row r="78" spans="1:7" x14ac:dyDescent="0.25" outlineLevel="7" collapsed="1">
      <c r="A78" s="7" t="s">
        <v>11</v>
      </c>
      <c r="B78" s="7" t="s">
        <v>174</v>
      </c>
      <c r="C78" s="7" t="s">
        <v>13</v>
      </c>
      <c r="D78" s="7"/>
      <c r="E78" s="7" t="s">
        <v>288</v>
      </c>
      <c r="F78" s="7" t="s">
        <v>14</v>
      </c>
      <c r="G78" s="7">
        <v>1</v>
      </c>
    </row>
    <row r="79" spans="1:7" x14ac:dyDescent="0.25" outlineLevel="6" collapsed="1">
      <c r="A79" s="7" t="s">
        <v>14</v>
      </c>
      <c r="B79" s="7" t="s">
        <v>174</v>
      </c>
      <c r="C79" s="7" t="s">
        <v>13</v>
      </c>
      <c r="D79" s="7" t="s">
        <v>14</v>
      </c>
      <c r="E79" s="7" t="s">
        <v>277</v>
      </c>
      <c r="F79" s="7" t="s">
        <v>14</v>
      </c>
      <c r="G79" s="7">
        <v>1</v>
      </c>
    </row>
    <row r="80" spans="1:7" x14ac:dyDescent="0.25" outlineLevel="6" collapsed="1">
      <c r="A80" s="8" t="s">
        <v>11</v>
      </c>
      <c r="B80" s="9" t="s">
        <v>278</v>
      </c>
      <c r="C80" s="8" t="s">
        <v>13</v>
      </c>
      <c r="D80" s="8"/>
      <c r="E80" s="8" t="s">
        <v>279</v>
      </c>
      <c r="F80" s="8" t="s">
        <v>11</v>
      </c>
      <c r="G80" s="8" t="s">
        <v>13</v>
      </c>
    </row>
    <row r="81" spans="1:7" x14ac:dyDescent="0.25" outlineLevel="7" collapsed="1">
      <c r="A81" s="7" t="s">
        <v>11</v>
      </c>
      <c r="B81" s="7" t="s">
        <v>76</v>
      </c>
      <c r="C81" s="10" t="s">
        <v>289</v>
      </c>
      <c r="D81" s="7"/>
      <c r="E81" s="7" t="s">
        <v>290</v>
      </c>
      <c r="F81" s="7" t="s">
        <v>14</v>
      </c>
      <c r="G81" s="7" t="s">
        <v>291</v>
      </c>
    </row>
    <row r="82" spans="1:7" x14ac:dyDescent="0.25" outlineLevel="7" collapsed="1">
      <c r="A82" s="7" t="s">
        <v>14</v>
      </c>
      <c r="B82" s="10" t="s">
        <v>292</v>
      </c>
      <c r="C82" s="7" t="s">
        <v>13</v>
      </c>
      <c r="D82" s="7">
        <f>EXACT(G81,"Only data available is the electricity generation for the specific power unit")</f>
      </c>
      <c r="E82" s="7" t="s">
        <v>293</v>
      </c>
      <c r="F82" s="7" t="s">
        <v>14</v>
      </c>
      <c r="G82" s="7" t="s">
        <v>13</v>
      </c>
    </row>
    <row r="83" spans="1:7" x14ac:dyDescent="0.25" outlineLevel="7" collapsed="1">
      <c r="A83" s="7" t="s">
        <v>14</v>
      </c>
      <c r="B83" s="10" t="s">
        <v>294</v>
      </c>
      <c r="C83" s="7" t="s">
        <v>13</v>
      </c>
      <c r="D83" s="7">
        <f>EXACT(G81,"Only data available for the specific power unit are the electricity generation and the fuel types used")</f>
      </c>
      <c r="E83" s="7" t="s">
        <v>295</v>
      </c>
      <c r="F83" s="7" t="s">
        <v>14</v>
      </c>
      <c r="G83" s="7" t="s">
        <v>13</v>
      </c>
    </row>
    <row r="84" spans="1:7" x14ac:dyDescent="0.25" outlineLevel="7" collapsed="1">
      <c r="A84" s="7" t="s">
        <v>14</v>
      </c>
      <c r="B84" s="10" t="s">
        <v>296</v>
      </c>
      <c r="C84" s="7" t="s">
        <v>13</v>
      </c>
      <c r="D84" s="7">
        <f>EXACT(G81,"Data available for fuel consumption and electricity generation")</f>
      </c>
      <c r="E84" s="7" t="s">
        <v>291</v>
      </c>
      <c r="F84" s="7" t="s">
        <v>14</v>
      </c>
      <c r="G84" s="7" t="s">
        <v>13</v>
      </c>
    </row>
    <row r="85" spans="1:7" x14ac:dyDescent="0.25" outlineLevel="4" collapsed="1">
      <c r="A85" s="8" t="s">
        <v>14</v>
      </c>
      <c r="B85" s="9" t="s">
        <v>268</v>
      </c>
      <c r="C85" s="8" t="s">
        <v>13</v>
      </c>
      <c r="D85" s="8">
        <f>EXACT(G56,"Yes")</f>
      </c>
      <c r="E85" s="8" t="s">
        <v>269</v>
      </c>
      <c r="F85" s="8" t="s">
        <v>14</v>
      </c>
      <c r="G85" s="8" t="s">
        <v>13</v>
      </c>
    </row>
    <row r="86" spans="1:7" x14ac:dyDescent="0.25" outlineLevel="5" collapsed="1">
      <c r="A86" s="7" t="s">
        <v>11</v>
      </c>
      <c r="B86" s="7" t="s">
        <v>76</v>
      </c>
      <c r="C86" s="10" t="s">
        <v>270</v>
      </c>
      <c r="D86" s="7"/>
      <c r="E86" s="7" t="s">
        <v>271</v>
      </c>
      <c r="F86" s="7" t="s">
        <v>14</v>
      </c>
      <c r="G86" s="7" t="s">
        <v>272</v>
      </c>
    </row>
    <row r="87" spans="1:7" x14ac:dyDescent="0.25" outlineLevel="5" collapsed="1">
      <c r="A87" s="8" t="s">
        <v>14</v>
      </c>
      <c r="B87" s="9" t="s">
        <v>273</v>
      </c>
      <c r="C87" s="8" t="s">
        <v>13</v>
      </c>
      <c r="D87" s="8">
        <f>EXACT(G86,"Lambda (λy) should be determined by applying the step wise procedure provided in appendix 3 of methodology")</f>
      </c>
      <c r="E87" s="8" t="s">
        <v>274</v>
      </c>
      <c r="F87" s="8" t="s">
        <v>14</v>
      </c>
      <c r="G87" s="8" t="s">
        <v>13</v>
      </c>
    </row>
    <row r="88" spans="1:7" x14ac:dyDescent="0.25" outlineLevel="6" collapsed="1">
      <c r="A88" s="7" t="s">
        <v>11</v>
      </c>
      <c r="B88" s="7" t="s">
        <v>174</v>
      </c>
      <c r="C88" s="7" t="s">
        <v>13</v>
      </c>
      <c r="D88" s="7"/>
      <c r="E88" s="7" t="s">
        <v>280</v>
      </c>
      <c r="F88" s="7" t="s">
        <v>14</v>
      </c>
      <c r="G88" s="7">
        <v>1</v>
      </c>
    </row>
    <row r="89" spans="1:7" x14ac:dyDescent="0.25" outlineLevel="6" collapsed="1">
      <c r="A89" s="7" t="s">
        <v>11</v>
      </c>
      <c r="B89" s="7" t="s">
        <v>15</v>
      </c>
      <c r="C89" s="7" t="s">
        <v>13</v>
      </c>
      <c r="D89" s="7"/>
      <c r="E89" s="7" t="s">
        <v>281</v>
      </c>
      <c r="F89" s="7" t="s">
        <v>14</v>
      </c>
      <c r="G89" s="7" t="s">
        <v>27</v>
      </c>
    </row>
    <row r="90" spans="1:7" x14ac:dyDescent="0.25" outlineLevel="6" collapsed="1">
      <c r="A90" s="7" t="s">
        <v>11</v>
      </c>
      <c r="B90" s="7" t="s">
        <v>282</v>
      </c>
      <c r="C90" s="7" t="s">
        <v>13</v>
      </c>
      <c r="D90" s="7"/>
      <c r="E90" s="7" t="s">
        <v>283</v>
      </c>
      <c r="F90" s="7" t="s">
        <v>14</v>
      </c>
      <c r="G90" s="7" t="s">
        <v>439</v>
      </c>
    </row>
    <row r="91" spans="1:7" x14ac:dyDescent="0.25" outlineLevel="5" collapsed="1">
      <c r="A91" s="8" t="s">
        <v>14</v>
      </c>
      <c r="B91" s="9" t="s">
        <v>275</v>
      </c>
      <c r="C91" s="8" t="s">
        <v>13</v>
      </c>
      <c r="D91" s="8">
        <f>EXACT(G86,"Use default values of lambda based on the share of electricity generation from low-cost/must-run in total generation")</f>
      </c>
      <c r="E91" s="8" t="s">
        <v>276</v>
      </c>
      <c r="F91" s="8" t="s">
        <v>14</v>
      </c>
      <c r="G91" s="8" t="s">
        <v>13</v>
      </c>
    </row>
    <row r="92" spans="1:7" x14ac:dyDescent="0.25" outlineLevel="6" collapsed="1">
      <c r="A92" s="7" t="s">
        <v>14</v>
      </c>
      <c r="B92" s="7" t="s">
        <v>174</v>
      </c>
      <c r="C92" s="7" t="s">
        <v>13</v>
      </c>
      <c r="D92" s="7" t="s">
        <v>14</v>
      </c>
      <c r="E92" s="7" t="s">
        <v>280</v>
      </c>
      <c r="F92" s="7" t="s">
        <v>14</v>
      </c>
      <c r="G92" s="7">
        <v>1</v>
      </c>
    </row>
    <row r="93" spans="1:7" x14ac:dyDescent="0.25" outlineLevel="6" collapsed="1">
      <c r="A93" s="7" t="s">
        <v>14</v>
      </c>
      <c r="B93" s="7" t="s">
        <v>174</v>
      </c>
      <c r="C93" s="7" t="s">
        <v>13</v>
      </c>
      <c r="D93" s="7" t="s">
        <v>14</v>
      </c>
      <c r="E93" s="7" t="s">
        <v>285</v>
      </c>
      <c r="F93" s="7" t="s">
        <v>14</v>
      </c>
      <c r="G93" s="7">
        <v>1</v>
      </c>
    </row>
    <row r="94" spans="1:7" x14ac:dyDescent="0.25" outlineLevel="6" collapsed="1">
      <c r="A94" s="7" t="s">
        <v>11</v>
      </c>
      <c r="B94" s="7" t="s">
        <v>174</v>
      </c>
      <c r="C94" s="7" t="s">
        <v>13</v>
      </c>
      <c r="D94" s="7"/>
      <c r="E94" s="7" t="s">
        <v>286</v>
      </c>
      <c r="F94" s="7" t="s">
        <v>11</v>
      </c>
      <c r="G94" s="7">
        <v>1</v>
      </c>
    </row>
    <row r="95" spans="1:7" x14ac:dyDescent="0.25" outlineLevel="6" collapsed="1">
      <c r="A95" s="7" t="s">
        <v>11</v>
      </c>
      <c r="B95" s="7" t="s">
        <v>174</v>
      </c>
      <c r="C95" s="7" t="s">
        <v>13</v>
      </c>
      <c r="D95" s="7"/>
      <c r="E95" s="7" t="s">
        <v>287</v>
      </c>
      <c r="F95" s="7" t="s">
        <v>11</v>
      </c>
      <c r="G95" s="7">
        <v>1</v>
      </c>
    </row>
    <row r="96" spans="1:7" x14ac:dyDescent="0.25" outlineLevel="6" collapsed="1">
      <c r="A96" s="7" t="s">
        <v>11</v>
      </c>
      <c r="B96" s="7" t="s">
        <v>174</v>
      </c>
      <c r="C96" s="7" t="s">
        <v>13</v>
      </c>
      <c r="D96" s="7"/>
      <c r="E96" s="7" t="s">
        <v>288</v>
      </c>
      <c r="F96" s="7" t="s">
        <v>14</v>
      </c>
      <c r="G96" s="7">
        <v>1</v>
      </c>
    </row>
    <row r="97" spans="1:7" x14ac:dyDescent="0.25" outlineLevel="5" collapsed="1">
      <c r="A97" s="7" t="s">
        <v>14</v>
      </c>
      <c r="B97" s="7" t="s">
        <v>174</v>
      </c>
      <c r="C97" s="7" t="s">
        <v>13</v>
      </c>
      <c r="D97" s="7" t="s">
        <v>14</v>
      </c>
      <c r="E97" s="7" t="s">
        <v>277</v>
      </c>
      <c r="F97" s="7" t="s">
        <v>14</v>
      </c>
      <c r="G97" s="7">
        <v>1</v>
      </c>
    </row>
    <row r="98" spans="1:7" x14ac:dyDescent="0.25" outlineLevel="5" collapsed="1">
      <c r="A98" s="8" t="s">
        <v>11</v>
      </c>
      <c r="B98" s="9" t="s">
        <v>278</v>
      </c>
      <c r="C98" s="8" t="s">
        <v>13</v>
      </c>
      <c r="D98" s="8"/>
      <c r="E98" s="8" t="s">
        <v>279</v>
      </c>
      <c r="F98" s="8" t="s">
        <v>11</v>
      </c>
      <c r="G98" s="8" t="s">
        <v>13</v>
      </c>
    </row>
    <row r="99" spans="1:7" x14ac:dyDescent="0.25" outlineLevel="6" collapsed="1">
      <c r="A99" s="7" t="s">
        <v>11</v>
      </c>
      <c r="B99" s="7" t="s">
        <v>76</v>
      </c>
      <c r="C99" s="10" t="s">
        <v>289</v>
      </c>
      <c r="D99" s="7"/>
      <c r="E99" s="7" t="s">
        <v>290</v>
      </c>
      <c r="F99" s="7" t="s">
        <v>14</v>
      </c>
      <c r="G99" s="7" t="s">
        <v>291</v>
      </c>
    </row>
    <row r="100" spans="1:7" x14ac:dyDescent="0.25" outlineLevel="6" collapsed="1">
      <c r="A100" s="8" t="s">
        <v>14</v>
      </c>
      <c r="B100" s="9" t="s">
        <v>292</v>
      </c>
      <c r="C100" s="8" t="s">
        <v>13</v>
      </c>
      <c r="D100" s="8">
        <f>EXACT(G99,"Only data available is the electricity generation for the specific power unit")</f>
      </c>
      <c r="E100" s="8" t="s">
        <v>293</v>
      </c>
      <c r="F100" s="8" t="s">
        <v>14</v>
      </c>
      <c r="G100" s="8" t="s">
        <v>13</v>
      </c>
    </row>
    <row r="101" spans="1:7" x14ac:dyDescent="0.25" outlineLevel="7" collapsed="1">
      <c r="A101" s="7" t="s">
        <v>14</v>
      </c>
      <c r="B101" s="7" t="s">
        <v>174</v>
      </c>
      <c r="C101" s="7" t="s">
        <v>13</v>
      </c>
      <c r="D101" s="7" t="s">
        <v>14</v>
      </c>
      <c r="E101" s="7" t="s">
        <v>313</v>
      </c>
      <c r="F101" s="7" t="s">
        <v>14</v>
      </c>
      <c r="G101" s="7">
        <v>1</v>
      </c>
    </row>
    <row r="102" spans="1:7" x14ac:dyDescent="0.25" outlineLevel="7" collapsed="1">
      <c r="A102" s="7" t="s">
        <v>11</v>
      </c>
      <c r="B102" s="7" t="s">
        <v>174</v>
      </c>
      <c r="C102" s="7" t="s">
        <v>13</v>
      </c>
      <c r="D102" s="7"/>
      <c r="E102" s="7" t="s">
        <v>314</v>
      </c>
      <c r="F102" s="7" t="s">
        <v>14</v>
      </c>
      <c r="G102" s="7">
        <v>1</v>
      </c>
    </row>
    <row r="103" spans="1:7" x14ac:dyDescent="0.25" outlineLevel="6" collapsed="1">
      <c r="A103" s="8" t="s">
        <v>14</v>
      </c>
      <c r="B103" s="9" t="s">
        <v>294</v>
      </c>
      <c r="C103" s="8" t="s">
        <v>13</v>
      </c>
      <c r="D103" s="8">
        <f>EXACT(G99,"Only data available for the specific power unit are the electricity generation and the fuel types used")</f>
      </c>
      <c r="E103" s="8" t="s">
        <v>295</v>
      </c>
      <c r="F103" s="8" t="s">
        <v>14</v>
      </c>
      <c r="G103" s="8" t="s">
        <v>13</v>
      </c>
    </row>
    <row r="104" spans="1:7" x14ac:dyDescent="0.25" outlineLevel="7" collapsed="1">
      <c r="A104" s="7" t="s">
        <v>14</v>
      </c>
      <c r="B104" s="7" t="s">
        <v>174</v>
      </c>
      <c r="C104" s="7" t="s">
        <v>13</v>
      </c>
      <c r="D104" s="7" t="s">
        <v>14</v>
      </c>
      <c r="E104" s="7" t="s">
        <v>315</v>
      </c>
      <c r="F104" s="7" t="s">
        <v>14</v>
      </c>
      <c r="G104" s="7">
        <v>1</v>
      </c>
    </row>
    <row r="105" spans="1:7" x14ac:dyDescent="0.25" outlineLevel="7" collapsed="1">
      <c r="A105" s="7" t="s">
        <v>11</v>
      </c>
      <c r="B105" s="7" t="s">
        <v>174</v>
      </c>
      <c r="C105" s="7" t="s">
        <v>13</v>
      </c>
      <c r="D105" s="7"/>
      <c r="E105" s="7" t="s">
        <v>314</v>
      </c>
      <c r="F105" s="7" t="s">
        <v>14</v>
      </c>
      <c r="G105" s="7">
        <v>1</v>
      </c>
    </row>
    <row r="106" spans="1:7" x14ac:dyDescent="0.25" outlineLevel="7" collapsed="1">
      <c r="A106" s="7" t="s">
        <v>11</v>
      </c>
      <c r="B106" s="7" t="s">
        <v>174</v>
      </c>
      <c r="C106" s="7" t="s">
        <v>13</v>
      </c>
      <c r="D106" s="7"/>
      <c r="E106" s="7" t="s">
        <v>316</v>
      </c>
      <c r="F106" s="7" t="s">
        <v>14</v>
      </c>
      <c r="G106" s="7">
        <v>1</v>
      </c>
    </row>
    <row r="107" spans="1:7" x14ac:dyDescent="0.25" outlineLevel="7" collapsed="1">
      <c r="A107" s="7" t="s">
        <v>11</v>
      </c>
      <c r="B107" s="7" t="s">
        <v>174</v>
      </c>
      <c r="C107" s="7" t="s">
        <v>13</v>
      </c>
      <c r="D107" s="7"/>
      <c r="E107" s="7" t="s">
        <v>317</v>
      </c>
      <c r="F107" s="7" t="s">
        <v>14</v>
      </c>
      <c r="G107" s="7">
        <v>1</v>
      </c>
    </row>
    <row r="108" spans="1:7" x14ac:dyDescent="0.25" outlineLevel="6" collapsed="1">
      <c r="A108" s="8" t="s">
        <v>14</v>
      </c>
      <c r="B108" s="9" t="s">
        <v>296</v>
      </c>
      <c r="C108" s="8" t="s">
        <v>13</v>
      </c>
      <c r="D108" s="8">
        <f>EXACT(G99,"Data available for fuel consumption and electricity generation")</f>
      </c>
      <c r="E108" s="8" t="s">
        <v>291</v>
      </c>
      <c r="F108" s="8" t="s">
        <v>14</v>
      </c>
      <c r="G108" s="8" t="s">
        <v>13</v>
      </c>
    </row>
    <row r="109" spans="1:7" x14ac:dyDescent="0.25" outlineLevel="7" collapsed="1">
      <c r="A109" s="7" t="s">
        <v>14</v>
      </c>
      <c r="B109" s="7" t="s">
        <v>174</v>
      </c>
      <c r="C109" s="7" t="s">
        <v>13</v>
      </c>
      <c r="D109" s="7" t="s">
        <v>14</v>
      </c>
      <c r="E109" s="7" t="s">
        <v>313</v>
      </c>
      <c r="F109" s="7" t="s">
        <v>14</v>
      </c>
      <c r="G109" s="7">
        <v>1</v>
      </c>
    </row>
    <row r="110" spans="1:7" x14ac:dyDescent="0.25" outlineLevel="7" collapsed="1">
      <c r="A110" s="7" t="s">
        <v>11</v>
      </c>
      <c r="B110" s="7" t="s">
        <v>15</v>
      </c>
      <c r="C110" s="7" t="s">
        <v>13</v>
      </c>
      <c r="D110" s="7"/>
      <c r="E110" s="7" t="s">
        <v>318</v>
      </c>
      <c r="F110" s="7" t="s">
        <v>14</v>
      </c>
      <c r="G110" s="7" t="s">
        <v>27</v>
      </c>
    </row>
    <row r="111" spans="1:7" x14ac:dyDescent="0.25" outlineLevel="7" collapsed="1">
      <c r="A111" s="7" t="s">
        <v>11</v>
      </c>
      <c r="B111" s="7" t="s">
        <v>174</v>
      </c>
      <c r="C111" s="7" t="s">
        <v>13</v>
      </c>
      <c r="D111" s="7"/>
      <c r="E111" s="7" t="s">
        <v>314</v>
      </c>
      <c r="F111" s="7" t="s">
        <v>14</v>
      </c>
      <c r="G111" s="7">
        <v>1</v>
      </c>
    </row>
    <row r="112" spans="1:7" x14ac:dyDescent="0.25" outlineLevel="7" collapsed="1">
      <c r="A112" s="7" t="s">
        <v>11</v>
      </c>
      <c r="B112" s="7" t="s">
        <v>15</v>
      </c>
      <c r="C112" s="7" t="s">
        <v>13</v>
      </c>
      <c r="D112" s="7"/>
      <c r="E112" s="7" t="s">
        <v>319</v>
      </c>
      <c r="F112" s="7" t="s">
        <v>14</v>
      </c>
      <c r="G112" s="7" t="s">
        <v>27</v>
      </c>
    </row>
    <row r="113" spans="1:7" x14ac:dyDescent="0.25" outlineLevel="7" collapsed="1">
      <c r="A113" s="7" t="s">
        <v>11</v>
      </c>
      <c r="B113" s="10" t="s">
        <v>305</v>
      </c>
      <c r="C113" s="7" t="s">
        <v>13</v>
      </c>
      <c r="D113" s="7"/>
      <c r="E113" s="7" t="s">
        <v>231</v>
      </c>
      <c r="F113" s="7" t="s">
        <v>11</v>
      </c>
      <c r="G113" s="7" t="s">
        <v>13</v>
      </c>
    </row>
    <row r="114" spans="1:7" x14ac:dyDescent="0.25" outlineLevel="3" collapsed="1">
      <c r="A114" s="8" t="s">
        <v>14</v>
      </c>
      <c r="B114" s="9" t="s">
        <v>266</v>
      </c>
      <c r="C114" s="8" t="s">
        <v>13</v>
      </c>
      <c r="D114" s="8">
        <f>EXACT(G54,"Yes")</f>
      </c>
      <c r="E114" s="8" t="s">
        <v>297</v>
      </c>
      <c r="F114" s="8" t="s">
        <v>14</v>
      </c>
      <c r="G114" s="8" t="s">
        <v>13</v>
      </c>
    </row>
    <row r="115" spans="1:7" x14ac:dyDescent="0.25" outlineLevel="4" collapsed="1">
      <c r="A115" s="7" t="s">
        <v>11</v>
      </c>
      <c r="B115" s="7" t="s">
        <v>76</v>
      </c>
      <c r="C115" s="10" t="s">
        <v>298</v>
      </c>
      <c r="D115" s="7"/>
      <c r="E115" s="7" t="s">
        <v>299</v>
      </c>
      <c r="F115" s="7" t="s">
        <v>14</v>
      </c>
      <c r="G115" s="7" t="s">
        <v>300</v>
      </c>
    </row>
    <row r="116" spans="1:7" x14ac:dyDescent="0.25" outlineLevel="4" collapsed="1">
      <c r="A116" s="8" t="s">
        <v>14</v>
      </c>
      <c r="B116" s="9" t="s">
        <v>301</v>
      </c>
      <c r="C116" s="8" t="s">
        <v>13</v>
      </c>
      <c r="D116" s="8">
        <f>EXACT(G115,"Based on the total net electricity generation of all power plants serving the system and the fuel types and total fuel consumption of the project electricity system")</f>
      </c>
      <c r="E116" s="8" t="s">
        <v>302</v>
      </c>
      <c r="F116" s="8" t="s">
        <v>14</v>
      </c>
      <c r="G116" s="8" t="s">
        <v>13</v>
      </c>
    </row>
    <row r="117" spans="1:7" x14ac:dyDescent="0.25" outlineLevel="5" collapsed="1">
      <c r="A117" s="7" t="s">
        <v>14</v>
      </c>
      <c r="B117" s="7" t="s">
        <v>174</v>
      </c>
      <c r="C117" s="7" t="s">
        <v>13</v>
      </c>
      <c r="D117" s="7" t="s">
        <v>14</v>
      </c>
      <c r="E117" s="7" t="s">
        <v>303</v>
      </c>
      <c r="F117" s="7" t="s">
        <v>14</v>
      </c>
      <c r="G117" s="7">
        <v>1</v>
      </c>
    </row>
    <row r="118" spans="1:7" x14ac:dyDescent="0.25" outlineLevel="5" collapsed="1">
      <c r="A118" s="7" t="s">
        <v>11</v>
      </c>
      <c r="B118" s="7" t="s">
        <v>174</v>
      </c>
      <c r="C118" s="7" t="s">
        <v>13</v>
      </c>
      <c r="D118" s="7"/>
      <c r="E118" s="7" t="s">
        <v>304</v>
      </c>
      <c r="F118" s="7" t="s">
        <v>14</v>
      </c>
      <c r="G118" s="7">
        <v>1</v>
      </c>
    </row>
    <row r="119" spans="1:7" x14ac:dyDescent="0.25" outlineLevel="5" collapsed="1">
      <c r="A119" s="8" t="s">
        <v>11</v>
      </c>
      <c r="B119" s="9" t="s">
        <v>305</v>
      </c>
      <c r="C119" s="8" t="s">
        <v>13</v>
      </c>
      <c r="D119" s="8"/>
      <c r="E119" s="8" t="s">
        <v>231</v>
      </c>
      <c r="F119" s="8" t="s">
        <v>11</v>
      </c>
      <c r="G119" s="8" t="s">
        <v>13</v>
      </c>
    </row>
    <row r="120" spans="1:7" x14ac:dyDescent="0.25" outlineLevel="6" collapsed="1">
      <c r="A120" s="7" t="s">
        <v>11</v>
      </c>
      <c r="B120" s="7" t="s">
        <v>15</v>
      </c>
      <c r="C120" s="7" t="s">
        <v>13</v>
      </c>
      <c r="D120" s="7"/>
      <c r="E120" s="7" t="s">
        <v>306</v>
      </c>
      <c r="F120" s="7" t="s">
        <v>14</v>
      </c>
      <c r="G120" s="7" t="s">
        <v>27</v>
      </c>
    </row>
    <row r="121" spans="1:7" x14ac:dyDescent="0.25" outlineLevel="6" collapsed="1">
      <c r="A121" s="7" t="s">
        <v>11</v>
      </c>
      <c r="B121" s="7" t="s">
        <v>174</v>
      </c>
      <c r="C121" s="7" t="s">
        <v>13</v>
      </c>
      <c r="D121" s="7"/>
      <c r="E121" s="7" t="s">
        <v>307</v>
      </c>
      <c r="F121" s="7" t="s">
        <v>14</v>
      </c>
      <c r="G121" s="7">
        <v>1</v>
      </c>
    </row>
    <row r="122" spans="1:7" x14ac:dyDescent="0.25" outlineLevel="6" collapsed="1">
      <c r="A122" s="7" t="s">
        <v>11</v>
      </c>
      <c r="B122" s="7" t="s">
        <v>174</v>
      </c>
      <c r="C122" s="7" t="s">
        <v>13</v>
      </c>
      <c r="D122" s="7"/>
      <c r="E122" s="7" t="s">
        <v>308</v>
      </c>
      <c r="F122" s="7" t="s">
        <v>14</v>
      </c>
      <c r="G122" s="7">
        <v>1</v>
      </c>
    </row>
    <row r="123" spans="1:7" x14ac:dyDescent="0.25" outlineLevel="6" collapsed="1">
      <c r="A123" s="7" t="s">
        <v>11</v>
      </c>
      <c r="B123" s="7" t="s">
        <v>174</v>
      </c>
      <c r="C123" s="7" t="s">
        <v>13</v>
      </c>
      <c r="D123" s="7"/>
      <c r="E123" s="7" t="s">
        <v>309</v>
      </c>
      <c r="F123" s="7" t="s">
        <v>14</v>
      </c>
      <c r="G123" s="7">
        <v>1</v>
      </c>
    </row>
    <row r="124" spans="1:7" x14ac:dyDescent="0.25" outlineLevel="4" collapsed="1">
      <c r="A124" s="8" t="s">
        <v>14</v>
      </c>
      <c r="B124" s="9" t="s">
        <v>310</v>
      </c>
      <c r="C124" s="8" t="s">
        <v>13</v>
      </c>
      <c r="D124" s="8">
        <f>EXACT(G115,"Based on the net electricity generation and a CO2 emission factor of each power unit")</f>
      </c>
      <c r="E124" s="8" t="s">
        <v>311</v>
      </c>
      <c r="F124" s="8" t="s">
        <v>14</v>
      </c>
      <c r="G124" s="8" t="s">
        <v>13</v>
      </c>
    </row>
    <row r="125" spans="1:7" x14ac:dyDescent="0.25" outlineLevel="5" collapsed="1">
      <c r="A125" s="7" t="s">
        <v>14</v>
      </c>
      <c r="B125" s="7" t="s">
        <v>174</v>
      </c>
      <c r="C125" s="7" t="s">
        <v>13</v>
      </c>
      <c r="D125" s="7" t="s">
        <v>14</v>
      </c>
      <c r="E125" s="7" t="s">
        <v>303</v>
      </c>
      <c r="F125" s="7" t="s">
        <v>14</v>
      </c>
      <c r="G125" s="7">
        <v>1</v>
      </c>
    </row>
    <row r="126" spans="1:7" x14ac:dyDescent="0.25" outlineLevel="5" collapsed="1">
      <c r="A126" s="8" t="s">
        <v>11</v>
      </c>
      <c r="B126" s="9" t="s">
        <v>278</v>
      </c>
      <c r="C126" s="8" t="s">
        <v>13</v>
      </c>
      <c r="D126" s="8"/>
      <c r="E126" s="8" t="s">
        <v>279</v>
      </c>
      <c r="F126" s="8" t="s">
        <v>11</v>
      </c>
      <c r="G126" s="8" t="s">
        <v>13</v>
      </c>
    </row>
    <row r="127" spans="1:7" x14ac:dyDescent="0.25" outlineLevel="6" collapsed="1">
      <c r="A127" s="7" t="s">
        <v>11</v>
      </c>
      <c r="B127" s="7" t="s">
        <v>76</v>
      </c>
      <c r="C127" s="10" t="s">
        <v>289</v>
      </c>
      <c r="D127" s="7"/>
      <c r="E127" s="7" t="s">
        <v>290</v>
      </c>
      <c r="F127" s="7" t="s">
        <v>14</v>
      </c>
      <c r="G127" s="7" t="s">
        <v>291</v>
      </c>
    </row>
    <row r="128" spans="1:7" x14ac:dyDescent="0.25" outlineLevel="6" collapsed="1">
      <c r="A128" s="8" t="s">
        <v>14</v>
      </c>
      <c r="B128" s="9" t="s">
        <v>292</v>
      </c>
      <c r="C128" s="8" t="s">
        <v>13</v>
      </c>
      <c r="D128" s="8">
        <f>EXACT(G127,"Only data available is the electricity generation for the specific power unit")</f>
      </c>
      <c r="E128" s="8" t="s">
        <v>293</v>
      </c>
      <c r="F128" s="8" t="s">
        <v>14</v>
      </c>
      <c r="G128" s="8" t="s">
        <v>13</v>
      </c>
    </row>
    <row r="129" spans="1:7" x14ac:dyDescent="0.25" outlineLevel="7" collapsed="1">
      <c r="A129" s="7" t="s">
        <v>14</v>
      </c>
      <c r="B129" s="7" t="s">
        <v>174</v>
      </c>
      <c r="C129" s="7" t="s">
        <v>13</v>
      </c>
      <c r="D129" s="7" t="s">
        <v>14</v>
      </c>
      <c r="E129" s="7" t="s">
        <v>313</v>
      </c>
      <c r="F129" s="7" t="s">
        <v>14</v>
      </c>
      <c r="G129" s="7">
        <v>1</v>
      </c>
    </row>
    <row r="130" spans="1:7" x14ac:dyDescent="0.25" outlineLevel="7" collapsed="1">
      <c r="A130" s="7" t="s">
        <v>11</v>
      </c>
      <c r="B130" s="7" t="s">
        <v>174</v>
      </c>
      <c r="C130" s="7" t="s">
        <v>13</v>
      </c>
      <c r="D130" s="7"/>
      <c r="E130" s="7" t="s">
        <v>314</v>
      </c>
      <c r="F130" s="7" t="s">
        <v>14</v>
      </c>
      <c r="G130" s="7">
        <v>1</v>
      </c>
    </row>
    <row r="131" spans="1:7" x14ac:dyDescent="0.25" outlineLevel="6" collapsed="1">
      <c r="A131" s="8" t="s">
        <v>14</v>
      </c>
      <c r="B131" s="9" t="s">
        <v>294</v>
      </c>
      <c r="C131" s="8" t="s">
        <v>13</v>
      </c>
      <c r="D131" s="8">
        <f>EXACT(G127,"Only data available for the specific power unit are the electricity generation and the fuel types used")</f>
      </c>
      <c r="E131" s="8" t="s">
        <v>295</v>
      </c>
      <c r="F131" s="8" t="s">
        <v>14</v>
      </c>
      <c r="G131" s="8" t="s">
        <v>13</v>
      </c>
    </row>
    <row r="132" spans="1:7" x14ac:dyDescent="0.25" outlineLevel="7" collapsed="1">
      <c r="A132" s="7" t="s">
        <v>14</v>
      </c>
      <c r="B132" s="7" t="s">
        <v>174</v>
      </c>
      <c r="C132" s="7" t="s">
        <v>13</v>
      </c>
      <c r="D132" s="7" t="s">
        <v>14</v>
      </c>
      <c r="E132" s="7" t="s">
        <v>315</v>
      </c>
      <c r="F132" s="7" t="s">
        <v>14</v>
      </c>
      <c r="G132" s="7">
        <v>1</v>
      </c>
    </row>
    <row r="133" spans="1:7" x14ac:dyDescent="0.25" outlineLevel="7" collapsed="1">
      <c r="A133" s="7" t="s">
        <v>11</v>
      </c>
      <c r="B133" s="7" t="s">
        <v>174</v>
      </c>
      <c r="C133" s="7" t="s">
        <v>13</v>
      </c>
      <c r="D133" s="7"/>
      <c r="E133" s="7" t="s">
        <v>314</v>
      </c>
      <c r="F133" s="7" t="s">
        <v>14</v>
      </c>
      <c r="G133" s="7">
        <v>1</v>
      </c>
    </row>
    <row r="134" spans="1:7" x14ac:dyDescent="0.25" outlineLevel="7" collapsed="1">
      <c r="A134" s="7" t="s">
        <v>11</v>
      </c>
      <c r="B134" s="7" t="s">
        <v>174</v>
      </c>
      <c r="C134" s="7" t="s">
        <v>13</v>
      </c>
      <c r="D134" s="7"/>
      <c r="E134" s="7" t="s">
        <v>316</v>
      </c>
      <c r="F134" s="7" t="s">
        <v>14</v>
      </c>
      <c r="G134" s="7">
        <v>1</v>
      </c>
    </row>
    <row r="135" spans="1:7" x14ac:dyDescent="0.25" outlineLevel="7" collapsed="1">
      <c r="A135" s="7" t="s">
        <v>11</v>
      </c>
      <c r="B135" s="7" t="s">
        <v>174</v>
      </c>
      <c r="C135" s="7" t="s">
        <v>13</v>
      </c>
      <c r="D135" s="7"/>
      <c r="E135" s="7" t="s">
        <v>317</v>
      </c>
      <c r="F135" s="7" t="s">
        <v>14</v>
      </c>
      <c r="G135" s="7">
        <v>1</v>
      </c>
    </row>
    <row r="136" spans="1:7" x14ac:dyDescent="0.25" outlineLevel="6" collapsed="1">
      <c r="A136" s="8" t="s">
        <v>14</v>
      </c>
      <c r="B136" s="9" t="s">
        <v>296</v>
      </c>
      <c r="C136" s="8" t="s">
        <v>13</v>
      </c>
      <c r="D136" s="8">
        <f>EXACT(G127,"Data available for fuel consumption and electricity generation")</f>
      </c>
      <c r="E136" s="8" t="s">
        <v>291</v>
      </c>
      <c r="F136" s="8" t="s">
        <v>14</v>
      </c>
      <c r="G136" s="8" t="s">
        <v>13</v>
      </c>
    </row>
    <row r="137" spans="1:7" x14ac:dyDescent="0.25" outlineLevel="7" collapsed="1">
      <c r="A137" s="7" t="s">
        <v>14</v>
      </c>
      <c r="B137" s="7" t="s">
        <v>174</v>
      </c>
      <c r="C137" s="7" t="s">
        <v>13</v>
      </c>
      <c r="D137" s="7" t="s">
        <v>14</v>
      </c>
      <c r="E137" s="7" t="s">
        <v>313</v>
      </c>
      <c r="F137" s="7" t="s">
        <v>14</v>
      </c>
      <c r="G137" s="7">
        <v>1</v>
      </c>
    </row>
    <row r="138" spans="1:7" x14ac:dyDescent="0.25" outlineLevel="7" collapsed="1">
      <c r="A138" s="7" t="s">
        <v>11</v>
      </c>
      <c r="B138" s="7" t="s">
        <v>15</v>
      </c>
      <c r="C138" s="7" t="s">
        <v>13</v>
      </c>
      <c r="D138" s="7"/>
      <c r="E138" s="7" t="s">
        <v>318</v>
      </c>
      <c r="F138" s="7" t="s">
        <v>14</v>
      </c>
      <c r="G138" s="7" t="s">
        <v>27</v>
      </c>
    </row>
    <row r="139" spans="1:7" x14ac:dyDescent="0.25" outlineLevel="7" collapsed="1">
      <c r="A139" s="7" t="s">
        <v>11</v>
      </c>
      <c r="B139" s="7" t="s">
        <v>174</v>
      </c>
      <c r="C139" s="7" t="s">
        <v>13</v>
      </c>
      <c r="D139" s="7"/>
      <c r="E139" s="7" t="s">
        <v>314</v>
      </c>
      <c r="F139" s="7" t="s">
        <v>14</v>
      </c>
      <c r="G139" s="7">
        <v>1</v>
      </c>
    </row>
    <row r="140" spans="1:7" x14ac:dyDescent="0.25" outlineLevel="7" collapsed="1">
      <c r="A140" s="7" t="s">
        <v>11</v>
      </c>
      <c r="B140" s="7" t="s">
        <v>15</v>
      </c>
      <c r="C140" s="7" t="s">
        <v>13</v>
      </c>
      <c r="D140" s="7"/>
      <c r="E140" s="7" t="s">
        <v>319</v>
      </c>
      <c r="F140" s="7" t="s">
        <v>14</v>
      </c>
      <c r="G140" s="7" t="s">
        <v>27</v>
      </c>
    </row>
    <row r="141" spans="1:7" x14ac:dyDescent="0.25" outlineLevel="7" collapsed="1">
      <c r="A141" s="7" t="s">
        <v>11</v>
      </c>
      <c r="B141" s="10" t="s">
        <v>305</v>
      </c>
      <c r="C141" s="7" t="s">
        <v>13</v>
      </c>
      <c r="D141" s="7"/>
      <c r="E141" s="7" t="s">
        <v>231</v>
      </c>
      <c r="F141" s="7" t="s">
        <v>11</v>
      </c>
      <c r="G141" s="7" t="s">
        <v>13</v>
      </c>
    </row>
    <row r="142" spans="1:7" x14ac:dyDescent="0.25" outlineLevel="4" collapsed="1">
      <c r="A142" s="7" t="s">
        <v>14</v>
      </c>
      <c r="B142" s="7" t="s">
        <v>174</v>
      </c>
      <c r="C142" s="7" t="s">
        <v>13</v>
      </c>
      <c r="D142" s="7" t="s">
        <v>14</v>
      </c>
      <c r="E142" s="7" t="s">
        <v>312</v>
      </c>
      <c r="F142" s="7" t="s">
        <v>14</v>
      </c>
      <c r="G142" s="7">
        <v>1</v>
      </c>
    </row>
    <row r="143" spans="1:7" x14ac:dyDescent="0.25" outlineLevel="2" collapsed="1">
      <c r="A143" s="8" t="s">
        <v>14</v>
      </c>
      <c r="B143" s="9" t="s">
        <v>266</v>
      </c>
      <c r="C143" s="8" t="s">
        <v>13</v>
      </c>
      <c r="D143" s="8">
        <f>EXACT(G52,"Yes")</f>
      </c>
      <c r="E143" s="8" t="s">
        <v>297</v>
      </c>
      <c r="F143" s="8" t="s">
        <v>14</v>
      </c>
      <c r="G143" s="8" t="s">
        <v>13</v>
      </c>
    </row>
    <row r="144" spans="1:7" x14ac:dyDescent="0.25" outlineLevel="3" collapsed="1">
      <c r="A144" s="7" t="s">
        <v>11</v>
      </c>
      <c r="B144" s="7" t="s">
        <v>76</v>
      </c>
      <c r="C144" s="10" t="s">
        <v>298</v>
      </c>
      <c r="D144" s="7"/>
      <c r="E144" s="7" t="s">
        <v>299</v>
      </c>
      <c r="F144" s="7" t="s">
        <v>14</v>
      </c>
      <c r="G144" s="7" t="s">
        <v>300</v>
      </c>
    </row>
    <row r="145" spans="1:7" x14ac:dyDescent="0.25" outlineLevel="3" collapsed="1">
      <c r="A145" s="8" t="s">
        <v>14</v>
      </c>
      <c r="B145" s="9" t="s">
        <v>301</v>
      </c>
      <c r="C145" s="8" t="s">
        <v>13</v>
      </c>
      <c r="D145" s="8">
        <f>EXACT(G144,"Based on the total net electricity generation of all power plants serving the system and the fuel types and total fuel consumption of the project electricity system")</f>
      </c>
      <c r="E145" s="8" t="s">
        <v>302</v>
      </c>
      <c r="F145" s="8" t="s">
        <v>14</v>
      </c>
      <c r="G145" s="8" t="s">
        <v>13</v>
      </c>
    </row>
    <row r="146" spans="1:7" x14ac:dyDescent="0.25" outlineLevel="4" collapsed="1">
      <c r="A146" s="7" t="s">
        <v>14</v>
      </c>
      <c r="B146" s="7" t="s">
        <v>174</v>
      </c>
      <c r="C146" s="7" t="s">
        <v>13</v>
      </c>
      <c r="D146" s="7" t="s">
        <v>14</v>
      </c>
      <c r="E146" s="7" t="s">
        <v>303</v>
      </c>
      <c r="F146" s="7" t="s">
        <v>14</v>
      </c>
      <c r="G146" s="7">
        <v>1</v>
      </c>
    </row>
    <row r="147" spans="1:7" x14ac:dyDescent="0.25" outlineLevel="4" collapsed="1">
      <c r="A147" s="7" t="s">
        <v>11</v>
      </c>
      <c r="B147" s="7" t="s">
        <v>174</v>
      </c>
      <c r="C147" s="7" t="s">
        <v>13</v>
      </c>
      <c r="D147" s="7"/>
      <c r="E147" s="7" t="s">
        <v>304</v>
      </c>
      <c r="F147" s="7" t="s">
        <v>14</v>
      </c>
      <c r="G147" s="7">
        <v>1</v>
      </c>
    </row>
    <row r="148" spans="1:7" x14ac:dyDescent="0.25" outlineLevel="4" collapsed="1">
      <c r="A148" s="8" t="s">
        <v>11</v>
      </c>
      <c r="B148" s="9" t="s">
        <v>305</v>
      </c>
      <c r="C148" s="8" t="s">
        <v>13</v>
      </c>
      <c r="D148" s="8"/>
      <c r="E148" s="8" t="s">
        <v>231</v>
      </c>
      <c r="F148" s="8" t="s">
        <v>11</v>
      </c>
      <c r="G148" s="8" t="s">
        <v>13</v>
      </c>
    </row>
    <row r="149" spans="1:7" x14ac:dyDescent="0.25" outlineLevel="5" collapsed="1">
      <c r="A149" s="7" t="s">
        <v>11</v>
      </c>
      <c r="B149" s="7" t="s">
        <v>15</v>
      </c>
      <c r="C149" s="7" t="s">
        <v>13</v>
      </c>
      <c r="D149" s="7"/>
      <c r="E149" s="7" t="s">
        <v>306</v>
      </c>
      <c r="F149" s="7" t="s">
        <v>14</v>
      </c>
      <c r="G149" s="7" t="s">
        <v>27</v>
      </c>
    </row>
    <row r="150" spans="1:7" x14ac:dyDescent="0.25" outlineLevel="5" collapsed="1">
      <c r="A150" s="7" t="s">
        <v>11</v>
      </c>
      <c r="B150" s="7" t="s">
        <v>174</v>
      </c>
      <c r="C150" s="7" t="s">
        <v>13</v>
      </c>
      <c r="D150" s="7"/>
      <c r="E150" s="7" t="s">
        <v>307</v>
      </c>
      <c r="F150" s="7" t="s">
        <v>14</v>
      </c>
      <c r="G150" s="7">
        <v>1</v>
      </c>
    </row>
    <row r="151" spans="1:7" x14ac:dyDescent="0.25" outlineLevel="5" collapsed="1">
      <c r="A151" s="7" t="s">
        <v>11</v>
      </c>
      <c r="B151" s="7" t="s">
        <v>174</v>
      </c>
      <c r="C151" s="7" t="s">
        <v>13</v>
      </c>
      <c r="D151" s="7"/>
      <c r="E151" s="7" t="s">
        <v>308</v>
      </c>
      <c r="F151" s="7" t="s">
        <v>14</v>
      </c>
      <c r="G151" s="7">
        <v>1</v>
      </c>
    </row>
    <row r="152" spans="1:7" x14ac:dyDescent="0.25" outlineLevel="5" collapsed="1">
      <c r="A152" s="7" t="s">
        <v>11</v>
      </c>
      <c r="B152" s="7" t="s">
        <v>174</v>
      </c>
      <c r="C152" s="7" t="s">
        <v>13</v>
      </c>
      <c r="D152" s="7"/>
      <c r="E152" s="7" t="s">
        <v>309</v>
      </c>
      <c r="F152" s="7" t="s">
        <v>14</v>
      </c>
      <c r="G152" s="7">
        <v>1</v>
      </c>
    </row>
    <row r="153" spans="1:7" x14ac:dyDescent="0.25" outlineLevel="3" collapsed="1">
      <c r="A153" s="8" t="s">
        <v>14</v>
      </c>
      <c r="B153" s="9" t="s">
        <v>310</v>
      </c>
      <c r="C153" s="8" t="s">
        <v>13</v>
      </c>
      <c r="D153" s="8">
        <f>EXACT(G144,"Based on the net electricity generation and a CO2 emission factor of each power unit")</f>
      </c>
      <c r="E153" s="8" t="s">
        <v>311</v>
      </c>
      <c r="F153" s="8" t="s">
        <v>14</v>
      </c>
      <c r="G153" s="8" t="s">
        <v>13</v>
      </c>
    </row>
    <row r="154" spans="1:7" x14ac:dyDescent="0.25" outlineLevel="4" collapsed="1">
      <c r="A154" s="7" t="s">
        <v>14</v>
      </c>
      <c r="B154" s="7" t="s">
        <v>174</v>
      </c>
      <c r="C154" s="7" t="s">
        <v>13</v>
      </c>
      <c r="D154" s="7" t="s">
        <v>14</v>
      </c>
      <c r="E154" s="7" t="s">
        <v>303</v>
      </c>
      <c r="F154" s="7" t="s">
        <v>14</v>
      </c>
      <c r="G154" s="7">
        <v>1</v>
      </c>
    </row>
    <row r="155" spans="1:7" x14ac:dyDescent="0.25" outlineLevel="4" collapsed="1">
      <c r="A155" s="8" t="s">
        <v>11</v>
      </c>
      <c r="B155" s="9" t="s">
        <v>278</v>
      </c>
      <c r="C155" s="8" t="s">
        <v>13</v>
      </c>
      <c r="D155" s="8"/>
      <c r="E155" s="8" t="s">
        <v>279</v>
      </c>
      <c r="F155" s="8" t="s">
        <v>11</v>
      </c>
      <c r="G155" s="8" t="s">
        <v>13</v>
      </c>
    </row>
    <row r="156" spans="1:7" x14ac:dyDescent="0.25" outlineLevel="5" collapsed="1">
      <c r="A156" s="7" t="s">
        <v>11</v>
      </c>
      <c r="B156" s="7" t="s">
        <v>76</v>
      </c>
      <c r="C156" s="10" t="s">
        <v>289</v>
      </c>
      <c r="D156" s="7"/>
      <c r="E156" s="7" t="s">
        <v>290</v>
      </c>
      <c r="F156" s="7" t="s">
        <v>14</v>
      </c>
      <c r="G156" s="7" t="s">
        <v>291</v>
      </c>
    </row>
    <row r="157" spans="1:7" x14ac:dyDescent="0.25" outlineLevel="5" collapsed="1">
      <c r="A157" s="8" t="s">
        <v>14</v>
      </c>
      <c r="B157" s="9" t="s">
        <v>292</v>
      </c>
      <c r="C157" s="8" t="s">
        <v>13</v>
      </c>
      <c r="D157" s="8">
        <f>EXACT(G156,"Only data available is the electricity generation for the specific power unit")</f>
      </c>
      <c r="E157" s="8" t="s">
        <v>293</v>
      </c>
      <c r="F157" s="8" t="s">
        <v>14</v>
      </c>
      <c r="G157" s="8" t="s">
        <v>13</v>
      </c>
    </row>
    <row r="158" spans="1:7" x14ac:dyDescent="0.25" outlineLevel="6" collapsed="1">
      <c r="A158" s="7" t="s">
        <v>14</v>
      </c>
      <c r="B158" s="7" t="s">
        <v>174</v>
      </c>
      <c r="C158" s="7" t="s">
        <v>13</v>
      </c>
      <c r="D158" s="7" t="s">
        <v>14</v>
      </c>
      <c r="E158" s="7" t="s">
        <v>313</v>
      </c>
      <c r="F158" s="7" t="s">
        <v>14</v>
      </c>
      <c r="G158" s="7">
        <v>1</v>
      </c>
    </row>
    <row r="159" spans="1:7" x14ac:dyDescent="0.25" outlineLevel="6" collapsed="1">
      <c r="A159" s="7" t="s">
        <v>11</v>
      </c>
      <c r="B159" s="7" t="s">
        <v>174</v>
      </c>
      <c r="C159" s="7" t="s">
        <v>13</v>
      </c>
      <c r="D159" s="7"/>
      <c r="E159" s="7" t="s">
        <v>314</v>
      </c>
      <c r="F159" s="7" t="s">
        <v>14</v>
      </c>
      <c r="G159" s="7">
        <v>1</v>
      </c>
    </row>
    <row r="160" spans="1:7" x14ac:dyDescent="0.25" outlineLevel="5" collapsed="1">
      <c r="A160" s="8" t="s">
        <v>14</v>
      </c>
      <c r="B160" s="9" t="s">
        <v>294</v>
      </c>
      <c r="C160" s="8" t="s">
        <v>13</v>
      </c>
      <c r="D160" s="8">
        <f>EXACT(G156,"Only data available for the specific power unit are the electricity generation and the fuel types used")</f>
      </c>
      <c r="E160" s="8" t="s">
        <v>295</v>
      </c>
      <c r="F160" s="8" t="s">
        <v>14</v>
      </c>
      <c r="G160" s="8" t="s">
        <v>13</v>
      </c>
    </row>
    <row r="161" spans="1:7" x14ac:dyDescent="0.25" outlineLevel="6" collapsed="1">
      <c r="A161" s="7" t="s">
        <v>14</v>
      </c>
      <c r="B161" s="7" t="s">
        <v>174</v>
      </c>
      <c r="C161" s="7" t="s">
        <v>13</v>
      </c>
      <c r="D161" s="7" t="s">
        <v>14</v>
      </c>
      <c r="E161" s="7" t="s">
        <v>315</v>
      </c>
      <c r="F161" s="7" t="s">
        <v>14</v>
      </c>
      <c r="G161" s="7">
        <v>1</v>
      </c>
    </row>
    <row r="162" spans="1:7" x14ac:dyDescent="0.25" outlineLevel="6" collapsed="1">
      <c r="A162" s="7" t="s">
        <v>11</v>
      </c>
      <c r="B162" s="7" t="s">
        <v>174</v>
      </c>
      <c r="C162" s="7" t="s">
        <v>13</v>
      </c>
      <c r="D162" s="7"/>
      <c r="E162" s="7" t="s">
        <v>314</v>
      </c>
      <c r="F162" s="7" t="s">
        <v>14</v>
      </c>
      <c r="G162" s="7">
        <v>1</v>
      </c>
    </row>
    <row r="163" spans="1:7" x14ac:dyDescent="0.25" outlineLevel="6" collapsed="1">
      <c r="A163" s="7" t="s">
        <v>11</v>
      </c>
      <c r="B163" s="7" t="s">
        <v>174</v>
      </c>
      <c r="C163" s="7" t="s">
        <v>13</v>
      </c>
      <c r="D163" s="7"/>
      <c r="E163" s="7" t="s">
        <v>316</v>
      </c>
      <c r="F163" s="7" t="s">
        <v>14</v>
      </c>
      <c r="G163" s="7">
        <v>1</v>
      </c>
    </row>
    <row r="164" spans="1:7" x14ac:dyDescent="0.25" outlineLevel="6" collapsed="1">
      <c r="A164" s="7" t="s">
        <v>11</v>
      </c>
      <c r="B164" s="7" t="s">
        <v>174</v>
      </c>
      <c r="C164" s="7" t="s">
        <v>13</v>
      </c>
      <c r="D164" s="7"/>
      <c r="E164" s="7" t="s">
        <v>317</v>
      </c>
      <c r="F164" s="7" t="s">
        <v>14</v>
      </c>
      <c r="G164" s="7">
        <v>1</v>
      </c>
    </row>
    <row r="165" spans="1:7" x14ac:dyDescent="0.25" outlineLevel="5" collapsed="1">
      <c r="A165" s="8" t="s">
        <v>14</v>
      </c>
      <c r="B165" s="9" t="s">
        <v>296</v>
      </c>
      <c r="C165" s="8" t="s">
        <v>13</v>
      </c>
      <c r="D165" s="8">
        <f>EXACT(G156,"Data available for fuel consumption and electricity generation")</f>
      </c>
      <c r="E165" s="8" t="s">
        <v>291</v>
      </c>
      <c r="F165" s="8" t="s">
        <v>14</v>
      </c>
      <c r="G165" s="8" t="s">
        <v>13</v>
      </c>
    </row>
    <row r="166" spans="1:7" x14ac:dyDescent="0.25" outlineLevel="6" collapsed="1">
      <c r="A166" s="7" t="s">
        <v>14</v>
      </c>
      <c r="B166" s="7" t="s">
        <v>174</v>
      </c>
      <c r="C166" s="7" t="s">
        <v>13</v>
      </c>
      <c r="D166" s="7" t="s">
        <v>14</v>
      </c>
      <c r="E166" s="7" t="s">
        <v>313</v>
      </c>
      <c r="F166" s="7" t="s">
        <v>14</v>
      </c>
      <c r="G166" s="7">
        <v>1</v>
      </c>
    </row>
    <row r="167" spans="1:7" x14ac:dyDescent="0.25" outlineLevel="6" collapsed="1">
      <c r="A167" s="7" t="s">
        <v>11</v>
      </c>
      <c r="B167" s="7" t="s">
        <v>15</v>
      </c>
      <c r="C167" s="7" t="s">
        <v>13</v>
      </c>
      <c r="D167" s="7"/>
      <c r="E167" s="7" t="s">
        <v>318</v>
      </c>
      <c r="F167" s="7" t="s">
        <v>14</v>
      </c>
      <c r="G167" s="7" t="s">
        <v>27</v>
      </c>
    </row>
    <row r="168" spans="1:7" x14ac:dyDescent="0.25" outlineLevel="6" collapsed="1">
      <c r="A168" s="7" t="s">
        <v>11</v>
      </c>
      <c r="B168" s="7" t="s">
        <v>174</v>
      </c>
      <c r="C168" s="7" t="s">
        <v>13</v>
      </c>
      <c r="D168" s="7"/>
      <c r="E168" s="7" t="s">
        <v>314</v>
      </c>
      <c r="F168" s="7" t="s">
        <v>14</v>
      </c>
      <c r="G168" s="7">
        <v>1</v>
      </c>
    </row>
    <row r="169" spans="1:7" x14ac:dyDescent="0.25" outlineLevel="6" collapsed="1">
      <c r="A169" s="7" t="s">
        <v>11</v>
      </c>
      <c r="B169" s="7" t="s">
        <v>15</v>
      </c>
      <c r="C169" s="7" t="s">
        <v>13</v>
      </c>
      <c r="D169" s="7"/>
      <c r="E169" s="7" t="s">
        <v>319</v>
      </c>
      <c r="F169" s="7" t="s">
        <v>14</v>
      </c>
      <c r="G169" s="7" t="s">
        <v>27</v>
      </c>
    </row>
    <row r="170" spans="1:7" x14ac:dyDescent="0.25" outlineLevel="6" collapsed="1">
      <c r="A170" s="8" t="s">
        <v>11</v>
      </c>
      <c r="B170" s="9" t="s">
        <v>305</v>
      </c>
      <c r="C170" s="8" t="s">
        <v>13</v>
      </c>
      <c r="D170" s="8"/>
      <c r="E170" s="8" t="s">
        <v>231</v>
      </c>
      <c r="F170" s="8" t="s">
        <v>11</v>
      </c>
      <c r="G170" s="8" t="s">
        <v>13</v>
      </c>
    </row>
    <row r="171" spans="1:7" x14ac:dyDescent="0.25" outlineLevel="7" collapsed="1">
      <c r="A171" s="7" t="s">
        <v>11</v>
      </c>
      <c r="B171" s="7" t="s">
        <v>15</v>
      </c>
      <c r="C171" s="7" t="s">
        <v>13</v>
      </c>
      <c r="D171" s="7"/>
      <c r="E171" s="7" t="s">
        <v>306</v>
      </c>
      <c r="F171" s="7" t="s">
        <v>14</v>
      </c>
      <c r="G171" s="7" t="s">
        <v>27</v>
      </c>
    </row>
    <row r="172" spans="1:7" x14ac:dyDescent="0.25" outlineLevel="7" collapsed="1">
      <c r="A172" s="7" t="s">
        <v>11</v>
      </c>
      <c r="B172" s="7" t="s">
        <v>174</v>
      </c>
      <c r="C172" s="7" t="s">
        <v>13</v>
      </c>
      <c r="D172" s="7"/>
      <c r="E172" s="7" t="s">
        <v>307</v>
      </c>
      <c r="F172" s="7" t="s">
        <v>14</v>
      </c>
      <c r="G172" s="7">
        <v>1</v>
      </c>
    </row>
    <row r="173" spans="1:7" x14ac:dyDescent="0.25" outlineLevel="7" collapsed="1">
      <c r="A173" s="7" t="s">
        <v>11</v>
      </c>
      <c r="B173" s="7" t="s">
        <v>174</v>
      </c>
      <c r="C173" s="7" t="s">
        <v>13</v>
      </c>
      <c r="D173" s="7"/>
      <c r="E173" s="7" t="s">
        <v>308</v>
      </c>
      <c r="F173" s="7" t="s">
        <v>14</v>
      </c>
      <c r="G173" s="7">
        <v>1</v>
      </c>
    </row>
    <row r="174" spans="1:7" x14ac:dyDescent="0.25" outlineLevel="7" collapsed="1">
      <c r="A174" s="7" t="s">
        <v>11</v>
      </c>
      <c r="B174" s="7" t="s">
        <v>174</v>
      </c>
      <c r="C174" s="7" t="s">
        <v>13</v>
      </c>
      <c r="D174" s="7"/>
      <c r="E174" s="7" t="s">
        <v>309</v>
      </c>
      <c r="F174" s="7" t="s">
        <v>14</v>
      </c>
      <c r="G174" s="7">
        <v>1</v>
      </c>
    </row>
    <row r="175" spans="1:7" x14ac:dyDescent="0.25" outlineLevel="3" collapsed="1">
      <c r="A175" s="7" t="s">
        <v>14</v>
      </c>
      <c r="B175" s="7" t="s">
        <v>174</v>
      </c>
      <c r="C175" s="7" t="s">
        <v>13</v>
      </c>
      <c r="D175" s="7" t="s">
        <v>14</v>
      </c>
      <c r="E175" s="7" t="s">
        <v>312</v>
      </c>
      <c r="F175" s="7" t="s">
        <v>14</v>
      </c>
      <c r="G175" s="7">
        <v>1</v>
      </c>
    </row>
    <row r="176" spans="1:7" x14ac:dyDescent="0.25" outlineLevel="1" collapsed="1">
      <c r="A176" s="8" t="s">
        <v>14</v>
      </c>
      <c r="B176" s="9" t="s">
        <v>320</v>
      </c>
      <c r="C176" s="8" t="s">
        <v>13</v>
      </c>
      <c r="D176" s="8">
        <f>EXACT(G50,"Hourly")</f>
      </c>
      <c r="E176" s="8" t="s">
        <v>321</v>
      </c>
      <c r="F176" s="8" t="s">
        <v>14</v>
      </c>
      <c r="G176" s="8" t="s">
        <v>13</v>
      </c>
    </row>
    <row r="177" spans="1:7" x14ac:dyDescent="0.25" outlineLevel="2" collapsed="1">
      <c r="A177" s="7" t="s">
        <v>11</v>
      </c>
      <c r="B177" s="7" t="s">
        <v>76</v>
      </c>
      <c r="C177" s="10" t="s">
        <v>322</v>
      </c>
      <c r="D177" s="7"/>
      <c r="E177" s="7" t="s">
        <v>323</v>
      </c>
      <c r="F177" s="7" t="s">
        <v>14</v>
      </c>
      <c r="G177" s="7" t="s">
        <v>324</v>
      </c>
    </row>
    <row r="178" spans="1:7" x14ac:dyDescent="0.25" outlineLevel="2" collapsed="1">
      <c r="A178" s="7" t="s">
        <v>11</v>
      </c>
      <c r="B178" s="7" t="s">
        <v>174</v>
      </c>
      <c r="C178" s="7" t="s">
        <v>13</v>
      </c>
      <c r="D178" s="7"/>
      <c r="E178" s="7" t="s">
        <v>325</v>
      </c>
      <c r="F178" s="7" t="s">
        <v>14</v>
      </c>
      <c r="G178" s="7">
        <v>1</v>
      </c>
    </row>
    <row r="179" spans="1:7" x14ac:dyDescent="0.25" outlineLevel="1" collapsed="1">
      <c r="A179" s="8" t="s">
        <v>11</v>
      </c>
      <c r="B179" s="9" t="s">
        <v>326</v>
      </c>
      <c r="C179" s="8" t="s">
        <v>13</v>
      </c>
      <c r="D179" s="8"/>
      <c r="E179" s="8" t="s">
        <v>327</v>
      </c>
      <c r="F179" s="8" t="s">
        <v>14</v>
      </c>
      <c r="G179" s="8" t="s">
        <v>13</v>
      </c>
    </row>
    <row r="180" spans="1:7" x14ac:dyDescent="0.25" outlineLevel="2" collapsed="1">
      <c r="A180" s="7" t="s">
        <v>14</v>
      </c>
      <c r="B180" s="7" t="s">
        <v>174</v>
      </c>
      <c r="C180" s="7" t="s">
        <v>13</v>
      </c>
      <c r="D180" s="7" t="s">
        <v>14</v>
      </c>
      <c r="E180" s="7" t="s">
        <v>328</v>
      </c>
      <c r="F180" s="7" t="s">
        <v>14</v>
      </c>
      <c r="G180" s="7">
        <v>1</v>
      </c>
    </row>
    <row r="181" spans="1:7" x14ac:dyDescent="0.25" outlineLevel="2" collapsed="1">
      <c r="A181" s="7" t="s">
        <v>14</v>
      </c>
      <c r="B181" s="7" t="s">
        <v>120</v>
      </c>
      <c r="C181" s="11" t="s">
        <v>121</v>
      </c>
      <c r="D181" s="7"/>
      <c r="E181" s="12" t="s">
        <v>329</v>
      </c>
      <c r="F181" s="7" t="s">
        <v>14</v>
      </c>
      <c r="G181" s="7" t="s">
        <v>13</v>
      </c>
    </row>
    <row r="182" spans="1:7" x14ac:dyDescent="0.25" outlineLevel="2" collapsed="1">
      <c r="A182" s="7" t="s">
        <v>11</v>
      </c>
      <c r="B182" s="7" t="s">
        <v>174</v>
      </c>
      <c r="C182" s="7" t="s">
        <v>13</v>
      </c>
      <c r="D182" s="7"/>
      <c r="E182" s="7" t="s">
        <v>330</v>
      </c>
      <c r="F182" s="7" t="s">
        <v>14</v>
      </c>
      <c r="G182" s="7">
        <v>1</v>
      </c>
    </row>
    <row r="183" spans="1:7" x14ac:dyDescent="0.25" outlineLevel="2" collapsed="1">
      <c r="A183" s="7" t="s">
        <v>11</v>
      </c>
      <c r="B183" s="7" t="s">
        <v>174</v>
      </c>
      <c r="C183" s="7" t="s">
        <v>13</v>
      </c>
      <c r="D183" s="7"/>
      <c r="E183" s="7" t="s">
        <v>331</v>
      </c>
      <c r="F183" s="7" t="s">
        <v>14</v>
      </c>
      <c r="G183" s="7">
        <v>1</v>
      </c>
    </row>
    <row r="184" spans="1:7" x14ac:dyDescent="0.25" outlineLevel="2" collapsed="1">
      <c r="A184" s="8" t="s">
        <v>11</v>
      </c>
      <c r="B184" s="9" t="s">
        <v>332</v>
      </c>
      <c r="C184" s="8" t="s">
        <v>13</v>
      </c>
      <c r="D184" s="8"/>
      <c r="E184" s="8" t="s">
        <v>333</v>
      </c>
      <c r="F184" s="8" t="s">
        <v>11</v>
      </c>
      <c r="G184" s="8" t="s">
        <v>13</v>
      </c>
    </row>
    <row r="185" spans="1:7" x14ac:dyDescent="0.25" outlineLevel="3" collapsed="1">
      <c r="A185" s="7" t="s">
        <v>11</v>
      </c>
      <c r="B185" s="7" t="s">
        <v>15</v>
      </c>
      <c r="C185" s="7" t="s">
        <v>13</v>
      </c>
      <c r="D185" s="7"/>
      <c r="E185" s="7" t="s">
        <v>334</v>
      </c>
      <c r="F185" s="7" t="s">
        <v>14</v>
      </c>
      <c r="G185" s="7" t="s">
        <v>27</v>
      </c>
    </row>
    <row r="186" spans="1:7" x14ac:dyDescent="0.25" outlineLevel="3" collapsed="1">
      <c r="A186" s="7" t="s">
        <v>11</v>
      </c>
      <c r="B186" s="7" t="s">
        <v>59</v>
      </c>
      <c r="C186" s="7" t="s">
        <v>13</v>
      </c>
      <c r="D186" s="7"/>
      <c r="E186" s="7" t="s">
        <v>335</v>
      </c>
      <c r="F186" s="7" t="s">
        <v>14</v>
      </c>
      <c r="G186" s="7" t="s">
        <v>336</v>
      </c>
    </row>
    <row r="187" spans="1:7" x14ac:dyDescent="0.25" outlineLevel="3" collapsed="1">
      <c r="A187" s="7" t="s">
        <v>11</v>
      </c>
      <c r="B187" s="7" t="s">
        <v>174</v>
      </c>
      <c r="C187" s="7" t="s">
        <v>13</v>
      </c>
      <c r="D187" s="7"/>
      <c r="E187" s="7" t="s">
        <v>337</v>
      </c>
      <c r="F187" s="7" t="s">
        <v>14</v>
      </c>
      <c r="G187" s="7">
        <v>1</v>
      </c>
    </row>
    <row r="188" spans="1:7" x14ac:dyDescent="0.25" outlineLevel="3" collapsed="1">
      <c r="A188" s="7" t="s">
        <v>11</v>
      </c>
      <c r="B188" s="7" t="s">
        <v>174</v>
      </c>
      <c r="C188" s="7" t="s">
        <v>13</v>
      </c>
      <c r="D188" s="7"/>
      <c r="E188" s="7" t="s">
        <v>338</v>
      </c>
      <c r="F188" s="7" t="s">
        <v>14</v>
      </c>
      <c r="G188" s="7">
        <v>1</v>
      </c>
    </row>
    <row r="189" spans="1:7" x14ac:dyDescent="0.25" outlineLevel="1" collapsed="1">
      <c r="A189" s="8" t="s">
        <v>11</v>
      </c>
      <c r="B189" s="9" t="s">
        <v>339</v>
      </c>
      <c r="C189" s="8" t="s">
        <v>13</v>
      </c>
      <c r="D189" s="8"/>
      <c r="E189" s="8" t="s">
        <v>340</v>
      </c>
      <c r="F189" s="8" t="s">
        <v>14</v>
      </c>
      <c r="G189" s="8" t="s">
        <v>13</v>
      </c>
    </row>
    <row r="190" spans="1:7" x14ac:dyDescent="0.25" outlineLevel="2" collapsed="1">
      <c r="A190" s="7" t="s">
        <v>11</v>
      </c>
      <c r="B190" s="7" t="s">
        <v>76</v>
      </c>
      <c r="C190" s="10" t="s">
        <v>341</v>
      </c>
      <c r="D190" s="7"/>
      <c r="E190" s="7" t="s">
        <v>342</v>
      </c>
      <c r="F190" s="7" t="s">
        <v>14</v>
      </c>
      <c r="G190" s="7" t="s">
        <v>11</v>
      </c>
    </row>
    <row r="191" spans="1:7" x14ac:dyDescent="0.25" outlineLevel="2" collapsed="1">
      <c r="A191" s="8" t="s">
        <v>14</v>
      </c>
      <c r="B191" s="9" t="s">
        <v>343</v>
      </c>
      <c r="C191" s="8" t="s">
        <v>13</v>
      </c>
      <c r="D191" s="8">
        <f>EXACT(G190,"No")</f>
      </c>
      <c r="E191" s="8" t="s">
        <v>344</v>
      </c>
      <c r="F191" s="8" t="s">
        <v>14</v>
      </c>
      <c r="G191" s="8" t="s">
        <v>13</v>
      </c>
    </row>
    <row r="192" spans="1:7" x14ac:dyDescent="0.25" outlineLevel="3" collapsed="1">
      <c r="A192" s="7" t="s">
        <v>11</v>
      </c>
      <c r="B192" s="7" t="s">
        <v>76</v>
      </c>
      <c r="C192" s="10" t="s">
        <v>345</v>
      </c>
      <c r="D192" s="7"/>
      <c r="E192" s="7" t="s">
        <v>346</v>
      </c>
      <c r="F192" s="7" t="s">
        <v>14</v>
      </c>
      <c r="G192" s="7" t="s">
        <v>347</v>
      </c>
    </row>
    <row r="193" spans="1:7" x14ac:dyDescent="0.25" outlineLevel="3" collapsed="1">
      <c r="A193" s="8" t="s">
        <v>14</v>
      </c>
      <c r="B193" s="9" t="s">
        <v>348</v>
      </c>
      <c r="C193" s="8" t="s">
        <v>13</v>
      </c>
      <c r="D193" s="8">
        <f>EXACT(G192,"Neither")</f>
      </c>
      <c r="E193" s="8" t="s">
        <v>349</v>
      </c>
      <c r="F193" s="8" t="s">
        <v>14</v>
      </c>
      <c r="G193" s="8" t="s">
        <v>13</v>
      </c>
    </row>
    <row r="194" spans="1:7" x14ac:dyDescent="0.25" outlineLevel="4" collapsed="1">
      <c r="A194" s="7" t="s">
        <v>14</v>
      </c>
      <c r="B194" s="7" t="s">
        <v>174</v>
      </c>
      <c r="C194" s="7" t="s">
        <v>13</v>
      </c>
      <c r="D194" s="7" t="s">
        <v>14</v>
      </c>
      <c r="E194" s="7" t="s">
        <v>350</v>
      </c>
      <c r="F194" s="7" t="s">
        <v>14</v>
      </c>
      <c r="G194" s="7">
        <v>1</v>
      </c>
    </row>
    <row r="195" spans="1:7" x14ac:dyDescent="0.25" outlineLevel="4" collapsed="1">
      <c r="A195" s="7" t="s">
        <v>14</v>
      </c>
      <c r="B195" s="7" t="s">
        <v>174</v>
      </c>
      <c r="C195" s="7" t="s">
        <v>13</v>
      </c>
      <c r="D195" s="7" t="s">
        <v>14</v>
      </c>
      <c r="E195" s="7" t="s">
        <v>351</v>
      </c>
      <c r="F195" s="7" t="s">
        <v>14</v>
      </c>
      <c r="G195" s="7">
        <v>1</v>
      </c>
    </row>
    <row r="196" spans="1:7" x14ac:dyDescent="0.25" outlineLevel="4" collapsed="1">
      <c r="A196" s="7" t="s">
        <v>14</v>
      </c>
      <c r="B196" s="7" t="s">
        <v>174</v>
      </c>
      <c r="C196" s="7" t="s">
        <v>13</v>
      </c>
      <c r="D196" s="7" t="s">
        <v>14</v>
      </c>
      <c r="E196" s="7" t="s">
        <v>352</v>
      </c>
      <c r="F196" s="7" t="s">
        <v>14</v>
      </c>
      <c r="G196" s="7">
        <v>1</v>
      </c>
    </row>
    <row r="197" spans="1:7" x14ac:dyDescent="0.25" outlineLevel="4" collapsed="1">
      <c r="A197" s="7" t="s">
        <v>14</v>
      </c>
      <c r="B197" s="7" t="s">
        <v>174</v>
      </c>
      <c r="C197" s="7" t="s">
        <v>13</v>
      </c>
      <c r="D197" s="7" t="s">
        <v>14</v>
      </c>
      <c r="E197" s="7" t="s">
        <v>328</v>
      </c>
      <c r="F197" s="7" t="s">
        <v>14</v>
      </c>
      <c r="G197" s="7">
        <v>1</v>
      </c>
    </row>
    <row r="198" spans="1:7" x14ac:dyDescent="0.25" outlineLevel="4" collapsed="1">
      <c r="A198" s="7" t="s">
        <v>11</v>
      </c>
      <c r="B198" s="7" t="s">
        <v>76</v>
      </c>
      <c r="C198" s="10" t="s">
        <v>353</v>
      </c>
      <c r="D198" s="7"/>
      <c r="E198" s="7" t="s">
        <v>354</v>
      </c>
      <c r="F198" s="7" t="s">
        <v>14</v>
      </c>
      <c r="G198" s="7" t="s">
        <v>11</v>
      </c>
    </row>
    <row r="199" spans="1:7" x14ac:dyDescent="0.25" outlineLevel="4" collapsed="1">
      <c r="A199" s="7" t="s">
        <v>11</v>
      </c>
      <c r="B199" s="7" t="s">
        <v>76</v>
      </c>
      <c r="C199" s="10" t="s">
        <v>355</v>
      </c>
      <c r="D199" s="7"/>
      <c r="E199" s="7" t="s">
        <v>356</v>
      </c>
      <c r="F199" s="7" t="s">
        <v>14</v>
      </c>
      <c r="G199" s="7" t="s">
        <v>357</v>
      </c>
    </row>
    <row r="200" spans="1:7" x14ac:dyDescent="0.25" outlineLevel="4" collapsed="1">
      <c r="A200" s="7" t="s">
        <v>11</v>
      </c>
      <c r="B200" s="7" t="s">
        <v>76</v>
      </c>
      <c r="C200" s="10" t="s">
        <v>358</v>
      </c>
      <c r="D200" s="7"/>
      <c r="E200" s="7" t="s">
        <v>359</v>
      </c>
      <c r="F200" s="7" t="s">
        <v>14</v>
      </c>
      <c r="G200" s="7" t="s">
        <v>11</v>
      </c>
    </row>
    <row r="201" spans="1:7" x14ac:dyDescent="0.25" outlineLevel="4" collapsed="1">
      <c r="A201" s="7" t="s">
        <v>14</v>
      </c>
      <c r="B201" s="7" t="s">
        <v>174</v>
      </c>
      <c r="C201" s="7" t="s">
        <v>13</v>
      </c>
      <c r="D201" s="7" t="s">
        <v>14</v>
      </c>
      <c r="E201" s="7" t="s">
        <v>360</v>
      </c>
      <c r="F201" s="7" t="s">
        <v>14</v>
      </c>
      <c r="G201" s="7">
        <v>1</v>
      </c>
    </row>
    <row r="202" spans="1:7" x14ac:dyDescent="0.25" outlineLevel="3" collapsed="1">
      <c r="A202" s="8" t="s">
        <v>14</v>
      </c>
      <c r="B202" s="9" t="s">
        <v>361</v>
      </c>
      <c r="C202" s="8" t="s">
        <v>13</v>
      </c>
      <c r="D202" s="8">
        <f>EXACT(G192,"Isolated System")</f>
      </c>
      <c r="E202" s="8" t="s">
        <v>362</v>
      </c>
      <c r="F202" s="8" t="s">
        <v>14</v>
      </c>
      <c r="G202" s="8" t="s">
        <v>13</v>
      </c>
    </row>
    <row r="203" spans="1:7" x14ac:dyDescent="0.25" outlineLevel="4" collapsed="1">
      <c r="A203" s="7" t="s">
        <v>14</v>
      </c>
      <c r="B203" s="7" t="s">
        <v>174</v>
      </c>
      <c r="C203" s="7" t="s">
        <v>13</v>
      </c>
      <c r="D203" s="7" t="s">
        <v>14</v>
      </c>
      <c r="E203" s="7" t="s">
        <v>350</v>
      </c>
      <c r="F203" s="7" t="s">
        <v>14</v>
      </c>
      <c r="G203" s="7">
        <v>1</v>
      </c>
    </row>
    <row r="204" spans="1:7" x14ac:dyDescent="0.25" outlineLevel="4" collapsed="1">
      <c r="A204" s="7" t="s">
        <v>14</v>
      </c>
      <c r="B204" s="7" t="s">
        <v>174</v>
      </c>
      <c r="C204" s="7" t="s">
        <v>13</v>
      </c>
      <c r="D204" s="7" t="s">
        <v>14</v>
      </c>
      <c r="E204" s="7" t="s">
        <v>351</v>
      </c>
      <c r="F204" s="7" t="s">
        <v>14</v>
      </c>
      <c r="G204" s="7">
        <v>1</v>
      </c>
    </row>
    <row r="205" spans="1:7" x14ac:dyDescent="0.25" outlineLevel="4" collapsed="1">
      <c r="A205" s="7" t="s">
        <v>14</v>
      </c>
      <c r="B205" s="7" t="s">
        <v>174</v>
      </c>
      <c r="C205" s="7" t="s">
        <v>13</v>
      </c>
      <c r="D205" s="7" t="s">
        <v>14</v>
      </c>
      <c r="E205" s="7" t="s">
        <v>352</v>
      </c>
      <c r="F205" s="7" t="s">
        <v>14</v>
      </c>
      <c r="G205" s="7">
        <v>1</v>
      </c>
    </row>
    <row r="206" spans="1:7" x14ac:dyDescent="0.25" outlineLevel="4" collapsed="1">
      <c r="A206" s="7" t="s">
        <v>14</v>
      </c>
      <c r="B206" s="7" t="s">
        <v>174</v>
      </c>
      <c r="C206" s="7" t="s">
        <v>13</v>
      </c>
      <c r="D206" s="7" t="s">
        <v>14</v>
      </c>
      <c r="E206" s="7" t="s">
        <v>360</v>
      </c>
      <c r="F206" s="7" t="s">
        <v>14</v>
      </c>
      <c r="G206" s="7">
        <v>1</v>
      </c>
    </row>
    <row r="207" spans="1:7" x14ac:dyDescent="0.25" outlineLevel="4" collapsed="1">
      <c r="A207" s="7" t="s">
        <v>14</v>
      </c>
      <c r="B207" s="7" t="s">
        <v>174</v>
      </c>
      <c r="C207" s="7" t="s">
        <v>13</v>
      </c>
      <c r="D207" s="7" t="s">
        <v>14</v>
      </c>
      <c r="E207" s="7" t="s">
        <v>328</v>
      </c>
      <c r="F207" s="7" t="s">
        <v>14</v>
      </c>
      <c r="G207" s="7">
        <v>1</v>
      </c>
    </row>
    <row r="208" spans="1:7" x14ac:dyDescent="0.25" outlineLevel="4" collapsed="1">
      <c r="A208" s="7" t="s">
        <v>11</v>
      </c>
      <c r="B208" s="7" t="s">
        <v>76</v>
      </c>
      <c r="C208" s="10" t="s">
        <v>363</v>
      </c>
      <c r="D208" s="7"/>
      <c r="E208" s="7" t="s">
        <v>364</v>
      </c>
      <c r="F208" s="7" t="s">
        <v>14</v>
      </c>
      <c r="G208" s="7" t="s">
        <v>365</v>
      </c>
    </row>
    <row r="209" spans="1:7" x14ac:dyDescent="0.25" outlineLevel="4" collapsed="1">
      <c r="A209" s="8" t="s">
        <v>14</v>
      </c>
      <c r="B209" s="9" t="s">
        <v>366</v>
      </c>
      <c r="C209" s="8" t="s">
        <v>13</v>
      </c>
      <c r="D209" s="8">
        <f>EXACT(G208,"Multiple")</f>
      </c>
      <c r="E209" s="8" t="s">
        <v>367</v>
      </c>
      <c r="F209" s="8" t="s">
        <v>14</v>
      </c>
      <c r="G209" s="8" t="s">
        <v>13</v>
      </c>
    </row>
    <row r="210" spans="1:7" x14ac:dyDescent="0.25" outlineLevel="5" collapsed="1">
      <c r="A210" s="7" t="s">
        <v>11</v>
      </c>
      <c r="B210" s="7" t="s">
        <v>76</v>
      </c>
      <c r="C210" s="10" t="s">
        <v>368</v>
      </c>
      <c r="D210" s="7"/>
      <c r="E210" s="7" t="s">
        <v>369</v>
      </c>
      <c r="F210" s="7" t="s">
        <v>14</v>
      </c>
      <c r="G210" s="7" t="s">
        <v>370</v>
      </c>
    </row>
    <row r="211" spans="1:7" x14ac:dyDescent="0.25" outlineLevel="5" collapsed="1">
      <c r="A211" s="7" t="s">
        <v>14</v>
      </c>
      <c r="B211" s="7" t="s">
        <v>76</v>
      </c>
      <c r="C211" s="10" t="s">
        <v>371</v>
      </c>
      <c r="D211" s="7">
        <f>EXACT(G210,"Isolated grid systems with multiple fuel and technology types with combined cycle power plants")</f>
      </c>
      <c r="E211" s="7" t="s">
        <v>372</v>
      </c>
      <c r="F211" s="7" t="s">
        <v>14</v>
      </c>
      <c r="G211" s="7" t="s">
        <v>11</v>
      </c>
    </row>
    <row r="212" spans="1:7" x14ac:dyDescent="0.25" outlineLevel="5" collapsed="1">
      <c r="A212" s="7" t="s">
        <v>14</v>
      </c>
      <c r="B212" s="7" t="s">
        <v>76</v>
      </c>
      <c r="C212" s="10" t="s">
        <v>373</v>
      </c>
      <c r="D212" s="7">
        <f>EXACT(G210,"Isolated grid systems with multiple fuel and technology types without combined cycle power plants")</f>
      </c>
      <c r="E212" s="7" t="s">
        <v>372</v>
      </c>
      <c r="F212" s="7" t="s">
        <v>14</v>
      </c>
      <c r="G212" s="7" t="s">
        <v>11</v>
      </c>
    </row>
    <row r="213" spans="1:7" x14ac:dyDescent="0.25" outlineLevel="3" collapsed="1">
      <c r="A213" s="8" t="s">
        <v>14</v>
      </c>
      <c r="B213" s="9" t="s">
        <v>348</v>
      </c>
      <c r="C213" s="8" t="s">
        <v>13</v>
      </c>
      <c r="D213" s="8">
        <f>EXACT(G192,"Grid is located in LDC/SIDs/URC")</f>
      </c>
      <c r="E213" s="8" t="s">
        <v>349</v>
      </c>
      <c r="F213" s="8" t="s">
        <v>14</v>
      </c>
      <c r="G213" s="8" t="s">
        <v>13</v>
      </c>
    </row>
    <row r="214" spans="1:7" x14ac:dyDescent="0.25" outlineLevel="4" collapsed="1">
      <c r="A214" s="7" t="s">
        <v>14</v>
      </c>
      <c r="B214" s="7" t="s">
        <v>174</v>
      </c>
      <c r="C214" s="7" t="s">
        <v>13</v>
      </c>
      <c r="D214" s="7" t="s">
        <v>14</v>
      </c>
      <c r="E214" s="7" t="s">
        <v>350</v>
      </c>
      <c r="F214" s="7" t="s">
        <v>14</v>
      </c>
      <c r="G214" s="7">
        <v>1</v>
      </c>
    </row>
    <row r="215" spans="1:7" x14ac:dyDescent="0.25" outlineLevel="4" collapsed="1">
      <c r="A215" s="7" t="s">
        <v>14</v>
      </c>
      <c r="B215" s="7" t="s">
        <v>174</v>
      </c>
      <c r="C215" s="7" t="s">
        <v>13</v>
      </c>
      <c r="D215" s="7" t="s">
        <v>14</v>
      </c>
      <c r="E215" s="7" t="s">
        <v>351</v>
      </c>
      <c r="F215" s="7" t="s">
        <v>14</v>
      </c>
      <c r="G215" s="7">
        <v>1</v>
      </c>
    </row>
    <row r="216" spans="1:7" x14ac:dyDescent="0.25" outlineLevel="4" collapsed="1">
      <c r="A216" s="7" t="s">
        <v>14</v>
      </c>
      <c r="B216" s="7" t="s">
        <v>174</v>
      </c>
      <c r="C216" s="7" t="s">
        <v>13</v>
      </c>
      <c r="D216" s="7" t="s">
        <v>14</v>
      </c>
      <c r="E216" s="7" t="s">
        <v>352</v>
      </c>
      <c r="F216" s="7" t="s">
        <v>14</v>
      </c>
      <c r="G216" s="7">
        <v>1</v>
      </c>
    </row>
    <row r="217" spans="1:7" x14ac:dyDescent="0.25" outlineLevel="4" collapsed="1">
      <c r="A217" s="7" t="s">
        <v>14</v>
      </c>
      <c r="B217" s="7" t="s">
        <v>174</v>
      </c>
      <c r="C217" s="7" t="s">
        <v>13</v>
      </c>
      <c r="D217" s="7" t="s">
        <v>14</v>
      </c>
      <c r="E217" s="7" t="s">
        <v>328</v>
      </c>
      <c r="F217" s="7" t="s">
        <v>14</v>
      </c>
      <c r="G217" s="7">
        <v>1</v>
      </c>
    </row>
    <row r="218" spans="1:7" x14ac:dyDescent="0.25" outlineLevel="4" collapsed="1">
      <c r="A218" s="7" t="s">
        <v>11</v>
      </c>
      <c r="B218" s="7" t="s">
        <v>76</v>
      </c>
      <c r="C218" s="10" t="s">
        <v>353</v>
      </c>
      <c r="D218" s="7"/>
      <c r="E218" s="7" t="s">
        <v>354</v>
      </c>
      <c r="F218" s="7" t="s">
        <v>14</v>
      </c>
      <c r="G218" s="7" t="s">
        <v>11</v>
      </c>
    </row>
    <row r="219" spans="1:7" x14ac:dyDescent="0.25" outlineLevel="4" collapsed="1">
      <c r="A219" s="7" t="s">
        <v>11</v>
      </c>
      <c r="B219" s="7" t="s">
        <v>76</v>
      </c>
      <c r="C219" s="10" t="s">
        <v>355</v>
      </c>
      <c r="D219" s="7"/>
      <c r="E219" s="7" t="s">
        <v>356</v>
      </c>
      <c r="F219" s="7" t="s">
        <v>14</v>
      </c>
      <c r="G219" s="7" t="s">
        <v>357</v>
      </c>
    </row>
    <row r="220" spans="1:7" x14ac:dyDescent="0.25" outlineLevel="4" collapsed="1">
      <c r="A220" s="7" t="s">
        <v>11</v>
      </c>
      <c r="B220" s="7" t="s">
        <v>76</v>
      </c>
      <c r="C220" s="10" t="s">
        <v>358</v>
      </c>
      <c r="D220" s="7"/>
      <c r="E220" s="7" t="s">
        <v>359</v>
      </c>
      <c r="F220" s="7" t="s">
        <v>14</v>
      </c>
      <c r="G220" s="7" t="s">
        <v>11</v>
      </c>
    </row>
    <row r="221" spans="1:7" x14ac:dyDescent="0.25" outlineLevel="4" collapsed="1">
      <c r="A221" s="7" t="s">
        <v>14</v>
      </c>
      <c r="B221" s="7" t="s">
        <v>174</v>
      </c>
      <c r="C221" s="7" t="s">
        <v>13</v>
      </c>
      <c r="D221" s="7" t="s">
        <v>14</v>
      </c>
      <c r="E221" s="7" t="s">
        <v>360</v>
      </c>
      <c r="F221" s="7" t="s">
        <v>14</v>
      </c>
      <c r="G221" s="7">
        <v>1</v>
      </c>
    </row>
    <row r="222" spans="1:7" x14ac:dyDescent="0.25" outlineLevel="2" collapsed="1">
      <c r="A222" s="8" t="s">
        <v>14</v>
      </c>
      <c r="B222" s="9" t="s">
        <v>374</v>
      </c>
      <c r="C222" s="8" t="s">
        <v>13</v>
      </c>
      <c r="D222" s="8">
        <f>EXACT(G190,"Yes")</f>
      </c>
      <c r="E222" s="8" t="s">
        <v>375</v>
      </c>
      <c r="F222" s="8" t="s">
        <v>14</v>
      </c>
      <c r="G222" s="8" t="s">
        <v>13</v>
      </c>
    </row>
    <row r="223" spans="1:7" x14ac:dyDescent="0.25" outlineLevel="3" collapsed="1">
      <c r="A223" s="7" t="s">
        <v>14</v>
      </c>
      <c r="B223" s="7" t="s">
        <v>174</v>
      </c>
      <c r="C223" s="7" t="s">
        <v>13</v>
      </c>
      <c r="D223" s="7" t="s">
        <v>14</v>
      </c>
      <c r="E223" s="7" t="s">
        <v>350</v>
      </c>
      <c r="F223" s="7" t="s">
        <v>14</v>
      </c>
      <c r="G223" s="7">
        <v>1</v>
      </c>
    </row>
    <row r="224" spans="1:7" x14ac:dyDescent="0.25" outlineLevel="3" collapsed="1">
      <c r="A224" s="7" t="s">
        <v>14</v>
      </c>
      <c r="B224" s="7" t="s">
        <v>174</v>
      </c>
      <c r="C224" s="7" t="s">
        <v>13</v>
      </c>
      <c r="D224" s="7" t="s">
        <v>14</v>
      </c>
      <c r="E224" s="7" t="s">
        <v>360</v>
      </c>
      <c r="F224" s="7" t="s">
        <v>14</v>
      </c>
      <c r="G224" s="7">
        <v>1</v>
      </c>
    </row>
    <row r="225" spans="1:7" x14ac:dyDescent="0.25" outlineLevel="3" collapsed="1">
      <c r="A225" s="7" t="s">
        <v>14</v>
      </c>
      <c r="B225" s="7" t="s">
        <v>174</v>
      </c>
      <c r="C225" s="7" t="s">
        <v>13</v>
      </c>
      <c r="D225" s="7" t="s">
        <v>14</v>
      </c>
      <c r="E225" s="7" t="s">
        <v>351</v>
      </c>
      <c r="F225" s="7" t="s">
        <v>14</v>
      </c>
      <c r="G225" s="7">
        <v>1</v>
      </c>
    </row>
    <row r="226" spans="1:7" x14ac:dyDescent="0.25" outlineLevel="3" collapsed="1">
      <c r="A226" s="7" t="s">
        <v>14</v>
      </c>
      <c r="B226" s="7" t="s">
        <v>174</v>
      </c>
      <c r="C226" s="7" t="s">
        <v>13</v>
      </c>
      <c r="D226" s="7" t="s">
        <v>14</v>
      </c>
      <c r="E226" s="7" t="s">
        <v>352</v>
      </c>
      <c r="F226" s="7" t="s">
        <v>14</v>
      </c>
      <c r="G226" s="7">
        <v>1</v>
      </c>
    </row>
    <row r="227" spans="1:7" x14ac:dyDescent="0.25" outlineLevel="2" collapsed="1">
      <c r="A227" s="7" t="s">
        <v>11</v>
      </c>
      <c r="B227" s="7" t="s">
        <v>76</v>
      </c>
      <c r="C227" s="10" t="s">
        <v>376</v>
      </c>
      <c r="D227" s="7"/>
      <c r="E227" s="7" t="s">
        <v>377</v>
      </c>
      <c r="F227" s="7" t="s">
        <v>14</v>
      </c>
      <c r="G227" s="7" t="s">
        <v>11</v>
      </c>
    </row>
    <row r="228" spans="1:7" x14ac:dyDescent="0.25" outlineLevel="2" collapsed="1">
      <c r="A228" s="7" t="s">
        <v>11</v>
      </c>
      <c r="B228" s="7" t="s">
        <v>76</v>
      </c>
      <c r="C228" s="10" t="s">
        <v>378</v>
      </c>
      <c r="D228" s="7"/>
      <c r="E228" s="7" t="s">
        <v>379</v>
      </c>
      <c r="F228" s="7" t="s">
        <v>14</v>
      </c>
      <c r="G228" s="7" t="s">
        <v>380</v>
      </c>
    </row>
    <row r="229" spans="1:7" x14ac:dyDescent="0.25" outlineLevel="2" collapsed="1">
      <c r="A229" s="7" t="s">
        <v>14</v>
      </c>
      <c r="B229" s="7" t="s">
        <v>174</v>
      </c>
      <c r="C229" s="7" t="s">
        <v>13</v>
      </c>
      <c r="D229" s="7" t="s">
        <v>14</v>
      </c>
      <c r="E229" s="7" t="s">
        <v>381</v>
      </c>
      <c r="F229" s="7" t="s">
        <v>14</v>
      </c>
      <c r="G229" s="7">
        <v>1</v>
      </c>
    </row>
  </sheetData>
  <mergeCells count="3">
    <mergeCell ref="A1:G1"/>
    <mergeCell ref="B2:G2"/>
    <mergeCell ref="B3:G3"/>
  </mergeCells>
  <dataValidations count="32">
    <dataValidation type="list" allowBlank="1" sqref="G115">
      <formula1>'Select one of the two o (enum)'!A3:A4</formula1>
    </dataValidation>
    <dataValidation type="list" allowBlank="1" sqref="G127">
      <formula1>'Select the option that  (enum)'!A3:A5</formula1>
    </dataValidation>
    <dataValidation type="list" allowBlank="1" sqref="G144">
      <formula1>'Select one of the two o (enum)'!A3:A4</formula1>
    </dataValidation>
    <dataValidation type="list" allowBlank="1" sqref="G156">
      <formula1>'Select the option that  (enum)'!A3:A5</formula1>
    </dataValidation>
    <dataValidation type="list" allowBlank="1" sqref="G177">
      <formula1>'Select the option th 1 (enum)'!A3:A4</formula1>
    </dataValidation>
    <dataValidation type="list" allowBlank="1" sqref="G18">
      <formula1>'Do you use the dispatch (enum)'!A3:A4</formula1>
    </dataValidation>
    <dataValidation type="list" allowBlank="1" sqref="G190">
      <formula1>'Is data to determine Bu (enum)'!A3:A4</formula1>
    </dataValidation>
    <dataValidation type="list" allowBlank="1" sqref="G192">
      <formula1>'Is grid located in LDCS (enum)'!A3:A5</formula1>
    </dataValidation>
    <dataValidation type="list" allowBlank="1" sqref="G198">
      <formula1>'Is the project activity (enum)'!A3:A4</formula1>
    </dataValidation>
    <dataValidation type="list" allowBlank="1" sqref="G199">
      <formula1>'Is the share of renewab (enum)'!A3:A4</formula1>
    </dataValidation>
    <dataValidation type="list" allowBlank="1" sqref="G200">
      <formula1>'Has natural gas been us (enum)'!A3:A4</formula1>
    </dataValidation>
    <dataValidation type="list" allowBlank="1" sqref="G208">
      <formula1>'Is there a single diese (enum)'!A3:A4</formula1>
    </dataValidation>
    <dataValidation type="list" allowBlank="1" sqref="G210">
      <formula1>'For multiple power p 1 (enum)'!A3:A5</formula1>
    </dataValidation>
    <dataValidation type="list" allowBlank="1" sqref="G211">
      <formula1>'Are there gaseous fuel- (enum)'!A3:A4</formula1>
    </dataValidation>
    <dataValidation type="list" allowBlank="1" sqref="G212">
      <formula1>'Are there gaseous fu 1 (enum)'!A3:A4</formula1>
    </dataValidation>
    <dataValidation type="list" allowBlank="1" sqref="G218">
      <formula1>'Is the project activity (enum)'!A3:A4</formula1>
    </dataValidation>
    <dataValidation type="list" allowBlank="1" sqref="G219">
      <formula1>'Is the share of renewab (enum)'!A3:A4</formula1>
    </dataValidation>
    <dataValidation type="list" allowBlank="1" sqref="G220">
      <formula1>'Has natural gas been us (enum)'!A3:A4</formula1>
    </dataValidation>
    <dataValidation type="list" allowBlank="1" sqref="G227">
      <formula1>'Is this data for the fi (enum)'!A3:A4</formula1>
    </dataValidation>
    <dataValidation type="list" allowBlank="1" sqref="G228">
      <formula1>'Select the option th 2 (enum)'!A3:A4</formula1>
    </dataValidation>
    <dataValidation type="list" allowBlank="1" sqref="G23">
      <formula1>'Do all project power un (enum)'!A3:A4</formula1>
    </dataValidation>
    <dataValidation type="list" allowBlank="1" sqref="G50">
      <formula1>'Does you have hourly or (enum)'!A3:A4</formula1>
    </dataValidation>
    <dataValidation type="list" allowBlank="1" sqref="G52">
      <formula1>'Is LCMR share less t 1 (enum)'!A3:A4</formula1>
    </dataValidation>
    <dataValidation type="list" allowBlank="1" sqref="G54">
      <formula1>'Is the average load  1 (enum)'!A3:A4</formula1>
    </dataValidation>
    <dataValidation type="list" allowBlank="1" sqref="G56">
      <formula1>'Are hourly loads of  1 (enum)'!A3:A4</formula1>
    </dataValidation>
    <dataValidation type="list" allowBlank="1" sqref="G58">
      <formula1>'Is the LASL more tha 1 (enum)'!A3:A4</formula1>
    </dataValidation>
    <dataValidation type="list" allowBlank="1" sqref="G60">
      <formula1>'Do you have annual a 1 (enum)'!A3:A4</formula1>
    </dataValidation>
    <dataValidation type="list" allowBlank="1" sqref="G63">
      <formula1>'Select one of the two o (enum)'!A3:A4</formula1>
    </dataValidation>
    <dataValidation type="list" allowBlank="1" sqref="G68">
      <formula1>'Select the approach you (enum)'!A3:A4</formula1>
    </dataValidation>
    <dataValidation type="list" allowBlank="1" sqref="G81">
      <formula1>'Select the option that  (enum)'!A3:A5</formula1>
    </dataValidation>
    <dataValidation type="list" allowBlank="1" sqref="G86">
      <formula1>'Select the approach you (enum)'!A3:A4</formula1>
    </dataValidation>
    <dataValidation type="list" allowBlank="1" sqref="G99">
      <formula1>'Select the option that  (enum)'!A3:A5</formula1>
    </dataValidation>
  </dataValidations>
  <hyperlinks>
    <hyperlink ref="B5" r:id="rId1" location="#'Date Range'!A1"/>
    <hyperlink ref="C18" r:id="rId2" location="#'Do you use the dispatch (enum)'!A3"/>
    <hyperlink ref="B19" r:id="rId3" location="#'Scenario 2 for EFgridy - Use c'!A1"/>
    <hyperlink ref="C23" r:id="rId4" location="#'Do all project power un (enum)'!A3"/>
    <hyperlink ref="B27" r:id="rId5" location="#'Use combined margin emission f'!A1"/>
    <hyperlink ref="B34" r:id="rId6" location="#'Use combined margin emission f'!A1"/>
    <hyperlink ref="B41" r:id="rId7" location="#'Use combined margin emission f'!A1"/>
    <hyperlink ref="B48" r:id="rId8" location="#'Tool 07 (tool)'!A1"/>
    <hyperlink ref="C50" r:id="rId9" location="#'Does you have hourly or (enum)'!A3"/>
    <hyperlink ref="B51" r:id="rId10" location="#'Is LCMR share less than (tool)'!A1"/>
    <hyperlink ref="C52" r:id="rId11" location="#'Is LCMR share less t 1 (enum)'!A3"/>
    <hyperlink ref="B53" r:id="rId12" location="#'Is the average load by  (tool)'!A1"/>
    <hyperlink ref="C54" r:id="rId13" location="#'Is the average load  1 (enum)'!A3"/>
    <hyperlink ref="B55" r:id="rId14" location="#'Are hourly loads of the (tool)'!A1"/>
    <hyperlink ref="C56" r:id="rId15" location="#'Are hourly loads of  1 (enum)'!A3"/>
    <hyperlink ref="B57" r:id="rId16" location="#'Is the LASL more than o (tool)'!A1"/>
    <hyperlink ref="C58" r:id="rId17" location="#'Is the LASL more tha 1 (enum)'!A3"/>
    <hyperlink ref="B59" r:id="rId18" location="#'Do you have annual aggr (tool)'!A1"/>
    <hyperlink ref="C60" r:id="rId19" location="#'Do you have annual a 1 (enum)'!A3"/>
    <hyperlink ref="B62" r:id="rId20" location="#'Average OM Simple OM (tool)'!A1"/>
    <hyperlink ref="C63" r:id="rId21" location="#'Select one of the two o (enum)'!A3"/>
    <hyperlink ref="B64" r:id="rId22" location="#'Calculation based on to (tool)'!A1"/>
    <hyperlink ref="B65" r:id="rId23" location="#'Calculation based on av (tool)'!A1"/>
    <hyperlink ref="B67" r:id="rId24" location="#'Simple Adj OM (tool)'!A1"/>
    <hyperlink ref="C68" r:id="rId25" location="#'Select the approach you (enum)'!A3"/>
    <hyperlink ref="B69" r:id="rId26" location="#'Lambda Approach 2 (tool)'!A1"/>
    <hyperlink ref="B73" r:id="rId27" location="#'Lambda Approach 1 (tool)'!A1"/>
    <hyperlink ref="B80" r:id="rId28" location="#'(Average OM Simple Adj  (tool)'!A1"/>
    <hyperlink ref="C81" r:id="rId29" location="#'Select the option that  (enum)'!A3"/>
    <hyperlink ref="B82" r:id="rId30" location="#'Average OM (Option A3) (tool)'!A1"/>
    <hyperlink ref="B83" r:id="rId31" location="#'Average OM (Option A2) (tool)'!A1"/>
    <hyperlink ref="B84" r:id="rId32" location="#'Average OM (Option A1) (tool)'!A1"/>
    <hyperlink ref="B85" r:id="rId33" location="#'Simple Adj OM (tool)'!A1"/>
    <hyperlink ref="C86" r:id="rId34" location="#'Select the approach you (enum)'!A3"/>
    <hyperlink ref="B87" r:id="rId35" location="#'Lambda Approach 2 (tool)'!A1"/>
    <hyperlink ref="B91" r:id="rId36" location="#'Lambda Approach 1 (tool)'!A1"/>
    <hyperlink ref="B98" r:id="rId37" location="#'(Average OM Simple Adj  (tool)'!A1"/>
    <hyperlink ref="C99" r:id="rId38" location="#'Select the option that  (enum)'!A3"/>
    <hyperlink ref="B100" r:id="rId39" location="#'Average OM (Option A3) (tool)'!A1"/>
    <hyperlink ref="B103" r:id="rId40" location="#'Average OM (Option A2) (tool)'!A1"/>
    <hyperlink ref="B108" r:id="rId41" location="#'Average OM (Option A1) (tool)'!A1"/>
    <hyperlink ref="B113" r:id="rId42" location="#'Fuel Type (tool)'!A1"/>
    <hyperlink ref="B114" r:id="rId43" location="#'Average OM Simple OM (tool)'!A1"/>
    <hyperlink ref="C115" r:id="rId44" location="#'Select one of the two o (enum)'!A3"/>
    <hyperlink ref="B116" r:id="rId45" location="#'Calculation based on to (tool)'!A1"/>
    <hyperlink ref="B119" r:id="rId46" location="#'Fuel Type (tool)'!A1"/>
    <hyperlink ref="B124" r:id="rId47" location="#'Calculation based on av (tool)'!A1"/>
    <hyperlink ref="B126" r:id="rId48" location="#'(Average OM Simple Adj  (tool)'!A1"/>
    <hyperlink ref="C127" r:id="rId49" location="#'Select the option that  (enum)'!A3"/>
    <hyperlink ref="B128" r:id="rId50" location="#'Average OM (Option A3) (tool)'!A1"/>
    <hyperlink ref="B131" r:id="rId51" location="#'Average OM (Option A2) (tool)'!A1"/>
    <hyperlink ref="B136" r:id="rId52" location="#'Average OM (Option A1) (tool)'!A1"/>
    <hyperlink ref="B141" r:id="rId53" location="#'Fuel Type (tool)'!A1"/>
    <hyperlink ref="B143" r:id="rId54" location="#'Average OM Simple OM (tool)'!A1"/>
    <hyperlink ref="C144" r:id="rId55" location="#'Select one of the two o (enum)'!A3"/>
    <hyperlink ref="B145" r:id="rId56" location="#'Calculation based on to (tool)'!A1"/>
    <hyperlink ref="B148" r:id="rId57" location="#'Fuel Type (tool)'!A1"/>
    <hyperlink ref="B153" r:id="rId58" location="#'Calculation based on av (tool)'!A1"/>
    <hyperlink ref="B155" r:id="rId59" location="#'(Average OM Simple Adj  (tool)'!A1"/>
    <hyperlink ref="C156" r:id="rId60" location="#'Select the option that  (enum)'!A3"/>
    <hyperlink ref="B157" r:id="rId61" location="#'Average OM (Option A3) (tool)'!A1"/>
    <hyperlink ref="B160" r:id="rId62" location="#'Average OM (Option A2) (tool)'!A1"/>
    <hyperlink ref="B165" r:id="rId63" location="#'Average OM (Option A1) (tool)'!A1"/>
    <hyperlink ref="B170" r:id="rId64" location="#'Fuel Type (tool)'!A1"/>
    <hyperlink ref="B176" r:id="rId65" location="#'Dispatch Data OM (tool)'!A1"/>
    <hyperlink ref="C177" r:id="rId66" location="#'Select the option th 1 (enum)'!A3"/>
    <hyperlink ref="B179" r:id="rId67" location="#'Build Margin (tool)'!A1"/>
    <hyperlink ref="B184" r:id="rId68" location="#'Power Unit (tool)'!A1"/>
    <hyperlink ref="B189" r:id="rId69" location="#'Combined Margin (tool)'!A1"/>
    <hyperlink ref="C190" r:id="rId70" location="#'Is data to determine Bu (enum)'!A3"/>
    <hyperlink ref="B191" r:id="rId71" location="#'Combined Margin. Is gri (tool)'!A1"/>
    <hyperlink ref="C192" r:id="rId72" location="#'Is grid located in LDCS (enum)'!A3"/>
    <hyperlink ref="B193" r:id="rId73" location="#'Simplified CM (tool)'!A1"/>
    <hyperlink ref="C198" r:id="rId74" location="#'Is the project activity (enum)'!A3"/>
    <hyperlink ref="C199" r:id="rId75" location="#'Is the share of renewab (enum)'!A3"/>
    <hyperlink ref="C200" r:id="rId76" location="#'Has natural gas been us (enum)'!A3"/>
    <hyperlink ref="B202" r:id="rId77" location="#'Simplified CM for Isola (tool)'!A1"/>
    <hyperlink ref="C208" r:id="rId78" location="#'Is there a single diese (enum)'!A3"/>
    <hyperlink ref="B209" r:id="rId79" location="#'For multiple power plan (tool)'!A1"/>
    <hyperlink ref="C210" r:id="rId80" location="#'For multiple power p 1 (enum)'!A3"/>
    <hyperlink ref="C211" r:id="rId81" location="#'Are there gaseous fuel- (enum)'!A3"/>
    <hyperlink ref="C212" r:id="rId82" location="#'Are there gaseous fu 1 (enum)'!A3"/>
    <hyperlink ref="B213" r:id="rId83" location="#'Simplified CM (tool)'!A1"/>
    <hyperlink ref="C218" r:id="rId84" location="#'Is the project activity (enum)'!A3"/>
    <hyperlink ref="C219" r:id="rId85" location="#'Is the share of renewab (enum)'!A3"/>
    <hyperlink ref="C220" r:id="rId86" location="#'Has natural gas been us (enum)'!A3"/>
    <hyperlink ref="B222" r:id="rId87" location="#'Weighted average CM (tool)'!A1"/>
    <hyperlink ref="C227" r:id="rId88" location="#'Is this data for the fi (enum)'!A3"/>
    <hyperlink ref="C228" r:id="rId89" location="#'Select the option th 2 (enum)'!A3"/>
  </hyperlinks>
  <pageMargins left="0.7" right="0.7" top="0.75" bottom="0.75" header="0.3" footer="0.3"/>
  <pageSetup orientation="portrait" horizontalDpi="4294967295" verticalDpi="4294967295" scale="100" fitToWidth="1" fitToHeight="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349</v>
      </c>
    </row>
    <row r="2" spans="1:2" x14ac:dyDescent="0.25">
      <c r="A2" s="15" t="s">
        <v>494</v>
      </c>
      <c r="B2" s="16" t="s">
        <v>354</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349</v>
      </c>
    </row>
    <row r="2" spans="1:2" x14ac:dyDescent="0.25">
      <c r="A2" s="15" t="s">
        <v>494</v>
      </c>
      <c r="B2" s="16" t="s">
        <v>356</v>
      </c>
    </row>
    <row r="3" spans="1:2" x14ac:dyDescent="0.25">
      <c r="A3" s="17" t="s">
        <v>357</v>
      </c>
      <c r="B3" s="17"/>
    </row>
    <row r="4" spans="1:2" x14ac:dyDescent="0.25">
      <c r="A4" s="17" t="s">
        <v>502</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349</v>
      </c>
    </row>
    <row r="2" spans="1:2" x14ac:dyDescent="0.25">
      <c r="A2" s="15" t="s">
        <v>494</v>
      </c>
      <c r="B2" s="16" t="s">
        <v>359</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362</v>
      </c>
    </row>
    <row r="2" spans="1:2" x14ac:dyDescent="0.25">
      <c r="A2" s="15" t="s">
        <v>494</v>
      </c>
      <c r="B2" s="16" t="s">
        <v>364</v>
      </c>
    </row>
    <row r="3" spans="1:2" x14ac:dyDescent="0.25">
      <c r="A3" s="17" t="s">
        <v>365</v>
      </c>
      <c r="B3" s="17"/>
    </row>
    <row r="4" spans="1:2" x14ac:dyDescent="0.25">
      <c r="A4" s="17" t="s">
        <v>503</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493</v>
      </c>
      <c r="B1" s="16" t="s">
        <v>367</v>
      </c>
    </row>
    <row r="2" spans="1:2" x14ac:dyDescent="0.25">
      <c r="A2" s="15" t="s">
        <v>494</v>
      </c>
      <c r="B2" s="16" t="s">
        <v>369</v>
      </c>
    </row>
    <row r="3" spans="1:2" x14ac:dyDescent="0.25">
      <c r="A3" s="17" t="s">
        <v>370</v>
      </c>
      <c r="B3" s="17"/>
    </row>
    <row r="4" spans="1:2" x14ac:dyDescent="0.25">
      <c r="A4" s="17" t="s">
        <v>504</v>
      </c>
      <c r="B4" s="17"/>
    </row>
    <row r="5" spans="1:2" x14ac:dyDescent="0.25">
      <c r="A5" s="17" t="s">
        <v>505</v>
      </c>
      <c r="B5" s="17"/>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367</v>
      </c>
    </row>
    <row r="2" spans="1:2" x14ac:dyDescent="0.25">
      <c r="A2" s="15" t="s">
        <v>494</v>
      </c>
      <c r="B2" s="16" t="s">
        <v>372</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367</v>
      </c>
    </row>
    <row r="2" spans="1:2" x14ac:dyDescent="0.25">
      <c r="A2" s="15" t="s">
        <v>494</v>
      </c>
      <c r="B2" s="16" t="s">
        <v>372</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5"/>
  <sheetFormatPr defaultRowHeight="15" outlineLevelRow="0" outlineLevelCol="0" x14ac:dyDescent="55"/>
  <cols>
    <col min="1" max="1" width="30" customWidth="1"/>
    <col min="2" max="2" width="50" customWidth="1"/>
  </cols>
  <sheetData>
    <row r="1" spans="1:2" x14ac:dyDescent="0.25">
      <c r="A1" s="15" t="s">
        <v>493</v>
      </c>
      <c r="B1" s="16" t="s">
        <v>465</v>
      </c>
    </row>
    <row r="2" spans="1:2" x14ac:dyDescent="0.25">
      <c r="A2" s="15" t="s">
        <v>494</v>
      </c>
      <c r="B2" s="16" t="s">
        <v>346</v>
      </c>
    </row>
    <row r="3" spans="1:2" x14ac:dyDescent="0.25">
      <c r="A3" s="17" t="s">
        <v>347</v>
      </c>
      <c r="B3" s="17"/>
    </row>
    <row r="4" spans="1:2" x14ac:dyDescent="0.25">
      <c r="A4" s="17" t="s">
        <v>506</v>
      </c>
      <c r="B4" s="17"/>
    </row>
    <row r="5" spans="1:2" x14ac:dyDescent="0.25">
      <c r="A5" s="17" t="s">
        <v>507</v>
      </c>
      <c r="B5" s="17"/>
    </row>
  </sheetData>
  <mergeCells count="3">
    <mergeCell ref="A3:B3"/>
    <mergeCell ref="A4:B4"/>
    <mergeCell ref="A5:B5"/>
  </mergeCells>
  <pageMargins left="0.7" right="0.7" top="0.75" bottom="0.75" header="0.3" footer="0.3"/>
  <pageSetup orientation="portrait" horizontalDpi="4294967295" verticalDpi="4294967295" scale="100" fitToWidth="1" fitToHeight="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80</v>
      </c>
    </row>
    <row r="2" spans="1:2" x14ac:dyDescent="0.25">
      <c r="A2" s="15" t="s">
        <v>494</v>
      </c>
      <c r="B2" s="16" t="s">
        <v>82</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4"/>
  <sheetFormatPr defaultRowHeight="15" outlineLevelRow="0" outlineLevelCol="0" x14ac:dyDescent="55"/>
  <cols>
    <col min="1" max="1" width="30" customWidth="1"/>
    <col min="2" max="2" width="50" customWidth="1"/>
  </cols>
  <sheetData>
    <row r="1" spans="1:2" x14ac:dyDescent="0.25">
      <c r="A1" s="15" t="s">
        <v>493</v>
      </c>
      <c r="B1" s="16" t="s">
        <v>471</v>
      </c>
    </row>
    <row r="2" spans="1:2" x14ac:dyDescent="0.25">
      <c r="A2" s="15" t="s">
        <v>494</v>
      </c>
      <c r="B2" s="16" t="s">
        <v>86</v>
      </c>
    </row>
    <row r="3" spans="1:2" x14ac:dyDescent="0.25">
      <c r="A3" s="17" t="s">
        <v>11</v>
      </c>
      <c r="B3" s="17"/>
    </row>
    <row r="4" spans="1:2" x14ac:dyDescent="0.25">
      <c r="A4" s="17" t="s">
        <v>14</v>
      </c>
      <c r="B4" s="17"/>
    </row>
  </sheetData>
  <mergeCells count="2">
    <mergeCell ref="A3:B3"/>
    <mergeCell ref="A4:B4"/>
  </mergeCell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125</vt:i4>
      </vt:variant>
    </vt:vector>
  </HeadingPairs>
  <TitlesOfParts>
    <vt:vector size="125" baseType="lpstr">
      <vt:lpstr>Monitoring Report</vt:lpstr>
      <vt:lpstr>VVB</vt:lpstr>
      <vt:lpstr>Project Description</vt:lpstr>
      <vt:lpstr>PP</vt:lpstr>
      <vt:lpstr>Scenario 2 for EFgridy - Use c</vt:lpstr>
      <vt:lpstr>Leakage Emissions. Fuel type</vt:lpstr>
      <vt:lpstr>Use combined margin emission f</vt:lpstr>
      <vt:lpstr>Date Range</vt:lpstr>
      <vt:lpstr>Baseline Emissions</vt:lpstr>
      <vt:lpstr>Project Details</vt:lpstr>
      <vt:lpstr>Leakage Emissions. Operational</vt:lpstr>
      <vt:lpstr>Leakage Emissions</vt:lpstr>
      <vt:lpstr>Tool 03 (tool)</vt:lpstr>
      <vt:lpstr>Tool 03 Add Fuel Type (tool)</vt:lpstr>
      <vt:lpstr>Tool 03 Is the fuel use (tool)</vt:lpstr>
      <vt:lpstr>Tool 07 (tool)</vt:lpstr>
      <vt:lpstr>Build Margin (tool)</vt:lpstr>
      <vt:lpstr>Fuel Type (tool)</vt:lpstr>
      <vt:lpstr>Average OM (Option A1) (tool)</vt:lpstr>
      <vt:lpstr>Average OM (Option A2) (tool)</vt:lpstr>
      <vt:lpstr>Average OM (Option A3) (tool)</vt:lpstr>
      <vt:lpstr>(Average OM Simple Adj  (tool)</vt:lpstr>
      <vt:lpstr>Calculation based on av (tool)</vt:lpstr>
      <vt:lpstr>Calculation based on to (tool)</vt:lpstr>
      <vt:lpstr>Average OM Simple OM (tool)</vt:lpstr>
      <vt:lpstr>Dispatch Data OM (tool)</vt:lpstr>
      <vt:lpstr>Lambda Approach 2 (tool)</vt:lpstr>
      <vt:lpstr>Lambda Approach 1 (tool)</vt:lpstr>
      <vt:lpstr>Simple Adj OM (tool)</vt:lpstr>
      <vt:lpstr>Do you have annual aggr (tool)</vt:lpstr>
      <vt:lpstr>Is the LASL more than o (tool)</vt:lpstr>
      <vt:lpstr>Are hourly loads of the (tool)</vt:lpstr>
      <vt:lpstr>Is the average load by  (tool)</vt:lpstr>
      <vt:lpstr>Is LCMR share less than (tool)</vt:lpstr>
      <vt:lpstr>Combined Margin (tool)</vt:lpstr>
      <vt:lpstr>Weighted average CM (tool)</vt:lpstr>
      <vt:lpstr>Simplified CM (tool)</vt:lpstr>
      <vt:lpstr>Simplified CM for Isola (tool)</vt:lpstr>
      <vt:lpstr>For multiple power plan (tool)</vt:lpstr>
      <vt:lpstr>Power Unit (tool)</vt:lpstr>
      <vt:lpstr>Combined Margin. Is gri (tool)</vt:lpstr>
      <vt:lpstr>Tool 02 (tool)</vt:lpstr>
      <vt:lpstr>Case 1 Step 1A Define a (tool)</vt:lpstr>
      <vt:lpstr>Case 1 Step 1B Consiste (tool)</vt:lpstr>
      <vt:lpstr>Case 1 Step 1C Consiste (tool)</vt:lpstr>
      <vt:lpstr>Case 1 Step 2A Barrier  (tool)</vt:lpstr>
      <vt:lpstr>Case 1 Step 2B Barrier  (tool)</vt:lpstr>
      <vt:lpstr>Case 1 Step 3A Investme (tool)</vt:lpstr>
      <vt:lpstr>Case 1 Step 3A Inves 1 (tool)</vt:lpstr>
      <vt:lpstr>Case 1 Step 3A Question (tool)</vt:lpstr>
      <vt:lpstr>Case 1 Step 3B No Inves (tool)</vt:lpstr>
      <vt:lpstr>Case 1 Step 4A Emission (tool)</vt:lpstr>
      <vt:lpstr>Case 1 Step 4B Common p (tool)</vt:lpstr>
      <vt:lpstr>Case 2 Step 1A Define a (tool)</vt:lpstr>
      <vt:lpstr>Case 2 Step 1B Consiste (tool)</vt:lpstr>
      <vt:lpstr>Case 2 Step 1C Consiste (tool)</vt:lpstr>
      <vt:lpstr>Case 2 Step 2A Barrier  (tool)</vt:lpstr>
      <vt:lpstr>Case 2 Step 2B Barrier  (tool)</vt:lpstr>
      <vt:lpstr>Case 2 Step 3A Question (tool)</vt:lpstr>
      <vt:lpstr>Case 2 Step 3A Investme (tool)</vt:lpstr>
      <vt:lpstr>Case 2 Step 3A Quest 1 (tool)</vt:lpstr>
      <vt:lpstr>Case 2 Step 3B No Inves (tool)</vt:lpstr>
      <vt:lpstr>Case 2 Step 4 Emission  (tool)</vt:lpstr>
      <vt:lpstr>Tool 10 (tool)</vt:lpstr>
      <vt:lpstr>Option (a) Manufacturer (tool)</vt:lpstr>
      <vt:lpstr>Option (b) Expert Evalu (tool)</vt:lpstr>
      <vt:lpstr>Option (c) Use Default  (tool)</vt:lpstr>
      <vt:lpstr>Would you use the lates (enum)</vt:lpstr>
      <vt:lpstr>Would you use the la 1 (enum)</vt:lpstr>
      <vt:lpstr>Would you use the la 2 (enum)</vt:lpstr>
      <vt:lpstr>Would you use the la 3 (enum)</vt:lpstr>
      <vt:lpstr>Do all project power un (enum)</vt:lpstr>
      <vt:lpstr>Do you use the dispatch (enum)</vt:lpstr>
      <vt:lpstr>Is the fuel consumption (enum)</vt:lpstr>
      <vt:lpstr>What approach would you (enum)</vt:lpstr>
      <vt:lpstr>Is the fuel used measus (enum)</vt:lpstr>
      <vt:lpstr>Does you have hourly or (enum)</vt:lpstr>
      <vt:lpstr>Select the option that  (enum)</vt:lpstr>
      <vt:lpstr>Select one of the two o (enum)</vt:lpstr>
      <vt:lpstr>Select the option th 1 (enum)</vt:lpstr>
      <vt:lpstr>Select the approach you (enum)</vt:lpstr>
      <vt:lpstr>Do you have annual a 1 (enum)</vt:lpstr>
      <vt:lpstr>Is the LASL more tha 1 (enum)</vt:lpstr>
      <vt:lpstr>Are hourly loads of  1 (enum)</vt:lpstr>
      <vt:lpstr>Is the average load  1 (enum)</vt:lpstr>
      <vt:lpstr>Is LCMR share less t 1 (enum)</vt:lpstr>
      <vt:lpstr>Is data to determine Bu (enum)</vt:lpstr>
      <vt:lpstr>Is this data for the fi (enum)</vt:lpstr>
      <vt:lpstr>Select the option th 2 (enum)</vt:lpstr>
      <vt:lpstr>Is the project activity (enum)</vt:lpstr>
      <vt:lpstr>Is the share of renewab (enum)</vt:lpstr>
      <vt:lpstr>Has natural gas been us (enum)</vt:lpstr>
      <vt:lpstr>Is there a single diese (enum)</vt:lpstr>
      <vt:lpstr>For multiple power p 1 (enum)</vt:lpstr>
      <vt:lpstr>Are there gaseous fuel- (enum)</vt:lpstr>
      <vt:lpstr>Are there gaseous fu 1 (enum)</vt:lpstr>
      <vt:lpstr>Is grid located in LDCS (enum)</vt:lpstr>
      <vt:lpstr>Is the proposed project (enum)</vt:lpstr>
      <vt:lpstr>Have realistic and cred (enum)</vt:lpstr>
      <vt:lpstr>Are all the alternative (enum)</vt:lpstr>
      <vt:lpstr>Is project without CDM  (enum)</vt:lpstr>
      <vt:lpstr>Is there at least one o (enum)</vt:lpstr>
      <vt:lpstr>Is at least one alterna (enum)</vt:lpstr>
      <vt:lpstr>Can the service or prod (enum)</vt:lpstr>
      <vt:lpstr>Investment comparison o (enum)</vt:lpstr>
      <vt:lpstr>Benchmark anlysis must  (enum)</vt:lpstr>
      <vt:lpstr>Can the service or p 1 (enum)</vt:lpstr>
      <vt:lpstr>Is emission level of th (enum)</vt:lpstr>
      <vt:lpstr>Is the project common p (enum)</vt:lpstr>
      <vt:lpstr>Have realistic and c 1 (enum)</vt:lpstr>
      <vt:lpstr>Are all the alternat 1 (enum)</vt:lpstr>
      <vt:lpstr>Is project without C 1 (enum)</vt:lpstr>
      <vt:lpstr>Is there at least on 1 (enum)</vt:lpstr>
      <vt:lpstr>Is at least one alte 1 (enum)</vt:lpstr>
      <vt:lpstr>Investment compariso 1 (enum)</vt:lpstr>
      <vt:lpstr>Can the service or p 2 (enum)</vt:lpstr>
      <vt:lpstr>Benchmark anlysis mu 1 (enum)</vt:lpstr>
      <vt:lpstr>Can the service or p 3 (enum)</vt:lpstr>
      <vt:lpstr>Is emission level of 1 (enum)</vt:lpstr>
      <vt:lpstr>Choose option to determ (enum)</vt:lpstr>
      <vt:lpstr>Does the project fall u (enum)</vt:lpstr>
      <vt:lpstr>Was an independent expe (enum)</vt:lpstr>
      <vt:lpstr>Does the project fal 1 (enum)</vt:lpstr>
      <vt:lpstr>Choose equipment defaul (enum)</vt:lpstr>
      <vt:lpstr>Choose unit to calculat (enum)</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2024-07-11T16:24:20Z</dcterms:created>
  <dcterms:modified xsi:type="dcterms:W3CDTF">2024-07-11T16:24:20Z</dcterms:modified>
</cp:coreProperties>
</file>