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filterPrivacy="1"/>
  <xr:revisionPtr revIDLastSave="66" documentId="13_ncr:1_{45D0075F-F77E-BF4C-8C41-559108420B89}" xr6:coauthVersionLast="47" xr6:coauthVersionMax="47" xr10:uidLastSave="{A0B98B79-785D-433C-84CB-812BFF9B26EE}"/>
  <bookViews>
    <workbookView xWindow="-108" yWindow="-108" windowWidth="23256" windowHeight="12456" xr2:uid="{00000000-000D-0000-FFFF-FFFF00000000}"/>
  </bookViews>
  <sheets>
    <sheet name="Electricity_Streamlined" sheetId="13" r:id="rId1"/>
    <sheet name="Emissions per calc meth" sheetId="19" r:id="rId2"/>
    <sheet name="Emission Factors and Defaults" sheetId="15" r:id="rId3"/>
    <sheet name="Calculation Method (enum)" sheetId="1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1" i="13" l="1"/>
  <c r="G62" i="13"/>
  <c r="G40" i="13"/>
  <c r="G39" i="13"/>
  <c r="G38" i="13"/>
  <c r="G37" i="13"/>
  <c r="G36" i="13"/>
  <c r="G34" i="13"/>
  <c r="G33" i="13"/>
  <c r="G32" i="13"/>
  <c r="G31" i="13"/>
  <c r="G30" i="13"/>
  <c r="G29" i="13"/>
  <c r="G28" i="13"/>
  <c r="G27" i="13"/>
  <c r="G24" i="13"/>
  <c r="G23" i="13"/>
  <c r="G22" i="13"/>
  <c r="G21" i="13"/>
  <c r="G20" i="13"/>
  <c r="G19" i="13"/>
  <c r="G18" i="13"/>
  <c r="G17" i="13"/>
  <c r="G61" i="19"/>
  <c r="G55" i="19"/>
  <c r="G56" i="19"/>
  <c r="G57" i="19"/>
  <c r="G46" i="19"/>
  <c r="G47" i="19"/>
  <c r="G48" i="19"/>
  <c r="G45" i="19"/>
  <c r="G37" i="19"/>
  <c r="G38" i="19"/>
  <c r="G39" i="19"/>
  <c r="G36" i="19"/>
  <c r="G28" i="19"/>
  <c r="G29" i="19"/>
  <c r="G30" i="19"/>
  <c r="G27" i="19"/>
  <c r="G54" i="19" l="1"/>
  <c r="G21" i="19"/>
  <c r="G20" i="19"/>
  <c r="G19" i="19"/>
  <c r="G18" i="19"/>
  <c r="G11" i="19"/>
  <c r="G10" i="19"/>
  <c r="G9" i="19"/>
  <c r="G8" i="19"/>
  <c r="G12" i="19" s="1"/>
  <c r="G22" i="19"/>
  <c r="G23" i="19"/>
  <c r="G24" i="19"/>
  <c r="G25" i="19"/>
  <c r="G32" i="19"/>
  <c r="G31" i="19"/>
  <c r="G33" i="19"/>
  <c r="G34" i="19"/>
  <c r="G41" i="19"/>
  <c r="G40" i="19"/>
  <c r="G42" i="19"/>
  <c r="G43" i="19"/>
  <c r="G50" i="19"/>
  <c r="G49" i="19"/>
  <c r="G51" i="19"/>
  <c r="G52" i="19"/>
  <c r="G53" i="19"/>
  <c r="G60" i="19" s="1"/>
  <c r="G13" i="19"/>
  <c r="G14" i="19"/>
  <c r="G15" i="19"/>
  <c r="G69" i="13"/>
  <c r="G61" i="13"/>
  <c r="G60" i="13"/>
  <c r="G57" i="13"/>
  <c r="G56" i="13"/>
  <c r="G55" i="13"/>
  <c r="G59" i="13" s="1"/>
  <c r="G54" i="13"/>
  <c r="G58" i="13" s="1"/>
  <c r="G46" i="13"/>
  <c r="G50" i="13" s="1"/>
  <c r="G47" i="13"/>
  <c r="G51" i="13" s="1"/>
  <c r="G48" i="13"/>
  <c r="G52" i="13" s="1"/>
  <c r="G45" i="13"/>
  <c r="G49" i="13" s="1"/>
  <c r="G43" i="13"/>
  <c r="G42" i="13"/>
  <c r="G41" i="13"/>
  <c r="G67" i="13"/>
  <c r="G66" i="13"/>
  <c r="G65" i="13"/>
  <c r="G64" i="13"/>
  <c r="G63" i="13"/>
  <c r="G73" i="13" l="1"/>
  <c r="G11" i="13" s="1"/>
  <c r="G64" i="19"/>
  <c r="G9" i="13"/>
  <c r="G68" i="13"/>
  <c r="G72" i="13" s="1"/>
  <c r="G10" i="13" s="1"/>
  <c r="G70" i="13"/>
  <c r="G74" i="13" s="1"/>
  <c r="G12" i="13" s="1"/>
  <c r="G65" i="19"/>
  <c r="G58" i="19"/>
  <c r="G62" i="19" s="1"/>
  <c r="G59" i="19"/>
  <c r="G63" i="19" s="1"/>
  <c r="G6" i="13"/>
  <c r="G5" i="13"/>
  <c r="G8" i="13" l="1"/>
  <c r="G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tc={454231A5-9DCC-4847-ACDF-AEA17BC26F98}</author>
  </authors>
  <commentList>
    <comment ref="G5" authorId="0" shapeId="0" xr:uid="{454231A5-9DCC-4847-ACDF-AEA17BC26F98}">
      <text>
        <t xml:space="preserve">[Threaded comment]
Your version of Excel allows you to read this threaded comment; however, any edits to it will get removed if the file is opened in a newer version of Excel. Learn more: https://go.microsoft.com/fwlink/?linkid=870924
Comment:
    It seems the logic is set up as an either location or market based, but GHGP requires both be calculated and reported. 
Reply:
    Revised
Reply:
    I have revised these to sum as there could be multiple instances of the subschema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tc={EBF70088-5597-48F6-AF14-B621E2C8DEF8}</author>
    <author>tc={E3809B5E-C90B-42DF-A8E1-92A06B2C3FBE}</author>
    <author>tc={EA33D587-FCD6-4F29-8E7E-AEB0B8F63F36}</author>
    <author>tc={D2A4A95E-79EA-4367-8262-B30A7C668272}</author>
    <author>tc={BE4DD83D-FA88-46B9-8337-24F7299F165C}</author>
  </authors>
  <commentList>
    <comment ref="A6" authorId="0" shapeId="0" xr:uid="{EBF70088-5597-48F6-AF14-B621E2C8DEF8}">
      <text>
        <t>[Threaded comment]
Your version of Excel allows you to read this threaded comment; however, any edits to it will get removed if the file is opened in a newer version of Excel. Learn more: https://go.microsoft.com/fwlink/?linkid=870924
Comment:
    This should be required
Reply:
    Revised</t>
      </text>
    </comment>
    <comment ref="G6" authorId="1" shapeId="0" xr:uid="{E3809B5E-C90B-42DF-A8E1-92A06B2C3FBE}">
      <text>
        <t>[Threaded comment]
Your version of Excel allows you to read this threaded comment; however, any edits to it will get removed if the file is opened in a newer version of Excel. Learn more: https://go.microsoft.com/fwlink/?linkid=870924
Comment:
    Both market and location-based calcs should use the same electricity data so I suggest moving this right under reporting year and only having it once. 
Reply:
    Revised</t>
      </text>
    </comment>
    <comment ref="G8" authorId="2" shapeId="0" xr:uid="{EA33D587-FCD6-4F29-8E7E-AEB0B8F63F36}">
      <text>
        <t>[Threaded comment]
Your version of Excel allows you to read this threaded comment; however, any edits to it will get removed if the file is opened in a newer version of Excel. Learn more: https://go.microsoft.com/fwlink/?linkid=870924
Comment:
    Under the emissions factors tab, we need to separate the location and market based emissions factors. Even if they are the same now, in the future they could be different, so both of market and location should not be referencing the same cell. 
Reply:
    Revised</t>
      </text>
    </comment>
    <comment ref="E17" authorId="3" shapeId="0" xr:uid="{D2A4A95E-79EA-4367-8262-B30A7C668272}">
      <text>
        <t>[Threaded comment]
Your version of Excel allows you to read this threaded comment; however, any edits to it will get removed if the file is opened in a newer version of Excel. Learn more: https://go.microsoft.com/fwlink/?linkid=870924
Comment:
    I would add KWh as units for all RE fields for clarity
Reply:
    Revised</t>
      </text>
    </comment>
    <comment ref="G58" authorId="4" shapeId="0" xr:uid="{BE4DD83D-FA88-46B9-8337-24F7299F165C}">
      <text>
        <t>[Threaded comment]
Your version of Excel allows you to read this threaded comment; however, any edits to it will get removed if the file is opened in a newer version of Excel. Learn more: https://go.microsoft.com/fwlink/?linkid=870924
Comment:
    These calculations do not account for renewable energy. The renewable energy purchased should be multiplied by the emission factor of the REC (usually zero, but not always). The remaining electricity should be multiplied by the market-based EF. Please see the calcs in the example provided under the tab Source_F1E_Electric
Reply:
    Revised</t>
      </text>
    </comment>
  </commentList>
</comments>
</file>

<file path=xl/sharedStrings.xml><?xml version="1.0" encoding="utf-8"?>
<sst xmlns="http://schemas.openxmlformats.org/spreadsheetml/2006/main" count="587" uniqueCount="109">
  <si>
    <t>Electricity Indirect Emission Methodology in Korea Schema</t>
  </si>
  <si>
    <t>Description</t>
  </si>
  <si>
    <t/>
  </si>
  <si>
    <t>Schema Type</t>
  </si>
  <si>
    <t>Verifiable Credentials</t>
  </si>
  <si>
    <t>Required Field</t>
  </si>
  <si>
    <t>Field Type</t>
  </si>
  <si>
    <t>Parameter</t>
  </si>
  <si>
    <t>Visibility</t>
  </si>
  <si>
    <t>Question</t>
  </si>
  <si>
    <t>Allow Multiple Answers</t>
  </si>
  <si>
    <t>Answer</t>
  </si>
  <si>
    <t>No</t>
  </si>
  <si>
    <t>Number</t>
  </si>
  <si>
    <t>Yes</t>
  </si>
  <si>
    <t>No</t>
    <phoneticPr fontId="5" type="noConversion"/>
  </si>
  <si>
    <t>Number</t>
    <phoneticPr fontId="5" type="noConversion"/>
  </si>
  <si>
    <t>Applicable reporting year</t>
    <phoneticPr fontId="5" type="noConversion"/>
  </si>
  <si>
    <t>Location based CO2eq emission factor (tCO2eq/MWh)</t>
    <phoneticPr fontId="5" type="noConversion"/>
  </si>
  <si>
    <t>Location based CO2 emission factor (tCO2/MWh)</t>
    <phoneticPr fontId="5" type="noConversion"/>
  </si>
  <si>
    <t>Location based CH4 emission factor (tCH4/MWh)</t>
    <phoneticPr fontId="5" type="noConversion"/>
  </si>
  <si>
    <t>Location based N2O emission factor (tN2O/MWh)</t>
    <phoneticPr fontId="5" type="noConversion"/>
  </si>
  <si>
    <t>Location based CO2eq emissions in reporting year (ton CO2eq)</t>
    <phoneticPr fontId="5" type="noConversion"/>
  </si>
  <si>
    <t>Location based CO2emissions in reporting year (ton CO2)</t>
    <phoneticPr fontId="5" type="noConversion"/>
  </si>
  <si>
    <t>Location based CH4 emissions in reporting year (ton CH4)</t>
    <phoneticPr fontId="5" type="noConversion"/>
  </si>
  <si>
    <t>Location based N2O emissions in reporting year (ton N2O)</t>
    <phoneticPr fontId="5" type="noConversion"/>
  </si>
  <si>
    <t>Market based CO2eq emissions in reporting year (ton CO2eq)</t>
    <phoneticPr fontId="5" type="noConversion"/>
  </si>
  <si>
    <t>Market based CO2emissions in reporting year (ton CO2)</t>
    <phoneticPr fontId="5" type="noConversion"/>
  </si>
  <si>
    <t>Market based CH4 emissions in reporting year (ton CH4)</t>
    <phoneticPr fontId="5" type="noConversion"/>
  </si>
  <si>
    <t>Market based N2O emissions in reporting year (ton N2O)</t>
    <phoneticPr fontId="5" type="noConversion"/>
  </si>
  <si>
    <t>Electricity Emission Factors</t>
    <phoneticPr fontId="5" type="noConversion"/>
  </si>
  <si>
    <t>GHG Type</t>
    <phoneticPr fontId="5" type="noConversion"/>
  </si>
  <si>
    <t>Factor</t>
    <phoneticPr fontId="5" type="noConversion"/>
  </si>
  <si>
    <t>CO2eq (tCO2eq/MWh)</t>
    <phoneticPr fontId="5" type="noConversion"/>
  </si>
  <si>
    <t>CO2 (tCO2/MWh)</t>
    <phoneticPr fontId="5" type="noConversion"/>
  </si>
  <si>
    <t>CH4 (tCH4/MWh)</t>
    <phoneticPr fontId="5" type="noConversion"/>
  </si>
  <si>
    <t>N2O (tN2O/MWh)</t>
    <phoneticPr fontId="5" type="noConversion"/>
  </si>
  <si>
    <t>Schema name</t>
  </si>
  <si>
    <t>Electricity Schema</t>
    <phoneticPr fontId="5" type="noConversion"/>
  </si>
  <si>
    <t>Field name</t>
  </si>
  <si>
    <t>Calculation Method</t>
    <phoneticPr fontId="5" type="noConversion"/>
  </si>
  <si>
    <t>Location Based Emissions</t>
    <phoneticPr fontId="5" type="noConversion"/>
  </si>
  <si>
    <t>Market Based Emissions</t>
    <phoneticPr fontId="5" type="noConversion"/>
  </si>
  <si>
    <t>Emissions from electricity per calculation method</t>
  </si>
  <si>
    <t>Emissions per calc meth</t>
  </si>
  <si>
    <t>Yes</t>
    <phoneticPr fontId="5" type="noConversion"/>
  </si>
  <si>
    <t>Location Based</t>
    <phoneticPr fontId="5" type="noConversion"/>
  </si>
  <si>
    <t>Market Based</t>
    <phoneticPr fontId="5" type="noConversion"/>
  </si>
  <si>
    <t xml:space="preserve">Electricity consumption (MWh) </t>
    <phoneticPr fontId="5" type="noConversion"/>
  </si>
  <si>
    <t>Location based emission</t>
    <phoneticPr fontId="5" type="noConversion"/>
  </si>
  <si>
    <t>Market based emission</t>
    <phoneticPr fontId="5" type="noConversion"/>
  </si>
  <si>
    <t>Indirect PPA</t>
    <phoneticPr fontId="5" type="noConversion"/>
  </si>
  <si>
    <t>Direct PPA</t>
    <phoneticPr fontId="5" type="noConversion"/>
  </si>
  <si>
    <t>REC</t>
    <phoneticPr fontId="5" type="noConversion"/>
  </si>
  <si>
    <t>Equity Participation</t>
    <phoneticPr fontId="5" type="noConversion"/>
  </si>
  <si>
    <t>Electricity</t>
    <phoneticPr fontId="5" type="noConversion"/>
  </si>
  <si>
    <t xml:space="preserve"> </t>
    <phoneticPr fontId="5" type="noConversion"/>
  </si>
  <si>
    <t>Renewable energy certificate type (Indirect PPA) (MWh)</t>
    <phoneticPr fontId="5" type="noConversion"/>
  </si>
  <si>
    <t>Renewable energy certificate type (Direct PPA) (MWh)</t>
    <phoneticPr fontId="5" type="noConversion"/>
  </si>
  <si>
    <t>Renewable energy certificate type (REC) (MWh)</t>
    <phoneticPr fontId="5" type="noConversion"/>
  </si>
  <si>
    <t>Renewable energy certificate type (Equity Participation)  (MWh)</t>
    <phoneticPr fontId="5" type="noConversion"/>
  </si>
  <si>
    <t>Indirect PPA CO2eq emission factor (tCO2eq/MWh)</t>
    <phoneticPr fontId="5" type="noConversion"/>
  </si>
  <si>
    <t>Indirect PPA CO2 emission factor (tCO2/MWh)</t>
    <phoneticPr fontId="5" type="noConversion"/>
  </si>
  <si>
    <t>Indirect PPA CH4 emission factor (tCH4/MWh)</t>
    <phoneticPr fontId="5" type="noConversion"/>
  </si>
  <si>
    <t>Indirect PPA N2O emission factor (tN2O/MWh)</t>
    <phoneticPr fontId="5" type="noConversion"/>
  </si>
  <si>
    <t>Direct PPA CO2eq emission factor (tCO2eq/MWh)</t>
    <phoneticPr fontId="5" type="noConversion"/>
  </si>
  <si>
    <t>Direct PPA  CH4 emission factor (tCH4/MWh)</t>
    <phoneticPr fontId="5" type="noConversion"/>
  </si>
  <si>
    <t>Direct PPA CO2 emission factor (tCO2/MWh)</t>
    <phoneticPr fontId="5" type="noConversion"/>
  </si>
  <si>
    <t>Direct PPA N2O emission factor (tN2O/MWh)</t>
    <phoneticPr fontId="5" type="noConversion"/>
  </si>
  <si>
    <t>REC CO2eq emission factor (tCO2eq/MWh)</t>
    <phoneticPr fontId="5" type="noConversion"/>
  </si>
  <si>
    <t>REC CO2 emission factor (tCO2/MWh)</t>
    <phoneticPr fontId="5" type="noConversion"/>
  </si>
  <si>
    <t>REC CH4 emission factor (tCH4/MWh)</t>
    <phoneticPr fontId="5" type="noConversion"/>
  </si>
  <si>
    <t>REC N2O emission factor (tN2O/MWh)</t>
    <phoneticPr fontId="5" type="noConversion"/>
  </si>
  <si>
    <t>Equity Participation CO2eq emission factor (tCO2eq/MWh)</t>
    <phoneticPr fontId="5" type="noConversion"/>
  </si>
  <si>
    <t>Equity Participation CO2 emission factor (tCO2/MWh)</t>
    <phoneticPr fontId="5" type="noConversion"/>
  </si>
  <si>
    <t>Equity Participation CH4 emission factor (tCH4/MWh)</t>
    <phoneticPr fontId="5" type="noConversion"/>
  </si>
  <si>
    <t>Equity Participation N2O emission factor (tN2O/MWh)</t>
    <phoneticPr fontId="5" type="noConversion"/>
  </si>
  <si>
    <t>Net electricity consumption (MWh)</t>
    <phoneticPr fontId="5" type="noConversion"/>
  </si>
  <si>
    <t>Net electricity CO2eq emission factor (tCO2eq/MWh)</t>
    <phoneticPr fontId="5" type="noConversion"/>
  </si>
  <si>
    <t>Net electricity CO2 emission factor (tCO2/MWh)</t>
    <phoneticPr fontId="5" type="noConversion"/>
  </si>
  <si>
    <t>Net electricity CH4 emission factor (tCH4/MWh)</t>
    <phoneticPr fontId="5" type="noConversion"/>
  </si>
  <si>
    <t>Net electricity N2O emission factor (tN2O/MWh)</t>
    <phoneticPr fontId="5" type="noConversion"/>
  </si>
  <si>
    <t>Indirect PPA CO2eq emissions in reporting year (ton CO2eq)</t>
    <phoneticPr fontId="5" type="noConversion"/>
  </si>
  <si>
    <t>Indirect PPA CO2emissions in reporting year (ton CO2)</t>
    <phoneticPr fontId="5" type="noConversion"/>
  </si>
  <si>
    <t>Indirect PPA CH4 emissions in reporting year (ton CH4)</t>
    <phoneticPr fontId="5" type="noConversion"/>
  </si>
  <si>
    <t>Indirect PPA N2O emissions in reporting year (ton N2O)</t>
    <phoneticPr fontId="5" type="noConversion"/>
  </si>
  <si>
    <t>Direct PPA CO2eq emissions in reporting year (ton CO2eq)</t>
    <phoneticPr fontId="5" type="noConversion"/>
  </si>
  <si>
    <t>Direct PPA CO2emissions in reporting year (ton CO2)</t>
    <phoneticPr fontId="5" type="noConversion"/>
  </si>
  <si>
    <t>Direct PPA CH4 emissions in reporting year (ton CH4)</t>
    <phoneticPr fontId="5" type="noConversion"/>
  </si>
  <si>
    <t>Direct PPA N2O emissions in reporting year (ton N2O)</t>
    <phoneticPr fontId="5" type="noConversion"/>
  </si>
  <si>
    <t>REC CO2eq emissions in reporting year (ton CO2eq)</t>
    <phoneticPr fontId="5" type="noConversion"/>
  </si>
  <si>
    <t>REC CO2emissions in reporting year (ton CO2)</t>
    <phoneticPr fontId="5" type="noConversion"/>
  </si>
  <si>
    <t>REC CH4 emissions in reporting year (ton CH4)</t>
    <phoneticPr fontId="5" type="noConversion"/>
  </si>
  <si>
    <t>REC N2O emissions in reporting year (ton N2O)</t>
    <phoneticPr fontId="5" type="noConversion"/>
  </si>
  <si>
    <t>Net electricity CO2eq emissions in reporting year (ton CO2eq)</t>
    <phoneticPr fontId="5" type="noConversion"/>
  </si>
  <si>
    <t>Net electricity CO2emissions in reporting year (ton CO2)</t>
    <phoneticPr fontId="5" type="noConversion"/>
  </si>
  <si>
    <t>Net electricity CH4 emissions in reporting year (ton CH4)</t>
    <phoneticPr fontId="5" type="noConversion"/>
  </si>
  <si>
    <t>Net electricity N2O emissions in reporting year (ton N2O)</t>
    <phoneticPr fontId="5" type="noConversion"/>
  </si>
  <si>
    <t>Emissions from electricity per calculation method</t>
    <phoneticPr fontId="5" type="noConversion"/>
  </si>
  <si>
    <t>Total Location based emissions from electricity (ton CO2eq)</t>
    <phoneticPr fontId="5" type="noConversion"/>
  </si>
  <si>
    <t>Total Location based emissions from electricity (ton CO2)</t>
    <phoneticPr fontId="5" type="noConversion"/>
  </si>
  <si>
    <t>Total Location based emissions from electricity (ton CH4)</t>
    <phoneticPr fontId="5" type="noConversion"/>
  </si>
  <si>
    <t>Total Location based emissions from electricity (ton N2O)</t>
    <phoneticPr fontId="5" type="noConversion"/>
  </si>
  <si>
    <t>Total Market based emissions from electricity (ton CO2eq)</t>
    <phoneticPr fontId="5" type="noConversion"/>
  </si>
  <si>
    <t>Total Market based emissions from electricity (ton CO2)</t>
    <phoneticPr fontId="5" type="noConversion"/>
  </si>
  <si>
    <t>Total Market based emissions from electricity (ton CH4)</t>
    <phoneticPr fontId="5" type="noConversion"/>
  </si>
  <si>
    <t>Total Market based emissions from electricity (ton N2O)</t>
    <phoneticPr fontId="5" type="noConversion"/>
  </si>
  <si>
    <t>Help Text</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</si>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</sst>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
    <numFmt numFmtId="165" formatCode="0.0000"/>
    <numFmt numFmtId="166" formatCode="#,##0.0000"/>
  </numFmts>
  <fonts count="8">
    <font>
      <sz val="11"/>
      <color theme="1"/>
      <name val="Calibri"/>
      <family val="2"/>
      <scheme val="minor"/>
    </font>
    <font>
      <b/>
      <sz val="14"/>
      <name val="Calibri"/>
      <family val="2"/>
    </font>
    <font>
      <sz val="11"/>
      <name val="Calibri"/>
      <family val="2"/>
    </font>
    <font>
      <u/>
      <sz val="11"/>
      <color theme="10"/>
      <name val="Calibri"/>
      <family val="2"/>
      <scheme val="minor"/>
    </font>
    <font>
      <b/>
      <sz val="11"/>
      <name val="Calibri"/>
      <family val="2"/>
    </font>
    <font>
      <sz val="8"/>
      <name val="Calibri"/>
      <family val="3"/>
      <charset val="129"/>
      <scheme val="minor"/>
    </font>
    <font>
      <b/>
      <sz val="14"/>
      <color theme="1"/>
      <name val="Calibri"/>
      <family val="2"/>
      <scheme val="minor"/>
    </font>
    <font>
      <b/>
      <sz val="11"/>
      <color theme="1"/>
      <name val="Calibri"/>
      <family val="2"/>
      <charset val="129"/>
      <scheme val="minor"/>
    </font>
  </fonts>
  <fills count="7">
    <fill>
      <patternFill patternType="none"/>
    </fill>
    <fill>
      <patternFill patternType="gray125"/>
    </fill>
    <fill>
      <patternFill patternType="solid">
        <fgColor rgb="FFD8E4BC"/>
      </patternFill>
    </fill>
    <fill>
      <patternFill patternType="solid">
        <fgColor rgb="FFFFFFFF"/>
      </patternFill>
    </fill>
    <fill>
      <patternFill patternType="solid">
        <fgColor rgb="FFFABF8F"/>
      </patternFill>
    </fill>
    <fill>
      <patternFill patternType="solid">
        <fgColor theme="9" tint="0.79998168889431442"/>
        <bgColor indexed="64"/>
      </patternFill>
    </fill>
    <fill>
      <patternFill patternType="solid">
        <fgColor rgb="FF92D05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2" borderId="1" xfId="0" applyFont="1" applyFill="1" applyBorder="1"/>
    <xf numFmtId="0" fontId="1" fillId="4" borderId="1" xfId="0" applyFont="1" applyFill="1" applyBorder="1"/>
    <xf numFmtId="0" fontId="1" fillId="0" borderId="1" xfId="0" applyFont="1" applyBorder="1"/>
    <xf numFmtId="0" fontId="2" fillId="0" borderId="2" xfId="0" applyFont="1" applyBorder="1" applyAlignment="1">
      <alignment wrapText="1"/>
    </xf>
    <xf numFmtId="0" fontId="2" fillId="0" borderId="1" xfId="0" applyFont="1" applyBorder="1" applyAlignment="1">
      <alignment wrapText="1"/>
    </xf>
    <xf numFmtId="0" fontId="2" fillId="5" borderId="1" xfId="0" applyFont="1" applyFill="1" applyBorder="1"/>
    <xf numFmtId="4" fontId="1" fillId="4" borderId="1" xfId="0" applyNumberFormat="1" applyFont="1" applyFill="1" applyBorder="1" applyAlignment="1">
      <alignment horizontal="left"/>
    </xf>
    <xf numFmtId="4" fontId="0" fillId="0" borderId="0" xfId="0" applyNumberFormat="1"/>
    <xf numFmtId="0" fontId="4" fillId="5" borderId="1" xfId="0" applyFont="1" applyFill="1" applyBorder="1"/>
    <xf numFmtId="0" fontId="6" fillId="0" borderId="0" xfId="0" applyFont="1"/>
    <xf numFmtId="0" fontId="7" fillId="0" borderId="0" xfId="0" applyFont="1"/>
    <xf numFmtId="164" fontId="2" fillId="0" borderId="0" xfId="0" applyNumberFormat="1" applyFont="1" applyAlignment="1">
      <alignment horizontal="left" wrapText="1"/>
    </xf>
    <xf numFmtId="166" fontId="2" fillId="0" borderId="0" xfId="0" applyNumberFormat="1" applyFont="1" applyAlignment="1">
      <alignment horizontal="left" wrapText="1"/>
    </xf>
    <xf numFmtId="0" fontId="3" fillId="0" borderId="1" xfId="1" applyFill="1" applyBorder="1"/>
    <xf numFmtId="0" fontId="2" fillId="0" borderId="5" xfId="0" applyFont="1" applyBorder="1" applyAlignment="1">
      <alignment wrapText="1"/>
    </xf>
    <xf numFmtId="0" fontId="0" fillId="0" borderId="4" xfId="0" applyBorder="1" applyAlignment="1">
      <alignment horizontal="left"/>
    </xf>
    <xf numFmtId="0" fontId="4" fillId="0" borderId="1" xfId="0" applyFont="1" applyBorder="1" applyAlignment="1">
      <alignment wrapText="1"/>
    </xf>
    <xf numFmtId="165" fontId="2" fillId="0" borderId="3" xfId="0" applyNumberFormat="1" applyFont="1" applyBorder="1" applyAlignment="1">
      <alignment horizontal="left" wrapText="1"/>
    </xf>
    <xf numFmtId="0" fontId="2" fillId="5" borderId="1" xfId="0" applyFont="1" applyFill="1" applyBorder="1" applyAlignment="1">
      <alignment wrapText="1"/>
    </xf>
    <xf numFmtId="0" fontId="3" fillId="5" borderId="1" xfId="1" applyFill="1" applyBorder="1"/>
    <xf numFmtId="0" fontId="2" fillId="5" borderId="5" xfId="0" applyFont="1" applyFill="1" applyBorder="1" applyAlignment="1">
      <alignment wrapText="1"/>
    </xf>
    <xf numFmtId="0" fontId="0" fillId="5" borderId="4" xfId="0" applyFill="1" applyBorder="1" applyAlignment="1">
      <alignment horizontal="left"/>
    </xf>
    <xf numFmtId="4" fontId="2" fillId="6" borderId="1" xfId="0" applyNumberFormat="1" applyFont="1" applyFill="1" applyBorder="1" applyAlignment="1">
      <alignment horizontal="left"/>
    </xf>
    <xf numFmtId="0" fontId="6" fillId="0" borderId="0" xfId="0" applyFont="1" applyAlignment="1">
      <alignment horizontal="center"/>
    </xf>
    <xf numFmtId="4" fontId="2" fillId="5" borderId="6" xfId="0" applyNumberFormat="1" applyFont="1" applyFill="1" applyBorder="1" applyAlignment="1">
      <alignment horizontal="left"/>
    </xf>
    <xf numFmtId="0" fontId="0" fillId="0" borderId="0" xfId="0" applyAlignment="1">
      <alignment horizontal="center" vertical="center" wrapText="1"/>
    </xf>
    <xf numFmtId="0" fontId="4" fillId="5" borderId="1" xfId="0" applyFont="1" applyFill="1" applyBorder="1" applyAlignment="1">
      <alignment wrapText="1"/>
    </xf>
    <xf numFmtId="0" fontId="3" fillId="0" borderId="1" xfId="1" applyBorder="1"/>
    <xf numFmtId="0" fontId="2" fillId="0" borderId="3" xfId="0" applyFont="1" applyBorder="1" applyAlignment="1">
      <alignment wrapText="1"/>
    </xf>
    <xf numFmtId="3" fontId="2" fillId="0" borderId="0" xfId="0" applyNumberFormat="1" applyFont="1" applyAlignment="1">
      <alignment horizontal="left" wrapText="1"/>
    </xf>
    <xf numFmtId="165" fontId="2" fillId="0" borderId="6" xfId="0" applyNumberFormat="1" applyFont="1" applyBorder="1" applyAlignment="1">
      <alignment horizontal="left" wrapText="1"/>
    </xf>
    <xf numFmtId="3" fontId="0" fillId="0" borderId="4" xfId="0" applyNumberFormat="1" applyBorder="1" applyAlignment="1">
      <alignment horizontal="left"/>
    </xf>
    <xf numFmtId="4" fontId="0" fillId="0" borderId="4" xfId="0" applyNumberFormat="1" applyBorder="1" applyAlignment="1">
      <alignment horizontal="left"/>
    </xf>
    <xf numFmtId="166" fontId="0" fillId="0" borderId="4" xfId="0" applyNumberFormat="1" applyBorder="1" applyAlignment="1">
      <alignment horizontal="left"/>
    </xf>
    <xf numFmtId="4" fontId="2" fillId="6" borderId="6" xfId="0" applyNumberFormat="1" applyFont="1" applyFill="1" applyBorder="1" applyAlignment="1">
      <alignment horizontal="left"/>
    </xf>
    <xf numFmtId="166" fontId="2" fillId="6" borderId="1" xfId="0" applyNumberFormat="1" applyFont="1" applyFill="1" applyBorder="1" applyAlignment="1">
      <alignment horizontal="left"/>
    </xf>
    <xf numFmtId="166" fontId="2" fillId="6" borderId="6" xfId="0" applyNumberFormat="1" applyFont="1" applyFill="1" applyBorder="1" applyAlignment="1">
      <alignment horizontal="left"/>
    </xf>
    <xf numFmtId="0" fontId="1" fillId="2" borderId="1" xfId="0" applyFont="1" applyFill="1" applyBorder="1" applyAlignment="1">
      <alignment horizontal="center"/>
    </xf>
    <xf numFmtId="0" fontId="2" fillId="3" borderId="1" xfId="0" applyFont="1" applyFill="1" applyBorder="1" applyAlignment="1">
      <alignment wrapText="1"/>
    </xf>
    <xf numFmtId="0" fontId="0" fillId="0" borderId="0" xfId="0" applyAlignment="1">
      <alignment horizontal="center" vertical="center" wrapText="1"/>
    </xf>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 dT="2025-10-17T16:38:34.69" personId="{00000000-0000-0000-0000-000000000000}" id="{454231A5-9DCC-4847-ACDF-AEA17BC26F98}">
    <text xml:space="preserve">It seems the logic is set up as an either location or market based, but GHGP requires both be calculated and reported. </text>
  </threadedComment>
  <threadedComment ref="G5" dT="2025-10-20T05:19:06.66" personId="{00000000-0000-0000-0000-000000000000}" id="{57D5AEB9-AA16-644B-91C1-2DF4BBCB9DDF}" parentId="{454231A5-9DCC-4847-ACDF-AEA17BC26F98}">
    <text>Revised</text>
  </threadedComment>
  <threadedComment ref="G5" dT="2025-10-20T16:23:03.07" personId="{00000000-0000-0000-0000-000000000000}" id="{B46C78C3-D7C4-43EE-9D9B-60D866E54A54}" parentId="{454231A5-9DCC-4847-ACDF-AEA17BC26F98}">
    <text xml:space="preserve">I have revised these to sum as there could be multiple instances of the subschema </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5-10-17T17:26:43.02" personId="{00000000-0000-0000-0000-000000000000}" id="{EBF70088-5597-48F6-AF14-B621E2C8DEF8}">
    <text>This should be required</text>
  </threadedComment>
  <threadedComment ref="A6" dT="2025-10-20T00:59:30.92" personId="{00000000-0000-0000-0000-000000000000}" id="{27861775-9FDF-49AB-8BCF-2497CD3C5EE1}" parentId="{EBF70088-5597-48F6-AF14-B621E2C8DEF8}">
    <text>Revised</text>
  </threadedComment>
  <threadedComment ref="G6" dT="2025-10-17T17:11:28.79" personId="{00000000-0000-0000-0000-000000000000}" id="{E3809B5E-C90B-42DF-A8E1-92A06B2C3FBE}">
    <text xml:space="preserve">Both market and location-based calcs should use the same electricity data so I suggest moving this right under reporting year and only having it once. </text>
  </threadedComment>
  <threadedComment ref="G6" dT="2025-10-20T00:59:53.10" personId="{00000000-0000-0000-0000-000000000000}" id="{BF60645A-E39A-49D2-A34C-C3F1D6BCC771}" parentId="{E3809B5E-C90B-42DF-A8E1-92A06B2C3FBE}">
    <text>Revised</text>
  </threadedComment>
  <threadedComment ref="G8" dT="2025-10-17T17:23:01.54" personId="{00000000-0000-0000-0000-000000000000}" id="{EA33D587-FCD6-4F29-8E7E-AEB0B8F63F36}">
    <text xml:space="preserve">Under the emissions factors tab, we need to separate the location and market based emissions factors. Even if they are the same now, in the future they could be different, so both of market and location should not be referencing the same cell. </text>
  </threadedComment>
  <threadedComment ref="G8" dT="2025-10-20T05:18:53.00" personId="{00000000-0000-0000-0000-000000000000}" id="{DCF807FD-CD85-4B94-895D-C3E10881CF68}" parentId="{EA33D587-FCD6-4F29-8E7E-AEB0B8F63F36}">
    <text>Revised</text>
  </threadedComment>
  <threadedComment ref="E17" dT="2025-10-17T17:30:30.30" personId="{00000000-0000-0000-0000-000000000000}" id="{D2A4A95E-79EA-4367-8262-B30A7C668272}">
    <text>I would add KWh as units for all RE fields for clarity</text>
  </threadedComment>
  <threadedComment ref="E17" dT="2025-10-20T05:02:35.45" personId="{00000000-0000-0000-0000-000000000000}" id="{0001896B-1D0B-40B0-ABF3-360669FDE249}" parentId="{D2A4A95E-79EA-4367-8262-B30A7C668272}">
    <text>Revised</text>
  </threadedComment>
  <threadedComment ref="G58" dT="2025-10-17T17:37:18.68" personId="{00000000-0000-0000-0000-000000000000}" id="{BE4DD83D-FA88-46B9-8337-24F7299F165C}">
    <text>These calculations do not account for renewable energy. The renewable energy purchased should be multiplied by the emission factor of the REC (usually zero, but not always). The remaining electricity should be multiplied by the market-based EF. Please see the calcs in the example provided under the tab Source_F1E_Electric</text>
  </threadedComment>
  <threadedComment ref="G58" dT="2025-10-20T06:05:05.11" personId="{00000000-0000-0000-0000-000000000000}" id="{58499A2C-696F-4BD7-A616-ECA60E21E138}" parentId="{BE4DD83D-FA88-46B9-8337-24F7299F165C}">
    <text>Revised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AE42-A35C-C44A-A687-D21AAB88ADB9}">
  <sheetPr>
    <outlinePr summaryBelow="0" summaryRight="0"/>
  </sheetPr>
  <dimension ref="A1:J74"/>
  <sheetViews>
    <sheetView tabSelected="1" zoomScale="85" zoomScaleNormal="85" workbookViewId="0">
      <selection activeCell="L30" sqref="L30"/>
    </sheetView>
  </sheetViews>
  <sheetFormatPr defaultColWidth="8.77734375" defaultRowHeight="14.4" outlineLevelRow="1"/>
  <cols>
    <col min="1" max="1" width="20" customWidth="1"/>
    <col min="2" max="2" width="40" customWidth="1"/>
    <col min="3" max="4" width="20" customWidth="1"/>
    <col min="5" max="5" width="64.44140625" customWidth="1"/>
    <col min="6" max="6" width="30" customWidth="1"/>
    <col min="7" max="7" width="50" style="8" customWidth="1"/>
  </cols>
  <sheetData>
    <row r="1" spans="1:7" ht="18">
      <c r="A1" s="38" t="s">
        <v>0</v>
      </c>
      <c r="B1" s="38"/>
      <c r="C1" s="38"/>
      <c r="D1" s="38"/>
      <c r="E1" s="38"/>
      <c r="F1" s="38"/>
      <c r="G1" s="38"/>
    </row>
    <row r="2" spans="1:7" ht="18">
      <c r="A2" s="1" t="s">
        <v>1</v>
      </c>
      <c r="B2" s="39" t="s">
        <v>2</v>
      </c>
      <c r="C2" s="39"/>
      <c r="D2" s="39"/>
      <c r="E2" s="39"/>
      <c r="F2" s="39"/>
      <c r="G2" s="39"/>
    </row>
    <row r="3" spans="1:7" ht="18">
      <c r="A3" s="1" t="s">
        <v>3</v>
      </c>
      <c r="B3" s="39" t="s">
        <v>4</v>
      </c>
      <c r="C3" s="39"/>
      <c r="D3" s="39"/>
      <c r="E3" s="39"/>
      <c r="F3" s="39"/>
      <c r="G3" s="39"/>
    </row>
    <row r="4" spans="1:7" ht="18">
      <c r="A4" s="2" t="s">
        <v>5</v>
      </c>
      <c r="B4" s="2" t="s">
        <v>6</v>
      </c>
      <c r="C4" s="2" t="s">
        <v>7</v>
      </c>
      <c r="D4" s="2" t="s">
        <v>8</v>
      </c>
      <c r="E4" s="2" t="s">
        <v>9</v>
      </c>
      <c r="F4" s="2" t="s">
        <v>10</v>
      </c>
      <c r="G4" s="7" t="s">
        <v>11</v>
      </c>
    </row>
    <row r="5" spans="1:7">
      <c r="A5" s="6" t="s">
        <v>12</v>
      </c>
      <c r="B5" s="6" t="s">
        <v>13</v>
      </c>
      <c r="C5" s="6"/>
      <c r="D5" s="9"/>
      <c r="E5" s="6" t="s">
        <v>99</v>
      </c>
      <c r="F5" s="6" t="s">
        <v>12</v>
      </c>
      <c r="G5" s="23">
        <f>SUM(G21)</f>
        <v>478.1</v>
      </c>
    </row>
    <row r="6" spans="1:7">
      <c r="A6" s="6" t="s">
        <v>12</v>
      </c>
      <c r="B6" s="6" t="s">
        <v>13</v>
      </c>
      <c r="C6" s="6"/>
      <c r="D6" s="9"/>
      <c r="E6" s="6" t="s">
        <v>100</v>
      </c>
      <c r="F6" s="6" t="s">
        <v>12</v>
      </c>
      <c r="G6" s="23">
        <f>SUM(G22)</f>
        <v>474.7</v>
      </c>
    </row>
    <row r="7" spans="1:7">
      <c r="A7" s="6" t="s">
        <v>12</v>
      </c>
      <c r="B7" s="6" t="s">
        <v>13</v>
      </c>
      <c r="C7" s="6"/>
      <c r="D7" s="9"/>
      <c r="E7" s="6" t="s">
        <v>101</v>
      </c>
      <c r="F7" s="6" t="s">
        <v>12</v>
      </c>
      <c r="G7" s="36">
        <f>SUM(G23)</f>
        <v>1.2500000000000001E-2</v>
      </c>
    </row>
    <row r="8" spans="1:7">
      <c r="A8" s="6" t="s">
        <v>12</v>
      </c>
      <c r="B8" s="6" t="s">
        <v>13</v>
      </c>
      <c r="C8" s="6"/>
      <c r="D8" s="9"/>
      <c r="E8" s="6" t="s">
        <v>102</v>
      </c>
      <c r="F8" s="6" t="s">
        <v>12</v>
      </c>
      <c r="G8" s="36">
        <f>SUM(G24)</f>
        <v>0.01</v>
      </c>
    </row>
    <row r="9" spans="1:7">
      <c r="A9" s="6" t="s">
        <v>12</v>
      </c>
      <c r="B9" s="6" t="s">
        <v>13</v>
      </c>
      <c r="C9" s="6"/>
      <c r="D9" s="9"/>
      <c r="E9" s="6" t="s">
        <v>103</v>
      </c>
      <c r="F9" s="6" t="s">
        <v>12</v>
      </c>
      <c r="G9" s="35">
        <f>SUM(G71)</f>
        <v>439.85200000000003</v>
      </c>
    </row>
    <row r="10" spans="1:7">
      <c r="A10" s="6" t="s">
        <v>12</v>
      </c>
      <c r="B10" s="6" t="s">
        <v>13</v>
      </c>
      <c r="C10" s="6"/>
      <c r="D10" s="9"/>
      <c r="E10" s="6" t="s">
        <v>104</v>
      </c>
      <c r="F10" s="6" t="s">
        <v>12</v>
      </c>
      <c r="G10" s="35">
        <f>SUM(G72)</f>
        <v>436.72399999999999</v>
      </c>
    </row>
    <row r="11" spans="1:7">
      <c r="A11" s="6" t="s">
        <v>12</v>
      </c>
      <c r="B11" s="6" t="s">
        <v>13</v>
      </c>
      <c r="C11" s="6"/>
      <c r="D11" s="9"/>
      <c r="E11" s="6" t="s">
        <v>105</v>
      </c>
      <c r="F11" s="6" t="s">
        <v>12</v>
      </c>
      <c r="G11" s="37">
        <f>SUM(G73)</f>
        <v>1.15E-2</v>
      </c>
    </row>
    <row r="12" spans="1:7">
      <c r="A12" s="6" t="s">
        <v>12</v>
      </c>
      <c r="B12" s="6" t="s">
        <v>13</v>
      </c>
      <c r="C12" s="6"/>
      <c r="D12" s="9"/>
      <c r="E12" s="6" t="s">
        <v>106</v>
      </c>
      <c r="F12" s="6" t="s">
        <v>12</v>
      </c>
      <c r="G12" s="37">
        <f>SUM(G74)</f>
        <v>9.2000000000000016E-3</v>
      </c>
    </row>
    <row r="13" spans="1:7">
      <c r="A13" s="6" t="s">
        <v>14</v>
      </c>
      <c r="B13" s="20" t="s">
        <v>44</v>
      </c>
      <c r="C13" s="6"/>
      <c r="D13" s="9"/>
      <c r="E13" s="6" t="s">
        <v>98</v>
      </c>
      <c r="F13" s="6" t="s">
        <v>14</v>
      </c>
      <c r="G13" s="25"/>
    </row>
    <row r="14" spans="1:7" outlineLevel="1">
      <c r="A14" s="5" t="s">
        <v>14</v>
      </c>
      <c r="B14" s="5" t="s">
        <v>16</v>
      </c>
      <c r="C14" s="14"/>
      <c r="D14" s="5"/>
      <c r="E14" s="5" t="s">
        <v>17</v>
      </c>
      <c r="F14" s="15" t="s">
        <v>15</v>
      </c>
      <c r="G14" s="16">
        <v>2025</v>
      </c>
    </row>
    <row r="15" spans="1:7" outlineLevel="1">
      <c r="A15" s="5" t="s">
        <v>45</v>
      </c>
      <c r="B15" s="5" t="s">
        <v>16</v>
      </c>
      <c r="C15" s="14"/>
      <c r="D15" s="5"/>
      <c r="E15" s="5" t="s">
        <v>48</v>
      </c>
      <c r="F15" s="15" t="s">
        <v>15</v>
      </c>
      <c r="G15" s="16">
        <v>1000</v>
      </c>
    </row>
    <row r="16" spans="1:7" outlineLevel="1">
      <c r="A16" s="19" t="s">
        <v>12</v>
      </c>
      <c r="B16" s="19" t="s">
        <v>107</v>
      </c>
      <c r="C16" s="20"/>
      <c r="D16" s="19"/>
      <c r="E16" s="27" t="s">
        <v>49</v>
      </c>
      <c r="F16" s="21"/>
      <c r="G16" s="22"/>
    </row>
    <row r="17" spans="1:10" outlineLevel="1">
      <c r="A17" s="5" t="s">
        <v>12</v>
      </c>
      <c r="B17" s="5" t="s">
        <v>16</v>
      </c>
      <c r="C17" s="14"/>
      <c r="D17" s="5"/>
      <c r="E17" s="5" t="s">
        <v>18</v>
      </c>
      <c r="F17" s="15" t="s">
        <v>15</v>
      </c>
      <c r="G17" s="16">
        <f>'Emission Factors and Defaults'!D3</f>
        <v>0.47810000000000002</v>
      </c>
    </row>
    <row r="18" spans="1:10" outlineLevel="1">
      <c r="A18" s="5" t="s">
        <v>12</v>
      </c>
      <c r="B18" s="5" t="s">
        <v>16</v>
      </c>
      <c r="C18" s="14"/>
      <c r="D18" s="5"/>
      <c r="E18" s="5" t="s">
        <v>19</v>
      </c>
      <c r="F18" s="15" t="s">
        <v>15</v>
      </c>
      <c r="G18" s="16">
        <f>'Emission Factors and Defaults'!D4</f>
        <v>0.47470000000000001</v>
      </c>
    </row>
    <row r="19" spans="1:10" outlineLevel="1">
      <c r="A19" s="5" t="s">
        <v>12</v>
      </c>
      <c r="B19" s="5" t="s">
        <v>16</v>
      </c>
      <c r="C19" s="14"/>
      <c r="D19" s="5"/>
      <c r="E19" s="5" t="s">
        <v>20</v>
      </c>
      <c r="F19" s="15" t="s">
        <v>15</v>
      </c>
      <c r="G19" s="16">
        <f>'Emission Factors and Defaults'!D5</f>
        <v>1.2500000000000001E-5</v>
      </c>
    </row>
    <row r="20" spans="1:10" outlineLevel="1">
      <c r="A20" s="5" t="s">
        <v>12</v>
      </c>
      <c r="B20" s="5" t="s">
        <v>16</v>
      </c>
      <c r="C20" s="14"/>
      <c r="D20" s="5"/>
      <c r="E20" s="5" t="s">
        <v>21</v>
      </c>
      <c r="F20" s="15" t="s">
        <v>15</v>
      </c>
      <c r="G20" s="16">
        <f>'Emission Factors and Defaults'!D6</f>
        <v>1.0000000000000001E-5</v>
      </c>
    </row>
    <row r="21" spans="1:10" outlineLevel="1">
      <c r="A21" s="5" t="s">
        <v>12</v>
      </c>
      <c r="B21" s="5" t="s">
        <v>16</v>
      </c>
      <c r="C21" s="14"/>
      <c r="D21" s="5"/>
      <c r="E21" s="5" t="s">
        <v>22</v>
      </c>
      <c r="F21" s="15" t="s">
        <v>15</v>
      </c>
      <c r="G21" s="16">
        <f>(G15*G17)</f>
        <v>478.1</v>
      </c>
    </row>
    <row r="22" spans="1:10" outlineLevel="1">
      <c r="A22" s="5" t="s">
        <v>12</v>
      </c>
      <c r="B22" s="5" t="s">
        <v>16</v>
      </c>
      <c r="C22" s="14"/>
      <c r="D22" s="5"/>
      <c r="E22" s="5" t="s">
        <v>23</v>
      </c>
      <c r="F22" s="15" t="s">
        <v>15</v>
      </c>
      <c r="G22" s="16">
        <f>(G15*G18)</f>
        <v>474.7</v>
      </c>
    </row>
    <row r="23" spans="1:10" outlineLevel="1">
      <c r="A23" s="5" t="s">
        <v>12</v>
      </c>
      <c r="B23" s="5" t="s">
        <v>16</v>
      </c>
      <c r="C23" s="14"/>
      <c r="D23" s="5"/>
      <c r="E23" s="5" t="s">
        <v>24</v>
      </c>
      <c r="F23" s="15" t="s">
        <v>15</v>
      </c>
      <c r="G23" s="16">
        <f>(G15*G19)</f>
        <v>1.2500000000000001E-2</v>
      </c>
    </row>
    <row r="24" spans="1:10" outlineLevel="1">
      <c r="A24" s="5" t="s">
        <v>12</v>
      </c>
      <c r="B24" s="5" t="s">
        <v>16</v>
      </c>
      <c r="C24" s="14"/>
      <c r="D24" s="5"/>
      <c r="E24" s="5" t="s">
        <v>25</v>
      </c>
      <c r="F24" s="15" t="s">
        <v>15</v>
      </c>
      <c r="G24" s="16">
        <f>(G15*G20)</f>
        <v>0.01</v>
      </c>
    </row>
    <row r="25" spans="1:10" outlineLevel="1">
      <c r="A25" s="19" t="s">
        <v>108</v>
      </c>
      <c r="B25" s="19" t="s">
        <v>107</v>
      </c>
      <c r="C25" s="20"/>
      <c r="D25" s="19"/>
      <c r="E25" s="27" t="s">
        <v>50</v>
      </c>
      <c r="F25" s="21"/>
      <c r="G25" s="22"/>
    </row>
    <row r="26" spans="1:10" outlineLevel="1">
      <c r="A26" s="5" t="s">
        <v>45</v>
      </c>
      <c r="B26" s="5" t="s">
        <v>16</v>
      </c>
      <c r="C26" s="14"/>
      <c r="D26" s="5"/>
      <c r="E26" s="17" t="s">
        <v>57</v>
      </c>
      <c r="F26" s="15" t="s">
        <v>15</v>
      </c>
      <c r="G26" s="16">
        <v>20</v>
      </c>
    </row>
    <row r="27" spans="1:10" outlineLevel="1">
      <c r="A27" s="5" t="s">
        <v>12</v>
      </c>
      <c r="B27" s="5" t="s">
        <v>16</v>
      </c>
      <c r="C27" s="14"/>
      <c r="D27" s="5"/>
      <c r="E27" s="5" t="s">
        <v>61</v>
      </c>
      <c r="F27" s="15" t="s">
        <v>15</v>
      </c>
      <c r="G27" s="32">
        <f>'Emission Factors and Defaults'!D11</f>
        <v>0</v>
      </c>
    </row>
    <row r="28" spans="1:10" outlineLevel="1">
      <c r="A28" s="5" t="s">
        <v>12</v>
      </c>
      <c r="B28" s="5" t="s">
        <v>16</v>
      </c>
      <c r="C28" s="14"/>
      <c r="D28" s="5"/>
      <c r="E28" s="5" t="s">
        <v>62</v>
      </c>
      <c r="F28" s="15" t="s">
        <v>15</v>
      </c>
      <c r="G28" s="32">
        <f>'Emission Factors and Defaults'!D12</f>
        <v>0</v>
      </c>
    </row>
    <row r="29" spans="1:10" outlineLevel="1">
      <c r="A29" s="5" t="s">
        <v>12</v>
      </c>
      <c r="B29" s="5" t="s">
        <v>16</v>
      </c>
      <c r="C29" s="14"/>
      <c r="D29" s="5"/>
      <c r="E29" s="5" t="s">
        <v>63</v>
      </c>
      <c r="F29" s="15" t="s">
        <v>15</v>
      </c>
      <c r="G29" s="32">
        <f>'Emission Factors and Defaults'!D13</f>
        <v>0</v>
      </c>
      <c r="J29" t="s">
        <v>56</v>
      </c>
    </row>
    <row r="30" spans="1:10" outlineLevel="1">
      <c r="A30" s="5" t="s">
        <v>12</v>
      </c>
      <c r="B30" s="5" t="s">
        <v>16</v>
      </c>
      <c r="C30" s="14"/>
      <c r="D30" s="5"/>
      <c r="E30" s="5" t="s">
        <v>64</v>
      </c>
      <c r="F30" s="15" t="s">
        <v>15</v>
      </c>
      <c r="G30" s="32">
        <f>'Emission Factors and Defaults'!D14</f>
        <v>0</v>
      </c>
    </row>
    <row r="31" spans="1:10" outlineLevel="1">
      <c r="A31" s="5" t="s">
        <v>12</v>
      </c>
      <c r="B31" s="5" t="s">
        <v>16</v>
      </c>
      <c r="C31" s="14"/>
      <c r="D31" s="5"/>
      <c r="E31" s="5" t="s">
        <v>82</v>
      </c>
      <c r="F31" s="15" t="s">
        <v>15</v>
      </c>
      <c r="G31" s="16">
        <f>(G26*G27)</f>
        <v>0</v>
      </c>
    </row>
    <row r="32" spans="1:10" outlineLevel="1">
      <c r="A32" s="5" t="s">
        <v>12</v>
      </c>
      <c r="B32" s="5" t="s">
        <v>16</v>
      </c>
      <c r="C32" s="14"/>
      <c r="D32" s="5"/>
      <c r="E32" s="5" t="s">
        <v>83</v>
      </c>
      <c r="F32" s="15" t="s">
        <v>15</v>
      </c>
      <c r="G32" s="16">
        <f>(G26*G28)</f>
        <v>0</v>
      </c>
    </row>
    <row r="33" spans="1:7" outlineLevel="1">
      <c r="A33" s="5" t="s">
        <v>12</v>
      </c>
      <c r="B33" s="5" t="s">
        <v>16</v>
      </c>
      <c r="C33" s="14"/>
      <c r="D33" s="5"/>
      <c r="E33" s="5" t="s">
        <v>84</v>
      </c>
      <c r="F33" s="15" t="s">
        <v>15</v>
      </c>
      <c r="G33" s="16">
        <f>(G26*G29)</f>
        <v>0</v>
      </c>
    </row>
    <row r="34" spans="1:7" outlineLevel="1">
      <c r="A34" s="5" t="s">
        <v>12</v>
      </c>
      <c r="B34" s="5" t="s">
        <v>16</v>
      </c>
      <c r="C34" s="14"/>
      <c r="D34" s="5"/>
      <c r="E34" s="5" t="s">
        <v>85</v>
      </c>
      <c r="F34" s="15" t="s">
        <v>15</v>
      </c>
      <c r="G34" s="16">
        <f>(G26*G30)</f>
        <v>0</v>
      </c>
    </row>
    <row r="35" spans="1:7" outlineLevel="1">
      <c r="A35" s="5" t="s">
        <v>45</v>
      </c>
      <c r="B35" s="5" t="s">
        <v>16</v>
      </c>
      <c r="C35" s="14"/>
      <c r="D35" s="5"/>
      <c r="E35" s="17" t="s">
        <v>58</v>
      </c>
      <c r="F35" s="15" t="s">
        <v>15</v>
      </c>
      <c r="G35" s="16">
        <v>10</v>
      </c>
    </row>
    <row r="36" spans="1:7" outlineLevel="1">
      <c r="A36" s="5" t="s">
        <v>12</v>
      </c>
      <c r="B36" s="5" t="s">
        <v>16</v>
      </c>
      <c r="C36" s="14"/>
      <c r="D36" s="5"/>
      <c r="E36" s="5" t="s">
        <v>65</v>
      </c>
      <c r="F36" s="15" t="s">
        <v>15</v>
      </c>
      <c r="G36" s="32">
        <f>'Emission Factors and Defaults'!D15</f>
        <v>0</v>
      </c>
    </row>
    <row r="37" spans="1:7" outlineLevel="1">
      <c r="A37" s="5" t="s">
        <v>12</v>
      </c>
      <c r="B37" s="5" t="s">
        <v>16</v>
      </c>
      <c r="C37" s="14"/>
      <c r="D37" s="5"/>
      <c r="E37" s="5" t="s">
        <v>67</v>
      </c>
      <c r="F37" s="15" t="s">
        <v>15</v>
      </c>
      <c r="G37" s="32">
        <f>'Emission Factors and Defaults'!D16</f>
        <v>0</v>
      </c>
    </row>
    <row r="38" spans="1:7" outlineLevel="1">
      <c r="A38" s="5" t="s">
        <v>12</v>
      </c>
      <c r="B38" s="5" t="s">
        <v>16</v>
      </c>
      <c r="C38" s="14"/>
      <c r="D38" s="5"/>
      <c r="E38" s="5" t="s">
        <v>66</v>
      </c>
      <c r="F38" s="15" t="s">
        <v>15</v>
      </c>
      <c r="G38" s="32">
        <f>'Emission Factors and Defaults'!D17</f>
        <v>0</v>
      </c>
    </row>
    <row r="39" spans="1:7" outlineLevel="1">
      <c r="A39" s="5" t="s">
        <v>12</v>
      </c>
      <c r="B39" s="5" t="s">
        <v>16</v>
      </c>
      <c r="C39" s="14"/>
      <c r="D39" s="5"/>
      <c r="E39" s="5" t="s">
        <v>68</v>
      </c>
      <c r="F39" s="15" t="s">
        <v>15</v>
      </c>
      <c r="G39" s="32">
        <f>'Emission Factors and Defaults'!D18</f>
        <v>0</v>
      </c>
    </row>
    <row r="40" spans="1:7" outlineLevel="1">
      <c r="A40" s="5" t="s">
        <v>12</v>
      </c>
      <c r="B40" s="5" t="s">
        <v>16</v>
      </c>
      <c r="C40" s="14"/>
      <c r="D40" s="5"/>
      <c r="E40" s="5" t="s">
        <v>86</v>
      </c>
      <c r="F40" s="15" t="s">
        <v>15</v>
      </c>
      <c r="G40" s="16">
        <f>(G35*G36)</f>
        <v>0</v>
      </c>
    </row>
    <row r="41" spans="1:7" outlineLevel="1">
      <c r="A41" s="5" t="s">
        <v>12</v>
      </c>
      <c r="B41" s="5" t="s">
        <v>16</v>
      </c>
      <c r="C41" s="14"/>
      <c r="D41" s="5"/>
      <c r="E41" s="29" t="s">
        <v>87</v>
      </c>
      <c r="F41" s="15" t="s">
        <v>15</v>
      </c>
      <c r="G41" s="16">
        <f>(G35*G37)</f>
        <v>0</v>
      </c>
    </row>
    <row r="42" spans="1:7" outlineLevel="1">
      <c r="A42" s="5" t="s">
        <v>12</v>
      </c>
      <c r="B42" s="5" t="s">
        <v>16</v>
      </c>
      <c r="C42" s="14"/>
      <c r="D42" s="5"/>
      <c r="E42" s="29" t="s">
        <v>88</v>
      </c>
      <c r="F42" s="15" t="s">
        <v>15</v>
      </c>
      <c r="G42" s="16">
        <f>(G35*G38)</f>
        <v>0</v>
      </c>
    </row>
    <row r="43" spans="1:7" outlineLevel="1">
      <c r="A43" s="5" t="s">
        <v>12</v>
      </c>
      <c r="B43" s="5" t="s">
        <v>16</v>
      </c>
      <c r="C43" s="14"/>
      <c r="D43" s="5"/>
      <c r="E43" s="29" t="s">
        <v>89</v>
      </c>
      <c r="F43" s="15" t="s">
        <v>15</v>
      </c>
      <c r="G43" s="16">
        <f>(G35*G39)</f>
        <v>0</v>
      </c>
    </row>
    <row r="44" spans="1:7" outlineLevel="1">
      <c r="A44" s="5" t="s">
        <v>45</v>
      </c>
      <c r="B44" s="5" t="s">
        <v>16</v>
      </c>
      <c r="C44" s="14"/>
      <c r="D44" s="5"/>
      <c r="E44" s="17" t="s">
        <v>59</v>
      </c>
      <c r="F44" s="15" t="s">
        <v>15</v>
      </c>
      <c r="G44" s="16">
        <v>50</v>
      </c>
    </row>
    <row r="45" spans="1:7" outlineLevel="1">
      <c r="A45" s="5" t="s">
        <v>12</v>
      </c>
      <c r="B45" s="5" t="s">
        <v>16</v>
      </c>
      <c r="C45" s="14"/>
      <c r="D45" s="5"/>
      <c r="E45" s="5" t="s">
        <v>69</v>
      </c>
      <c r="F45" s="15" t="s">
        <v>15</v>
      </c>
      <c r="G45" s="32">
        <f>'Emission Factors and Defaults'!D19</f>
        <v>0</v>
      </c>
    </row>
    <row r="46" spans="1:7" outlineLevel="1">
      <c r="A46" s="5" t="s">
        <v>12</v>
      </c>
      <c r="B46" s="5" t="s">
        <v>16</v>
      </c>
      <c r="C46" s="14"/>
      <c r="D46" s="5"/>
      <c r="E46" s="5" t="s">
        <v>70</v>
      </c>
      <c r="F46" s="15" t="s">
        <v>15</v>
      </c>
      <c r="G46" s="32">
        <f>'Emission Factors and Defaults'!D20</f>
        <v>0</v>
      </c>
    </row>
    <row r="47" spans="1:7" outlineLevel="1">
      <c r="A47" s="5" t="s">
        <v>12</v>
      </c>
      <c r="B47" s="5" t="s">
        <v>16</v>
      </c>
      <c r="C47" s="14"/>
      <c r="D47" s="5"/>
      <c r="E47" s="5" t="s">
        <v>71</v>
      </c>
      <c r="F47" s="15" t="s">
        <v>15</v>
      </c>
      <c r="G47" s="32">
        <f>'Emission Factors and Defaults'!D21</f>
        <v>0</v>
      </c>
    </row>
    <row r="48" spans="1:7" outlineLevel="1">
      <c r="A48" s="5" t="s">
        <v>12</v>
      </c>
      <c r="B48" s="5" t="s">
        <v>16</v>
      </c>
      <c r="C48" s="14"/>
      <c r="D48" s="5"/>
      <c r="E48" s="5" t="s">
        <v>72</v>
      </c>
      <c r="F48" s="15" t="s">
        <v>15</v>
      </c>
      <c r="G48" s="32">
        <f>'Emission Factors and Defaults'!D22</f>
        <v>0</v>
      </c>
    </row>
    <row r="49" spans="1:7" outlineLevel="1">
      <c r="A49" s="5" t="s">
        <v>12</v>
      </c>
      <c r="B49" s="5" t="s">
        <v>16</v>
      </c>
      <c r="C49" s="14"/>
      <c r="D49" s="5"/>
      <c r="E49" s="5" t="s">
        <v>90</v>
      </c>
      <c r="F49" s="15" t="s">
        <v>15</v>
      </c>
      <c r="G49" s="16">
        <f>(G44*G45)</f>
        <v>0</v>
      </c>
    </row>
    <row r="50" spans="1:7" outlineLevel="1">
      <c r="A50" s="5" t="s">
        <v>12</v>
      </c>
      <c r="B50" s="5" t="s">
        <v>16</v>
      </c>
      <c r="C50" s="14"/>
      <c r="D50" s="5"/>
      <c r="E50" s="29" t="s">
        <v>91</v>
      </c>
      <c r="F50" s="15" t="s">
        <v>15</v>
      </c>
      <c r="G50" s="16">
        <f>(G44*G46)</f>
        <v>0</v>
      </c>
    </row>
    <row r="51" spans="1:7" outlineLevel="1">
      <c r="A51" s="5" t="s">
        <v>12</v>
      </c>
      <c r="B51" s="5" t="s">
        <v>16</v>
      </c>
      <c r="C51" s="14"/>
      <c r="D51" s="5"/>
      <c r="E51" s="29" t="s">
        <v>92</v>
      </c>
      <c r="F51" s="15" t="s">
        <v>15</v>
      </c>
      <c r="G51" s="16">
        <f>(G44*G47)</f>
        <v>0</v>
      </c>
    </row>
    <row r="52" spans="1:7" outlineLevel="1">
      <c r="A52" s="5" t="s">
        <v>12</v>
      </c>
      <c r="B52" s="5" t="s">
        <v>16</v>
      </c>
      <c r="C52" s="14"/>
      <c r="D52" s="5"/>
      <c r="E52" s="29" t="s">
        <v>93</v>
      </c>
      <c r="F52" s="15" t="s">
        <v>15</v>
      </c>
      <c r="G52" s="16">
        <f>(G44*G48)</f>
        <v>0</v>
      </c>
    </row>
    <row r="53" spans="1:7" outlineLevel="1">
      <c r="A53" s="5" t="s">
        <v>45</v>
      </c>
      <c r="B53" s="5" t="s">
        <v>16</v>
      </c>
      <c r="C53" s="14"/>
      <c r="D53" s="5"/>
      <c r="E53" s="17" t="s">
        <v>60</v>
      </c>
      <c r="F53" s="15" t="s">
        <v>15</v>
      </c>
      <c r="G53" s="16">
        <v>0</v>
      </c>
    </row>
    <row r="54" spans="1:7" outlineLevel="1">
      <c r="A54" s="5" t="s">
        <v>12</v>
      </c>
      <c r="B54" s="5" t="s">
        <v>16</v>
      </c>
      <c r="C54" s="14"/>
      <c r="D54" s="5"/>
      <c r="E54" s="5" t="s">
        <v>73</v>
      </c>
      <c r="F54" s="15" t="s">
        <v>15</v>
      </c>
      <c r="G54" s="32">
        <f>'Emission Factors and Defaults'!D23</f>
        <v>0</v>
      </c>
    </row>
    <row r="55" spans="1:7" outlineLevel="1">
      <c r="A55" s="5" t="s">
        <v>12</v>
      </c>
      <c r="B55" s="5" t="s">
        <v>16</v>
      </c>
      <c r="C55" s="14"/>
      <c r="D55" s="5"/>
      <c r="E55" s="5" t="s">
        <v>74</v>
      </c>
      <c r="F55" s="15" t="s">
        <v>15</v>
      </c>
      <c r="G55" s="32">
        <f>'Emission Factors and Defaults'!D24</f>
        <v>0</v>
      </c>
    </row>
    <row r="56" spans="1:7" outlineLevel="1">
      <c r="A56" s="5" t="s">
        <v>12</v>
      </c>
      <c r="B56" s="5" t="s">
        <v>16</v>
      </c>
      <c r="C56" s="14"/>
      <c r="D56" s="5"/>
      <c r="E56" s="5" t="s">
        <v>75</v>
      </c>
      <c r="F56" s="15" t="s">
        <v>15</v>
      </c>
      <c r="G56" s="32">
        <f>'Emission Factors and Defaults'!D25</f>
        <v>0</v>
      </c>
    </row>
    <row r="57" spans="1:7" outlineLevel="1">
      <c r="A57" s="5" t="s">
        <v>12</v>
      </c>
      <c r="B57" s="5" t="s">
        <v>16</v>
      </c>
      <c r="C57" s="14"/>
      <c r="D57" s="5"/>
      <c r="E57" s="5" t="s">
        <v>76</v>
      </c>
      <c r="F57" s="15" t="s">
        <v>15</v>
      </c>
      <c r="G57" s="32">
        <f>'Emission Factors and Defaults'!D26</f>
        <v>0</v>
      </c>
    </row>
    <row r="58" spans="1:7" outlineLevel="1">
      <c r="A58" s="5" t="s">
        <v>12</v>
      </c>
      <c r="B58" s="5" t="s">
        <v>16</v>
      </c>
      <c r="C58" s="14"/>
      <c r="D58" s="5"/>
      <c r="E58" s="5" t="s">
        <v>90</v>
      </c>
      <c r="F58" s="15" t="s">
        <v>15</v>
      </c>
      <c r="G58" s="16">
        <f>(G53*G54)</f>
        <v>0</v>
      </c>
    </row>
    <row r="59" spans="1:7" outlineLevel="1">
      <c r="A59" s="5" t="s">
        <v>12</v>
      </c>
      <c r="B59" s="5" t="s">
        <v>16</v>
      </c>
      <c r="C59" s="14"/>
      <c r="D59" s="5"/>
      <c r="E59" s="29" t="s">
        <v>91</v>
      </c>
      <c r="F59" s="15" t="s">
        <v>15</v>
      </c>
      <c r="G59" s="16">
        <f>(G53*G55)</f>
        <v>0</v>
      </c>
    </row>
    <row r="60" spans="1:7" outlineLevel="1">
      <c r="A60" s="5" t="s">
        <v>12</v>
      </c>
      <c r="B60" s="5" t="s">
        <v>16</v>
      </c>
      <c r="C60" s="14"/>
      <c r="D60" s="5"/>
      <c r="E60" s="29" t="s">
        <v>92</v>
      </c>
      <c r="F60" s="15" t="s">
        <v>15</v>
      </c>
      <c r="G60" s="16">
        <f>(G53*G56)</f>
        <v>0</v>
      </c>
    </row>
    <row r="61" spans="1:7" outlineLevel="1">
      <c r="A61" s="5" t="s">
        <v>12</v>
      </c>
      <c r="B61" s="5" t="s">
        <v>16</v>
      </c>
      <c r="C61" s="14"/>
      <c r="D61" s="5"/>
      <c r="E61" s="29" t="s">
        <v>93</v>
      </c>
      <c r="F61" s="15" t="s">
        <v>15</v>
      </c>
      <c r="G61" s="16">
        <f>(G53*G57)</f>
        <v>0</v>
      </c>
    </row>
    <row r="62" spans="1:7" outlineLevel="1">
      <c r="A62" s="5" t="s">
        <v>12</v>
      </c>
      <c r="B62" s="5" t="s">
        <v>16</v>
      </c>
      <c r="C62" s="14"/>
      <c r="D62" s="17"/>
      <c r="E62" s="17" t="s">
        <v>77</v>
      </c>
      <c r="F62" s="15" t="s">
        <v>15</v>
      </c>
      <c r="G62" s="16">
        <f>G15-SUM(G26+G35+G44+G53)</f>
        <v>920</v>
      </c>
    </row>
    <row r="63" spans="1:7" outlineLevel="1">
      <c r="A63" s="5" t="s">
        <v>12</v>
      </c>
      <c r="B63" s="5" t="s">
        <v>16</v>
      </c>
      <c r="C63" s="14"/>
      <c r="D63" s="5"/>
      <c r="E63" s="5" t="s">
        <v>78</v>
      </c>
      <c r="F63" s="15" t="s">
        <v>15</v>
      </c>
      <c r="G63" s="16">
        <f>'Emission Factors and Defaults'!D7</f>
        <v>0.47810000000000002</v>
      </c>
    </row>
    <row r="64" spans="1:7" outlineLevel="1">
      <c r="A64" s="5" t="s">
        <v>12</v>
      </c>
      <c r="B64" s="5" t="s">
        <v>16</v>
      </c>
      <c r="C64" s="14"/>
      <c r="D64" s="5"/>
      <c r="E64" s="5" t="s">
        <v>79</v>
      </c>
      <c r="F64" s="15" t="s">
        <v>15</v>
      </c>
      <c r="G64" s="16">
        <f>'Emission Factors and Defaults'!D8</f>
        <v>0.47470000000000001</v>
      </c>
    </row>
    <row r="65" spans="1:7" outlineLevel="1">
      <c r="A65" s="5" t="s">
        <v>12</v>
      </c>
      <c r="B65" s="5" t="s">
        <v>16</v>
      </c>
      <c r="C65" s="14"/>
      <c r="D65" s="5"/>
      <c r="E65" s="5" t="s">
        <v>80</v>
      </c>
      <c r="F65" s="15" t="s">
        <v>15</v>
      </c>
      <c r="G65" s="16">
        <f>'Emission Factors and Defaults'!D9</f>
        <v>1.2500000000000001E-5</v>
      </c>
    </row>
    <row r="66" spans="1:7" outlineLevel="1">
      <c r="A66" s="5" t="s">
        <v>12</v>
      </c>
      <c r="B66" s="5" t="s">
        <v>16</v>
      </c>
      <c r="C66" s="14"/>
      <c r="D66" s="5"/>
      <c r="E66" s="5" t="s">
        <v>81</v>
      </c>
      <c r="F66" s="15" t="s">
        <v>15</v>
      </c>
      <c r="G66" s="16">
        <f>'Emission Factors and Defaults'!D10</f>
        <v>1.0000000000000001E-5</v>
      </c>
    </row>
    <row r="67" spans="1:7" outlineLevel="1">
      <c r="A67" s="5" t="s">
        <v>12</v>
      </c>
      <c r="B67" s="5" t="s">
        <v>16</v>
      </c>
      <c r="C67" s="14"/>
      <c r="D67" s="5"/>
      <c r="E67" s="5" t="s">
        <v>94</v>
      </c>
      <c r="F67" s="15" t="s">
        <v>15</v>
      </c>
      <c r="G67" s="16">
        <f>(G62*G63)</f>
        <v>439.85200000000003</v>
      </c>
    </row>
    <row r="68" spans="1:7" outlineLevel="1">
      <c r="A68" s="5" t="s">
        <v>12</v>
      </c>
      <c r="B68" s="5" t="s">
        <v>16</v>
      </c>
      <c r="C68" s="14"/>
      <c r="D68" s="5"/>
      <c r="E68" s="29" t="s">
        <v>95</v>
      </c>
      <c r="F68" s="15" t="s">
        <v>15</v>
      </c>
      <c r="G68" s="16">
        <f>(G62*G64)</f>
        <v>436.72399999999999</v>
      </c>
    </row>
    <row r="69" spans="1:7" outlineLevel="1">
      <c r="A69" s="5" t="s">
        <v>12</v>
      </c>
      <c r="B69" s="5" t="s">
        <v>16</v>
      </c>
      <c r="C69" s="14"/>
      <c r="D69" s="5"/>
      <c r="E69" s="29" t="s">
        <v>96</v>
      </c>
      <c r="F69" s="15" t="s">
        <v>15</v>
      </c>
      <c r="G69" s="18">
        <f>(G62*G65)</f>
        <v>1.15E-2</v>
      </c>
    </row>
    <row r="70" spans="1:7" outlineLevel="1">
      <c r="A70" s="5" t="s">
        <v>12</v>
      </c>
      <c r="B70" s="5" t="s">
        <v>16</v>
      </c>
      <c r="C70" s="14"/>
      <c r="D70" s="5"/>
      <c r="E70" s="29" t="s">
        <v>97</v>
      </c>
      <c r="F70" s="15" t="s">
        <v>15</v>
      </c>
      <c r="G70" s="31">
        <f>(G62*G66)</f>
        <v>9.2000000000000016E-3</v>
      </c>
    </row>
    <row r="71" spans="1:7" outlineLevel="1">
      <c r="A71" s="5" t="s">
        <v>12</v>
      </c>
      <c r="B71" s="5" t="s">
        <v>16</v>
      </c>
      <c r="C71" s="14"/>
      <c r="D71" s="5"/>
      <c r="E71" s="5" t="s">
        <v>26</v>
      </c>
      <c r="F71" s="15" t="s">
        <v>15</v>
      </c>
      <c r="G71" s="33">
        <f>SUM(G31+G40+G49+G58+G67)</f>
        <v>439.85200000000003</v>
      </c>
    </row>
    <row r="72" spans="1:7" outlineLevel="1">
      <c r="A72" s="5" t="s">
        <v>12</v>
      </c>
      <c r="B72" s="5" t="s">
        <v>16</v>
      </c>
      <c r="C72" s="5" t="s">
        <v>2</v>
      </c>
      <c r="D72" s="5"/>
      <c r="E72" s="5" t="s">
        <v>27</v>
      </c>
      <c r="F72" s="15" t="s">
        <v>15</v>
      </c>
      <c r="G72" s="33">
        <f>SUM(G32+G41+G50+G59+G68)</f>
        <v>436.72399999999999</v>
      </c>
    </row>
    <row r="73" spans="1:7" outlineLevel="1">
      <c r="A73" s="5" t="s">
        <v>12</v>
      </c>
      <c r="B73" s="5" t="s">
        <v>16</v>
      </c>
      <c r="C73" s="5" t="s">
        <v>2</v>
      </c>
      <c r="D73" s="5"/>
      <c r="E73" s="5" t="s">
        <v>28</v>
      </c>
      <c r="F73" s="15" t="s">
        <v>12</v>
      </c>
      <c r="G73" s="34">
        <f t="shared" ref="G73:G74" si="0">SUM(G33+G42+G51+G60+G69)</f>
        <v>1.15E-2</v>
      </c>
    </row>
    <row r="74" spans="1:7" outlineLevel="1">
      <c r="A74" s="5" t="s">
        <v>12</v>
      </c>
      <c r="B74" s="5" t="s">
        <v>16</v>
      </c>
      <c r="C74" s="5" t="s">
        <v>2</v>
      </c>
      <c r="D74" s="5"/>
      <c r="E74" s="5" t="s">
        <v>29</v>
      </c>
      <c r="F74" s="15" t="s">
        <v>12</v>
      </c>
      <c r="G74" s="34">
        <f t="shared" si="0"/>
        <v>9.2000000000000016E-3</v>
      </c>
    </row>
  </sheetData>
  <mergeCells count="3">
    <mergeCell ref="A1:G1"/>
    <mergeCell ref="B2:G2"/>
    <mergeCell ref="B3:G3"/>
  </mergeCells>
  <phoneticPr fontId="5" type="noConversion"/>
  <dataValidations disablePrompts="1" count="1">
    <dataValidation type="list" allowBlank="1" showInputMessage="1" showErrorMessage="1" sqref="B3:G3" xr:uid="{6826832E-633C-8047-B067-144659CF78B4}">
      <formula1>"Verifiable Credentials,Encrypted Verifiable Credential,Sub-Schema"</formula1>
    </dataValidation>
  </dataValidations>
  <hyperlinks>
    <hyperlink ref="B13" location="'Emissions per calc meth'!A1" display="Emissions per calc meth" xr:uid="{ECEF1F1E-21CB-4441-B413-FEC7759DA711}"/>
  </hyperlink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E9CDC-7E95-460B-88B5-5D8B5893A5D9}">
  <sheetPr>
    <outlinePr summaryBelow="0" summaryRight="0"/>
  </sheetPr>
  <dimension ref="A1:G65"/>
  <sheetViews>
    <sheetView zoomScale="85" zoomScaleNormal="85" workbookViewId="0">
      <selection sqref="A1:G1"/>
    </sheetView>
  </sheetViews>
  <sheetFormatPr defaultColWidth="8.77734375" defaultRowHeight="14.4" outlineLevelRow="1"/>
  <cols>
    <col min="1" max="1" width="20" customWidth="1"/>
    <col min="2" max="2" width="40" customWidth="1"/>
    <col min="3" max="4" width="20" customWidth="1"/>
    <col min="5" max="5" width="64.44140625" customWidth="1"/>
    <col min="6" max="6" width="30" customWidth="1"/>
    <col min="7" max="7" width="50" style="8" customWidth="1"/>
  </cols>
  <sheetData>
    <row r="1" spans="1:7" ht="18">
      <c r="A1" s="38" t="s">
        <v>43</v>
      </c>
      <c r="B1" s="38"/>
      <c r="C1" s="38"/>
      <c r="D1" s="38"/>
      <c r="E1" s="38"/>
      <c r="F1" s="38"/>
      <c r="G1" s="38"/>
    </row>
    <row r="2" spans="1:7" ht="18">
      <c r="A2" s="1" t="s">
        <v>1</v>
      </c>
      <c r="B2" s="39" t="s">
        <v>2</v>
      </c>
      <c r="C2" s="39"/>
      <c r="D2" s="39"/>
      <c r="E2" s="39"/>
      <c r="F2" s="39"/>
      <c r="G2" s="39"/>
    </row>
    <row r="3" spans="1:7" ht="18.45" customHeight="1">
      <c r="A3" s="1" t="s">
        <v>3</v>
      </c>
      <c r="B3" s="39" t="s">
        <v>4</v>
      </c>
      <c r="C3" s="39"/>
      <c r="D3" s="39"/>
      <c r="E3" s="39"/>
      <c r="F3" s="39"/>
      <c r="G3" s="39"/>
    </row>
    <row r="4" spans="1:7" ht="18">
      <c r="A4" s="2" t="s">
        <v>5</v>
      </c>
      <c r="B4" s="2" t="s">
        <v>6</v>
      </c>
      <c r="C4" s="2" t="s">
        <v>7</v>
      </c>
      <c r="D4" s="2" t="s">
        <v>8</v>
      </c>
      <c r="E4" s="2" t="s">
        <v>9</v>
      </c>
      <c r="F4" s="2" t="s">
        <v>10</v>
      </c>
      <c r="G4" s="7" t="s">
        <v>11</v>
      </c>
    </row>
    <row r="5" spans="1:7" outlineLevel="1">
      <c r="A5" s="5" t="s">
        <v>14</v>
      </c>
      <c r="B5" s="5" t="s">
        <v>16</v>
      </c>
      <c r="C5" s="14"/>
      <c r="D5" s="5"/>
      <c r="E5" s="5" t="s">
        <v>17</v>
      </c>
      <c r="F5" s="15" t="s">
        <v>15</v>
      </c>
      <c r="G5" s="16">
        <v>2025</v>
      </c>
    </row>
    <row r="6" spans="1:7" outlineLevel="1">
      <c r="A6" s="5" t="s">
        <v>45</v>
      </c>
      <c r="B6" s="5" t="s">
        <v>16</v>
      </c>
      <c r="C6" s="14"/>
      <c r="D6" s="5"/>
      <c r="E6" s="5" t="s">
        <v>48</v>
      </c>
      <c r="F6" s="15" t="s">
        <v>15</v>
      </c>
      <c r="G6" s="16">
        <v>1000</v>
      </c>
    </row>
    <row r="7" spans="1:7" outlineLevel="1">
      <c r="A7" s="19"/>
      <c r="B7" s="19"/>
      <c r="C7" s="20"/>
      <c r="D7" s="19"/>
      <c r="E7" s="27" t="s">
        <v>49</v>
      </c>
      <c r="F7" s="21"/>
      <c r="G7" s="22"/>
    </row>
    <row r="8" spans="1:7" outlineLevel="1">
      <c r="A8" s="5" t="s">
        <v>12</v>
      </c>
      <c r="B8" s="5" t="s">
        <v>16</v>
      </c>
      <c r="C8" s="14"/>
      <c r="D8" s="5"/>
      <c r="E8" s="5" t="s">
        <v>18</v>
      </c>
      <c r="F8" s="15" t="s">
        <v>15</v>
      </c>
      <c r="G8" s="16">
        <f>'Emission Factors and Defaults'!D3</f>
        <v>0.47810000000000002</v>
      </c>
    </row>
    <row r="9" spans="1:7" outlineLevel="1">
      <c r="A9" s="5" t="s">
        <v>12</v>
      </c>
      <c r="B9" s="5" t="s">
        <v>16</v>
      </c>
      <c r="C9" s="14"/>
      <c r="D9" s="5"/>
      <c r="E9" s="5" t="s">
        <v>19</v>
      </c>
      <c r="F9" s="15" t="s">
        <v>15</v>
      </c>
      <c r="G9" s="16">
        <f>'Emission Factors and Defaults'!D4</f>
        <v>0.47470000000000001</v>
      </c>
    </row>
    <row r="10" spans="1:7" outlineLevel="1">
      <c r="A10" s="5" t="s">
        <v>12</v>
      </c>
      <c r="B10" s="5" t="s">
        <v>16</v>
      </c>
      <c r="C10" s="14"/>
      <c r="D10" s="5"/>
      <c r="E10" s="5" t="s">
        <v>20</v>
      </c>
      <c r="F10" s="15" t="s">
        <v>15</v>
      </c>
      <c r="G10" s="16">
        <f>'Emission Factors and Defaults'!D5</f>
        <v>1.2500000000000001E-5</v>
      </c>
    </row>
    <row r="11" spans="1:7" outlineLevel="1">
      <c r="A11" s="5" t="s">
        <v>12</v>
      </c>
      <c r="B11" s="5" t="s">
        <v>16</v>
      </c>
      <c r="C11" s="14"/>
      <c r="D11" s="5"/>
      <c r="E11" s="5" t="s">
        <v>21</v>
      </c>
      <c r="F11" s="15" t="s">
        <v>15</v>
      </c>
      <c r="G11" s="16">
        <f>'Emission Factors and Defaults'!D6</f>
        <v>1.0000000000000001E-5</v>
      </c>
    </row>
    <row r="12" spans="1:7" outlineLevel="1">
      <c r="A12" s="5" t="s">
        <v>12</v>
      </c>
      <c r="B12" s="5" t="s">
        <v>16</v>
      </c>
      <c r="C12" s="14"/>
      <c r="D12" s="5"/>
      <c r="E12" s="5" t="s">
        <v>22</v>
      </c>
      <c r="F12" s="15" t="s">
        <v>15</v>
      </c>
      <c r="G12" s="16">
        <f>(G6*G8)</f>
        <v>478.1</v>
      </c>
    </row>
    <row r="13" spans="1:7" outlineLevel="1">
      <c r="A13" s="5" t="s">
        <v>12</v>
      </c>
      <c r="B13" s="5" t="s">
        <v>16</v>
      </c>
      <c r="C13" s="14"/>
      <c r="D13" s="5"/>
      <c r="E13" s="5" t="s">
        <v>23</v>
      </c>
      <c r="F13" s="15" t="s">
        <v>15</v>
      </c>
      <c r="G13" s="16">
        <f>(G6*G9)</f>
        <v>474.7</v>
      </c>
    </row>
    <row r="14" spans="1:7" outlineLevel="1">
      <c r="A14" s="5" t="s">
        <v>12</v>
      </c>
      <c r="B14" s="5" t="s">
        <v>16</v>
      </c>
      <c r="C14" s="14"/>
      <c r="D14" s="5"/>
      <c r="E14" s="5" t="s">
        <v>24</v>
      </c>
      <c r="F14" s="15" t="s">
        <v>15</v>
      </c>
      <c r="G14" s="16">
        <f>(G6*G10)</f>
        <v>1.2500000000000001E-2</v>
      </c>
    </row>
    <row r="15" spans="1:7" outlineLevel="1">
      <c r="A15" s="5" t="s">
        <v>12</v>
      </c>
      <c r="B15" s="5" t="s">
        <v>16</v>
      </c>
      <c r="C15" s="14"/>
      <c r="D15" s="5"/>
      <c r="E15" s="5" t="s">
        <v>25</v>
      </c>
      <c r="F15" s="15" t="s">
        <v>15</v>
      </c>
      <c r="G15" s="16">
        <f>(G6*G11)</f>
        <v>0.01</v>
      </c>
    </row>
    <row r="16" spans="1:7" outlineLevel="1">
      <c r="A16" s="19"/>
      <c r="B16" s="19"/>
      <c r="C16" s="20"/>
      <c r="D16" s="19"/>
      <c r="E16" s="27" t="s">
        <v>50</v>
      </c>
      <c r="F16" s="21"/>
      <c r="G16" s="22"/>
    </row>
    <row r="17" spans="1:7" outlineLevel="1">
      <c r="A17" s="5" t="s">
        <v>45</v>
      </c>
      <c r="B17" s="5" t="s">
        <v>16</v>
      </c>
      <c r="C17" s="14"/>
      <c r="D17" s="5"/>
      <c r="E17" s="17" t="s">
        <v>57</v>
      </c>
      <c r="F17" s="15" t="s">
        <v>15</v>
      </c>
      <c r="G17" s="16">
        <v>20</v>
      </c>
    </row>
    <row r="18" spans="1:7" outlineLevel="1">
      <c r="A18" s="5" t="s">
        <v>12</v>
      </c>
      <c r="B18" s="5" t="s">
        <v>16</v>
      </c>
      <c r="C18" s="28"/>
      <c r="D18" s="5"/>
      <c r="E18" s="5" t="s">
        <v>61</v>
      </c>
      <c r="F18" s="15" t="s">
        <v>15</v>
      </c>
      <c r="G18" s="32">
        <f>'Emission Factors and Defaults'!D11</f>
        <v>0</v>
      </c>
    </row>
    <row r="19" spans="1:7" outlineLevel="1">
      <c r="A19" s="5" t="s">
        <v>12</v>
      </c>
      <c r="B19" s="5" t="s">
        <v>16</v>
      </c>
      <c r="C19" s="14"/>
      <c r="D19" s="5"/>
      <c r="E19" s="5" t="s">
        <v>62</v>
      </c>
      <c r="F19" s="15" t="s">
        <v>15</v>
      </c>
      <c r="G19" s="32">
        <f>'Emission Factors and Defaults'!D12</f>
        <v>0</v>
      </c>
    </row>
    <row r="20" spans="1:7" outlineLevel="1">
      <c r="A20" s="5" t="s">
        <v>12</v>
      </c>
      <c r="B20" s="5" t="s">
        <v>16</v>
      </c>
      <c r="C20" s="14"/>
      <c r="D20" s="5"/>
      <c r="E20" s="5" t="s">
        <v>63</v>
      </c>
      <c r="F20" s="15" t="s">
        <v>15</v>
      </c>
      <c r="G20" s="32">
        <f>'Emission Factors and Defaults'!D13</f>
        <v>0</v>
      </c>
    </row>
    <row r="21" spans="1:7" outlineLevel="1">
      <c r="A21" s="5" t="s">
        <v>12</v>
      </c>
      <c r="B21" s="5" t="s">
        <v>16</v>
      </c>
      <c r="C21" s="14"/>
      <c r="D21" s="5"/>
      <c r="E21" s="5" t="s">
        <v>64</v>
      </c>
      <c r="F21" s="15" t="s">
        <v>15</v>
      </c>
      <c r="G21" s="32">
        <f>'Emission Factors and Defaults'!D14</f>
        <v>0</v>
      </c>
    </row>
    <row r="22" spans="1:7" outlineLevel="1">
      <c r="A22" s="5" t="s">
        <v>12</v>
      </c>
      <c r="B22" s="5" t="s">
        <v>16</v>
      </c>
      <c r="C22" s="14"/>
      <c r="D22" s="5"/>
      <c r="E22" s="5" t="s">
        <v>82</v>
      </c>
      <c r="F22" s="15" t="s">
        <v>15</v>
      </c>
      <c r="G22" s="16">
        <f>(G17*G18)</f>
        <v>0</v>
      </c>
    </row>
    <row r="23" spans="1:7" outlineLevel="1">
      <c r="A23" s="5" t="s">
        <v>12</v>
      </c>
      <c r="B23" s="5" t="s">
        <v>16</v>
      </c>
      <c r="C23" s="14"/>
      <c r="D23" s="5"/>
      <c r="E23" s="5" t="s">
        <v>83</v>
      </c>
      <c r="F23" s="15" t="s">
        <v>15</v>
      </c>
      <c r="G23" s="16">
        <f>(G17*G19)</f>
        <v>0</v>
      </c>
    </row>
    <row r="24" spans="1:7" outlineLevel="1">
      <c r="A24" s="5" t="s">
        <v>12</v>
      </c>
      <c r="B24" s="5" t="s">
        <v>16</v>
      </c>
      <c r="C24" s="14"/>
      <c r="D24" s="5"/>
      <c r="E24" s="5" t="s">
        <v>84</v>
      </c>
      <c r="F24" s="15" t="s">
        <v>15</v>
      </c>
      <c r="G24" s="16">
        <f>(G17*G20)</f>
        <v>0</v>
      </c>
    </row>
    <row r="25" spans="1:7" outlineLevel="1">
      <c r="A25" s="5" t="s">
        <v>12</v>
      </c>
      <c r="B25" s="5" t="s">
        <v>16</v>
      </c>
      <c r="C25" s="14"/>
      <c r="D25" s="5"/>
      <c r="E25" s="5" t="s">
        <v>85</v>
      </c>
      <c r="F25" s="15" t="s">
        <v>15</v>
      </c>
      <c r="G25" s="16">
        <f>(G17*G21)</f>
        <v>0</v>
      </c>
    </row>
    <row r="26" spans="1:7" outlineLevel="1">
      <c r="A26" s="5" t="s">
        <v>45</v>
      </c>
      <c r="B26" s="5" t="s">
        <v>16</v>
      </c>
      <c r="C26" s="14"/>
      <c r="D26" s="5"/>
      <c r="E26" s="17" t="s">
        <v>58</v>
      </c>
      <c r="F26" s="15" t="s">
        <v>15</v>
      </c>
      <c r="G26" s="16">
        <v>10</v>
      </c>
    </row>
    <row r="27" spans="1:7" outlineLevel="1">
      <c r="A27" s="5" t="s">
        <v>12</v>
      </c>
      <c r="B27" s="5" t="s">
        <v>16</v>
      </c>
      <c r="C27" s="14"/>
      <c r="D27" s="5"/>
      <c r="E27" s="5" t="s">
        <v>65</v>
      </c>
      <c r="F27" s="15" t="s">
        <v>15</v>
      </c>
      <c r="G27" s="32">
        <f>'Emission Factors and Defaults'!D15</f>
        <v>0</v>
      </c>
    </row>
    <row r="28" spans="1:7" outlineLevel="1">
      <c r="A28" s="5" t="s">
        <v>12</v>
      </c>
      <c r="B28" s="5" t="s">
        <v>16</v>
      </c>
      <c r="C28" s="28"/>
      <c r="D28" s="5"/>
      <c r="E28" s="5" t="s">
        <v>67</v>
      </c>
      <c r="F28" s="15" t="s">
        <v>15</v>
      </c>
      <c r="G28" s="32">
        <f>'Emission Factors and Defaults'!D16</f>
        <v>0</v>
      </c>
    </row>
    <row r="29" spans="1:7" outlineLevel="1">
      <c r="A29" s="5" t="s">
        <v>12</v>
      </c>
      <c r="B29" s="5" t="s">
        <v>16</v>
      </c>
      <c r="C29" s="28"/>
      <c r="D29" s="5"/>
      <c r="E29" s="5" t="s">
        <v>66</v>
      </c>
      <c r="F29" s="15" t="s">
        <v>15</v>
      </c>
      <c r="G29" s="32">
        <f>'Emission Factors and Defaults'!D17</f>
        <v>0</v>
      </c>
    </row>
    <row r="30" spans="1:7" outlineLevel="1">
      <c r="A30" s="5" t="s">
        <v>12</v>
      </c>
      <c r="B30" s="5" t="s">
        <v>16</v>
      </c>
      <c r="C30" s="28"/>
      <c r="D30" s="5"/>
      <c r="E30" s="5" t="s">
        <v>68</v>
      </c>
      <c r="F30" s="15" t="s">
        <v>15</v>
      </c>
      <c r="G30" s="32">
        <f>'Emission Factors and Defaults'!D18</f>
        <v>0</v>
      </c>
    </row>
    <row r="31" spans="1:7">
      <c r="A31" s="5" t="s">
        <v>12</v>
      </c>
      <c r="B31" s="5" t="s">
        <v>16</v>
      </c>
      <c r="C31" s="28"/>
      <c r="D31" s="5"/>
      <c r="E31" s="5" t="s">
        <v>86</v>
      </c>
      <c r="F31" s="15" t="s">
        <v>15</v>
      </c>
      <c r="G31" s="16">
        <f>(G26*G27)</f>
        <v>0</v>
      </c>
    </row>
    <row r="32" spans="1:7">
      <c r="A32" s="5" t="s">
        <v>12</v>
      </c>
      <c r="B32" s="5" t="s">
        <v>16</v>
      </c>
      <c r="C32" s="28"/>
      <c r="D32" s="5"/>
      <c r="E32" s="29" t="s">
        <v>87</v>
      </c>
      <c r="F32" s="15" t="s">
        <v>15</v>
      </c>
      <c r="G32" s="16">
        <f>(G26*G28)</f>
        <v>0</v>
      </c>
    </row>
    <row r="33" spans="1:7">
      <c r="A33" s="5" t="s">
        <v>12</v>
      </c>
      <c r="B33" s="5" t="s">
        <v>16</v>
      </c>
      <c r="C33" s="28"/>
      <c r="D33" s="5"/>
      <c r="E33" s="29" t="s">
        <v>88</v>
      </c>
      <c r="F33" s="15" t="s">
        <v>15</v>
      </c>
      <c r="G33" s="16">
        <f>(G26*G29)</f>
        <v>0</v>
      </c>
    </row>
    <row r="34" spans="1:7">
      <c r="A34" s="5" t="s">
        <v>12</v>
      </c>
      <c r="B34" s="5" t="s">
        <v>16</v>
      </c>
      <c r="C34" s="28"/>
      <c r="D34" s="5"/>
      <c r="E34" s="29" t="s">
        <v>89</v>
      </c>
      <c r="F34" s="15" t="s">
        <v>15</v>
      </c>
      <c r="G34" s="16">
        <f>(G26*G30)</f>
        <v>0</v>
      </c>
    </row>
    <row r="35" spans="1:7">
      <c r="A35" s="5" t="s">
        <v>45</v>
      </c>
      <c r="B35" s="5" t="s">
        <v>16</v>
      </c>
      <c r="C35" s="28"/>
      <c r="D35" s="5"/>
      <c r="E35" s="17" t="s">
        <v>59</v>
      </c>
      <c r="F35" s="15" t="s">
        <v>15</v>
      </c>
      <c r="G35" s="16">
        <v>50</v>
      </c>
    </row>
    <row r="36" spans="1:7">
      <c r="A36" s="5" t="s">
        <v>12</v>
      </c>
      <c r="B36" s="5" t="s">
        <v>16</v>
      </c>
      <c r="C36" s="28"/>
      <c r="D36" s="5"/>
      <c r="E36" s="5" t="s">
        <v>69</v>
      </c>
      <c r="F36" s="15" t="s">
        <v>15</v>
      </c>
      <c r="G36" s="32">
        <f>'Emission Factors and Defaults'!D19</f>
        <v>0</v>
      </c>
    </row>
    <row r="37" spans="1:7">
      <c r="A37" s="5" t="s">
        <v>12</v>
      </c>
      <c r="B37" s="5" t="s">
        <v>16</v>
      </c>
      <c r="C37" s="28"/>
      <c r="D37" s="5"/>
      <c r="E37" s="5" t="s">
        <v>70</v>
      </c>
      <c r="F37" s="15" t="s">
        <v>15</v>
      </c>
      <c r="G37" s="32">
        <f>'Emission Factors and Defaults'!D20</f>
        <v>0</v>
      </c>
    </row>
    <row r="38" spans="1:7">
      <c r="A38" s="5" t="s">
        <v>12</v>
      </c>
      <c r="B38" s="5" t="s">
        <v>16</v>
      </c>
      <c r="C38" s="28"/>
      <c r="D38" s="5"/>
      <c r="E38" s="5" t="s">
        <v>71</v>
      </c>
      <c r="F38" s="15" t="s">
        <v>15</v>
      </c>
      <c r="G38" s="32">
        <f>'Emission Factors and Defaults'!D21</f>
        <v>0</v>
      </c>
    </row>
    <row r="39" spans="1:7">
      <c r="A39" s="5" t="s">
        <v>12</v>
      </c>
      <c r="B39" s="5" t="s">
        <v>16</v>
      </c>
      <c r="C39" s="28"/>
      <c r="D39" s="5"/>
      <c r="E39" s="5" t="s">
        <v>72</v>
      </c>
      <c r="F39" s="15" t="s">
        <v>15</v>
      </c>
      <c r="G39" s="32">
        <f>'Emission Factors and Defaults'!D22</f>
        <v>0</v>
      </c>
    </row>
    <row r="40" spans="1:7">
      <c r="A40" s="5" t="s">
        <v>12</v>
      </c>
      <c r="B40" s="5" t="s">
        <v>16</v>
      </c>
      <c r="C40" s="28"/>
      <c r="D40" s="5"/>
      <c r="E40" s="5" t="s">
        <v>90</v>
      </c>
      <c r="F40" s="15" t="s">
        <v>15</v>
      </c>
      <c r="G40" s="16">
        <f>(G35*G36)</f>
        <v>0</v>
      </c>
    </row>
    <row r="41" spans="1:7">
      <c r="A41" s="5" t="s">
        <v>12</v>
      </c>
      <c r="B41" s="5" t="s">
        <v>16</v>
      </c>
      <c r="C41" s="28"/>
      <c r="D41" s="5"/>
      <c r="E41" s="29" t="s">
        <v>91</v>
      </c>
      <c r="F41" s="15" t="s">
        <v>15</v>
      </c>
      <c r="G41" s="16">
        <f>(G35*G37)</f>
        <v>0</v>
      </c>
    </row>
    <row r="42" spans="1:7">
      <c r="A42" s="5" t="s">
        <v>12</v>
      </c>
      <c r="B42" s="5" t="s">
        <v>16</v>
      </c>
      <c r="C42" s="28"/>
      <c r="D42" s="5"/>
      <c r="E42" s="29" t="s">
        <v>92</v>
      </c>
      <c r="F42" s="15" t="s">
        <v>15</v>
      </c>
      <c r="G42" s="16">
        <f>(G35*G38)</f>
        <v>0</v>
      </c>
    </row>
    <row r="43" spans="1:7">
      <c r="A43" s="5" t="s">
        <v>12</v>
      </c>
      <c r="B43" s="5" t="s">
        <v>16</v>
      </c>
      <c r="C43" s="28"/>
      <c r="D43" s="5"/>
      <c r="E43" s="29" t="s">
        <v>93</v>
      </c>
      <c r="F43" s="15" t="s">
        <v>15</v>
      </c>
      <c r="G43" s="16">
        <f>(G35*G39)</f>
        <v>0</v>
      </c>
    </row>
    <row r="44" spans="1:7">
      <c r="A44" s="5" t="s">
        <v>45</v>
      </c>
      <c r="B44" s="5" t="s">
        <v>16</v>
      </c>
      <c r="C44" s="28"/>
      <c r="D44" s="5"/>
      <c r="E44" s="17" t="s">
        <v>60</v>
      </c>
      <c r="F44" s="15" t="s">
        <v>15</v>
      </c>
      <c r="G44" s="16">
        <v>0</v>
      </c>
    </row>
    <row r="45" spans="1:7">
      <c r="A45" s="5" t="s">
        <v>12</v>
      </c>
      <c r="B45" s="5" t="s">
        <v>16</v>
      </c>
      <c r="C45" s="28"/>
      <c r="D45" s="5"/>
      <c r="E45" s="5" t="s">
        <v>73</v>
      </c>
      <c r="F45" s="15" t="s">
        <v>15</v>
      </c>
      <c r="G45" s="32">
        <f>'Emission Factors and Defaults'!D23</f>
        <v>0</v>
      </c>
    </row>
    <row r="46" spans="1:7">
      <c r="A46" s="5" t="s">
        <v>12</v>
      </c>
      <c r="B46" s="5" t="s">
        <v>16</v>
      </c>
      <c r="C46" s="28"/>
      <c r="D46" s="5"/>
      <c r="E46" s="5" t="s">
        <v>74</v>
      </c>
      <c r="F46" s="15" t="s">
        <v>15</v>
      </c>
      <c r="G46" s="32">
        <f>'Emission Factors and Defaults'!D24</f>
        <v>0</v>
      </c>
    </row>
    <row r="47" spans="1:7">
      <c r="A47" s="5" t="s">
        <v>12</v>
      </c>
      <c r="B47" s="5" t="s">
        <v>16</v>
      </c>
      <c r="C47" s="28"/>
      <c r="D47" s="5"/>
      <c r="E47" s="5" t="s">
        <v>75</v>
      </c>
      <c r="F47" s="15" t="s">
        <v>15</v>
      </c>
      <c r="G47" s="32">
        <f>'Emission Factors and Defaults'!D25</f>
        <v>0</v>
      </c>
    </row>
    <row r="48" spans="1:7">
      <c r="A48" s="5" t="s">
        <v>12</v>
      </c>
      <c r="B48" s="5" t="s">
        <v>16</v>
      </c>
      <c r="C48" s="28"/>
      <c r="D48" s="5"/>
      <c r="E48" s="5" t="s">
        <v>76</v>
      </c>
      <c r="F48" s="15" t="s">
        <v>15</v>
      </c>
      <c r="G48" s="32">
        <f>'Emission Factors and Defaults'!D26</f>
        <v>0</v>
      </c>
    </row>
    <row r="49" spans="1:7">
      <c r="A49" s="5" t="s">
        <v>12</v>
      </c>
      <c r="B49" s="5" t="s">
        <v>16</v>
      </c>
      <c r="C49" s="28"/>
      <c r="D49" s="5"/>
      <c r="E49" s="5" t="s">
        <v>90</v>
      </c>
      <c r="F49" s="15" t="s">
        <v>15</v>
      </c>
      <c r="G49" s="16">
        <f>(G44*G45)</f>
        <v>0</v>
      </c>
    </row>
    <row r="50" spans="1:7">
      <c r="A50" s="5" t="s">
        <v>12</v>
      </c>
      <c r="B50" s="5" t="s">
        <v>16</v>
      </c>
      <c r="C50" s="28"/>
      <c r="D50" s="5"/>
      <c r="E50" s="29" t="s">
        <v>91</v>
      </c>
      <c r="F50" s="15" t="s">
        <v>15</v>
      </c>
      <c r="G50" s="16">
        <f>(G44*G46)</f>
        <v>0</v>
      </c>
    </row>
    <row r="51" spans="1:7">
      <c r="A51" s="5" t="s">
        <v>12</v>
      </c>
      <c r="B51" s="5" t="s">
        <v>16</v>
      </c>
      <c r="C51" s="28"/>
      <c r="D51" s="5"/>
      <c r="E51" s="29" t="s">
        <v>92</v>
      </c>
      <c r="F51" s="15" t="s">
        <v>15</v>
      </c>
      <c r="G51" s="16">
        <f>(G44*G47)</f>
        <v>0</v>
      </c>
    </row>
    <row r="52" spans="1:7">
      <c r="A52" s="5" t="s">
        <v>12</v>
      </c>
      <c r="B52" s="5" t="s">
        <v>16</v>
      </c>
      <c r="C52" s="28"/>
      <c r="D52" s="5"/>
      <c r="E52" s="29" t="s">
        <v>93</v>
      </c>
      <c r="F52" s="15" t="s">
        <v>15</v>
      </c>
      <c r="G52" s="16">
        <f>(G44*G48)</f>
        <v>0</v>
      </c>
    </row>
    <row r="53" spans="1:7">
      <c r="A53" s="5" t="s">
        <v>12</v>
      </c>
      <c r="B53" s="5" t="s">
        <v>16</v>
      </c>
      <c r="C53" s="28"/>
      <c r="D53" s="17"/>
      <c r="E53" s="17" t="s">
        <v>77</v>
      </c>
      <c r="F53" s="15" t="s">
        <v>15</v>
      </c>
      <c r="G53" s="16">
        <f>G6-SUM(G17+G26+G35+G44)</f>
        <v>920</v>
      </c>
    </row>
    <row r="54" spans="1:7">
      <c r="A54" s="5" t="s">
        <v>12</v>
      </c>
      <c r="B54" s="5" t="s">
        <v>16</v>
      </c>
      <c r="C54" s="28"/>
      <c r="D54" s="5"/>
      <c r="E54" s="5" t="s">
        <v>78</v>
      </c>
      <c r="F54" s="15" t="s">
        <v>15</v>
      </c>
      <c r="G54" s="16">
        <f>'Emission Factors and Defaults'!D7</f>
        <v>0.47810000000000002</v>
      </c>
    </row>
    <row r="55" spans="1:7">
      <c r="A55" s="5" t="s">
        <v>12</v>
      </c>
      <c r="B55" s="5" t="s">
        <v>16</v>
      </c>
      <c r="C55" s="28"/>
      <c r="D55" s="5"/>
      <c r="E55" s="5" t="s">
        <v>79</v>
      </c>
      <c r="F55" s="15" t="s">
        <v>15</v>
      </c>
      <c r="G55" s="16">
        <f>'Emission Factors and Defaults'!D8</f>
        <v>0.47470000000000001</v>
      </c>
    </row>
    <row r="56" spans="1:7">
      <c r="A56" s="5" t="s">
        <v>12</v>
      </c>
      <c r="B56" s="5" t="s">
        <v>16</v>
      </c>
      <c r="C56" s="28"/>
      <c r="D56" s="5"/>
      <c r="E56" s="5" t="s">
        <v>80</v>
      </c>
      <c r="F56" s="15" t="s">
        <v>15</v>
      </c>
      <c r="G56" s="16">
        <f>'Emission Factors and Defaults'!D9</f>
        <v>1.2500000000000001E-5</v>
      </c>
    </row>
    <row r="57" spans="1:7">
      <c r="A57" s="5" t="s">
        <v>12</v>
      </c>
      <c r="B57" s="5" t="s">
        <v>16</v>
      </c>
      <c r="C57" s="28"/>
      <c r="D57" s="5"/>
      <c r="E57" s="5" t="s">
        <v>81</v>
      </c>
      <c r="F57" s="15" t="s">
        <v>15</v>
      </c>
      <c r="G57" s="16">
        <f>'Emission Factors and Defaults'!D10</f>
        <v>1.0000000000000001E-5</v>
      </c>
    </row>
    <row r="58" spans="1:7">
      <c r="A58" s="5" t="s">
        <v>12</v>
      </c>
      <c r="B58" s="5" t="s">
        <v>16</v>
      </c>
      <c r="C58" s="28"/>
      <c r="D58" s="5"/>
      <c r="E58" s="5" t="s">
        <v>94</v>
      </c>
      <c r="F58" s="15" t="s">
        <v>15</v>
      </c>
      <c r="G58" s="16">
        <f>(G53*G54)</f>
        <v>439.85200000000003</v>
      </c>
    </row>
    <row r="59" spans="1:7">
      <c r="A59" s="5" t="s">
        <v>12</v>
      </c>
      <c r="B59" s="5" t="s">
        <v>16</v>
      </c>
      <c r="C59" s="28"/>
      <c r="D59" s="5"/>
      <c r="E59" s="29" t="s">
        <v>95</v>
      </c>
      <c r="F59" s="15" t="s">
        <v>15</v>
      </c>
      <c r="G59" s="16">
        <f>(G53*G55)</f>
        <v>436.72399999999999</v>
      </c>
    </row>
    <row r="60" spans="1:7">
      <c r="A60" s="5" t="s">
        <v>12</v>
      </c>
      <c r="B60" s="5" t="s">
        <v>16</v>
      </c>
      <c r="C60" s="28"/>
      <c r="D60" s="5"/>
      <c r="E60" s="29" t="s">
        <v>96</v>
      </c>
      <c r="F60" s="15" t="s">
        <v>15</v>
      </c>
      <c r="G60" s="18">
        <f>(G53*G56)</f>
        <v>1.15E-2</v>
      </c>
    </row>
    <row r="61" spans="1:7">
      <c r="A61" s="5" t="s">
        <v>12</v>
      </c>
      <c r="B61" s="5" t="s">
        <v>16</v>
      </c>
      <c r="C61" s="28"/>
      <c r="D61" s="5"/>
      <c r="E61" s="29" t="s">
        <v>97</v>
      </c>
      <c r="F61" s="15" t="s">
        <v>15</v>
      </c>
      <c r="G61" s="31">
        <f>(G53*G57)</f>
        <v>9.2000000000000016E-3</v>
      </c>
    </row>
    <row r="62" spans="1:7">
      <c r="A62" s="5" t="s">
        <v>12</v>
      </c>
      <c r="B62" s="5" t="s">
        <v>16</v>
      </c>
      <c r="C62" s="28"/>
      <c r="D62" s="5"/>
      <c r="E62" s="5" t="s">
        <v>26</v>
      </c>
      <c r="F62" s="15" t="s">
        <v>15</v>
      </c>
      <c r="G62" s="33">
        <f>SUM(G22+G31+G40+G49+G58)</f>
        <v>439.85200000000003</v>
      </c>
    </row>
    <row r="63" spans="1:7">
      <c r="A63" s="5" t="s">
        <v>12</v>
      </c>
      <c r="B63" s="5" t="s">
        <v>16</v>
      </c>
      <c r="C63" s="5" t="s">
        <v>2</v>
      </c>
      <c r="D63" s="5"/>
      <c r="E63" s="5" t="s">
        <v>27</v>
      </c>
      <c r="F63" s="15" t="s">
        <v>15</v>
      </c>
      <c r="G63" s="33">
        <f>SUM(G23+G32+G41+G50+G59)</f>
        <v>436.72399999999999</v>
      </c>
    </row>
    <row r="64" spans="1:7">
      <c r="A64" s="5" t="s">
        <v>12</v>
      </c>
      <c r="B64" s="5" t="s">
        <v>16</v>
      </c>
      <c r="C64" s="5" t="s">
        <v>2</v>
      </c>
      <c r="D64" s="5"/>
      <c r="E64" s="5" t="s">
        <v>28</v>
      </c>
      <c r="F64" s="15" t="s">
        <v>12</v>
      </c>
      <c r="G64" s="34">
        <f>SUM(G24+G33+G42+G51+G60)</f>
        <v>1.15E-2</v>
      </c>
    </row>
    <row r="65" spans="1:7">
      <c r="A65" s="5" t="s">
        <v>12</v>
      </c>
      <c r="B65" s="5" t="s">
        <v>16</v>
      </c>
      <c r="C65" s="5" t="s">
        <v>2</v>
      </c>
      <c r="D65" s="5"/>
      <c r="E65" s="5" t="s">
        <v>29</v>
      </c>
      <c r="F65" s="15" t="s">
        <v>12</v>
      </c>
      <c r="G65" s="34">
        <f>SUM(G25+G34+G43+G52+G61)</f>
        <v>9.2000000000000016E-3</v>
      </c>
    </row>
  </sheetData>
  <mergeCells count="3">
    <mergeCell ref="A1:G1"/>
    <mergeCell ref="B2:G2"/>
    <mergeCell ref="B3:G3"/>
  </mergeCells>
  <phoneticPr fontId="5" type="noConversion"/>
  <dataValidations disablePrompts="1" count="1">
    <dataValidation type="list" allowBlank="1" showInputMessage="1" showErrorMessage="1" sqref="B3:G3" xr:uid="{72AF7CA6-473A-45DB-A33A-3EA7D1ED69EE}">
      <formula1>"Verifiable Credentials,Encrypted Verifiable Credential,Sub-Schema"</formula1>
    </dataValidation>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561C-0374-894F-8938-514F247A92A2}">
  <dimension ref="A1:G27"/>
  <sheetViews>
    <sheetView workbookViewId="0">
      <selection activeCell="D2" sqref="D2"/>
    </sheetView>
  </sheetViews>
  <sheetFormatPr defaultColWidth="11" defaultRowHeight="14.4"/>
  <cols>
    <col min="2" max="2" width="13.77734375" customWidth="1"/>
    <col min="3" max="4" width="20.77734375" customWidth="1"/>
  </cols>
  <sheetData>
    <row r="1" spans="1:7" ht="18">
      <c r="C1" s="41" t="s">
        <v>30</v>
      </c>
      <c r="D1" s="41"/>
      <c r="E1" s="10"/>
      <c r="F1" s="41"/>
      <c r="G1" s="41"/>
    </row>
    <row r="2" spans="1:7">
      <c r="C2" s="11" t="s">
        <v>31</v>
      </c>
      <c r="D2" s="11" t="s">
        <v>32</v>
      </c>
    </row>
    <row r="3" spans="1:7" ht="16.95" customHeight="1">
      <c r="A3" s="40" t="s">
        <v>46</v>
      </c>
      <c r="B3" s="40"/>
      <c r="C3" t="s">
        <v>33</v>
      </c>
      <c r="D3" s="13">
        <v>0.47810000000000002</v>
      </c>
    </row>
    <row r="4" spans="1:7">
      <c r="A4" s="40"/>
      <c r="B4" s="40"/>
      <c r="C4" t="s">
        <v>34</v>
      </c>
      <c r="D4" s="13">
        <v>0.47470000000000001</v>
      </c>
    </row>
    <row r="5" spans="1:7">
      <c r="A5" s="40"/>
      <c r="B5" s="40"/>
      <c r="C5" t="s">
        <v>35</v>
      </c>
      <c r="D5" s="12">
        <v>1.2500000000000001E-5</v>
      </c>
    </row>
    <row r="6" spans="1:7">
      <c r="A6" s="40"/>
      <c r="B6" s="40"/>
      <c r="C6" t="s">
        <v>36</v>
      </c>
      <c r="D6" s="12">
        <v>1.0000000000000001E-5</v>
      </c>
    </row>
    <row r="7" spans="1:7" ht="16.95" customHeight="1">
      <c r="A7" s="40" t="s">
        <v>47</v>
      </c>
      <c r="B7" s="40" t="s">
        <v>55</v>
      </c>
      <c r="C7" t="s">
        <v>33</v>
      </c>
      <c r="D7" s="13">
        <v>0.47810000000000002</v>
      </c>
    </row>
    <row r="8" spans="1:7">
      <c r="A8" s="40"/>
      <c r="B8" s="40"/>
      <c r="C8" t="s">
        <v>34</v>
      </c>
      <c r="D8" s="13">
        <v>0.47470000000000001</v>
      </c>
    </row>
    <row r="9" spans="1:7">
      <c r="A9" s="40"/>
      <c r="B9" s="40"/>
      <c r="C9" t="s">
        <v>35</v>
      </c>
      <c r="D9" s="12">
        <v>1.2500000000000001E-5</v>
      </c>
    </row>
    <row r="10" spans="1:7">
      <c r="A10" s="40"/>
      <c r="B10" s="40"/>
      <c r="C10" t="s">
        <v>36</v>
      </c>
      <c r="D10" s="12">
        <v>1.0000000000000001E-5</v>
      </c>
    </row>
    <row r="11" spans="1:7">
      <c r="A11" s="40"/>
      <c r="B11" s="40" t="s">
        <v>51</v>
      </c>
      <c r="C11" t="s">
        <v>33</v>
      </c>
      <c r="D11" s="30">
        <v>0</v>
      </c>
    </row>
    <row r="12" spans="1:7">
      <c r="A12" s="40"/>
      <c r="B12" s="40"/>
      <c r="C12" t="s">
        <v>34</v>
      </c>
      <c r="D12" s="30">
        <v>0</v>
      </c>
    </row>
    <row r="13" spans="1:7">
      <c r="A13" s="40"/>
      <c r="B13" s="40"/>
      <c r="C13" t="s">
        <v>35</v>
      </c>
      <c r="D13" s="30">
        <v>0</v>
      </c>
    </row>
    <row r="14" spans="1:7">
      <c r="A14" s="40"/>
      <c r="B14" s="40"/>
      <c r="C14" t="s">
        <v>36</v>
      </c>
      <c r="D14" s="30">
        <v>0</v>
      </c>
    </row>
    <row r="15" spans="1:7">
      <c r="A15" s="40"/>
      <c r="B15" s="40" t="s">
        <v>52</v>
      </c>
      <c r="C15" t="s">
        <v>33</v>
      </c>
      <c r="D15" s="30">
        <v>0</v>
      </c>
    </row>
    <row r="16" spans="1:7">
      <c r="A16" s="40"/>
      <c r="B16" s="40"/>
      <c r="C16" t="s">
        <v>34</v>
      </c>
      <c r="D16" s="30">
        <v>0</v>
      </c>
    </row>
    <row r="17" spans="1:4">
      <c r="A17" s="40"/>
      <c r="B17" s="40"/>
      <c r="C17" t="s">
        <v>35</v>
      </c>
      <c r="D17" s="30">
        <v>0</v>
      </c>
    </row>
    <row r="18" spans="1:4">
      <c r="A18" s="40"/>
      <c r="B18" s="40"/>
      <c r="C18" t="s">
        <v>36</v>
      </c>
      <c r="D18" s="30">
        <v>0</v>
      </c>
    </row>
    <row r="19" spans="1:4">
      <c r="A19" s="40"/>
      <c r="B19" s="40" t="s">
        <v>53</v>
      </c>
      <c r="C19" t="s">
        <v>33</v>
      </c>
      <c r="D19" s="30">
        <v>0</v>
      </c>
    </row>
    <row r="20" spans="1:4">
      <c r="A20" s="40"/>
      <c r="B20" s="40"/>
      <c r="C20" t="s">
        <v>34</v>
      </c>
      <c r="D20" s="30">
        <v>0</v>
      </c>
    </row>
    <row r="21" spans="1:4">
      <c r="A21" s="40"/>
      <c r="B21" s="40"/>
      <c r="C21" t="s">
        <v>35</v>
      </c>
      <c r="D21" s="30">
        <v>0</v>
      </c>
    </row>
    <row r="22" spans="1:4">
      <c r="A22" s="40"/>
      <c r="B22" s="40"/>
      <c r="C22" t="s">
        <v>36</v>
      </c>
      <c r="D22" s="30">
        <v>0</v>
      </c>
    </row>
    <row r="23" spans="1:4">
      <c r="A23" s="40"/>
      <c r="B23" s="40" t="s">
        <v>54</v>
      </c>
      <c r="C23" t="s">
        <v>33</v>
      </c>
      <c r="D23" s="30">
        <v>0</v>
      </c>
    </row>
    <row r="24" spans="1:4">
      <c r="A24" s="40"/>
      <c r="B24" s="40"/>
      <c r="C24" t="s">
        <v>34</v>
      </c>
      <c r="D24" s="30">
        <v>0</v>
      </c>
    </row>
    <row r="25" spans="1:4">
      <c r="A25" s="40"/>
      <c r="B25" s="40"/>
      <c r="C25" t="s">
        <v>35</v>
      </c>
      <c r="D25" s="30">
        <v>0</v>
      </c>
    </row>
    <row r="26" spans="1:4">
      <c r="A26" s="40"/>
      <c r="B26" s="40"/>
      <c r="C26" t="s">
        <v>36</v>
      </c>
      <c r="D26" s="30">
        <v>0</v>
      </c>
    </row>
    <row r="27" spans="1:4" ht="18">
      <c r="A27" s="26"/>
      <c r="B27" s="26"/>
      <c r="C27" s="24"/>
      <c r="D27" s="24"/>
    </row>
  </sheetData>
  <mergeCells count="9">
    <mergeCell ref="B23:B26"/>
    <mergeCell ref="A7:A26"/>
    <mergeCell ref="C1:D1"/>
    <mergeCell ref="F1:G1"/>
    <mergeCell ref="A3:B6"/>
    <mergeCell ref="B7:B10"/>
    <mergeCell ref="B11:B14"/>
    <mergeCell ref="B15:B18"/>
    <mergeCell ref="B19:B22"/>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FAE7A-9F15-7346-B7E8-8EDBEA27662A}">
  <dimension ref="A1:B4"/>
  <sheetViews>
    <sheetView workbookViewId="0"/>
  </sheetViews>
  <sheetFormatPr defaultColWidth="8.77734375" defaultRowHeight="14.4"/>
  <cols>
    <col min="1" max="1" width="30" customWidth="1"/>
    <col min="2" max="2" width="50" customWidth="1"/>
  </cols>
  <sheetData>
    <row r="1" spans="1:2" ht="18">
      <c r="A1" s="3" t="s">
        <v>37</v>
      </c>
      <c r="B1" s="4" t="s">
        <v>38</v>
      </c>
    </row>
    <row r="2" spans="1:2" ht="18">
      <c r="A2" s="3" t="s">
        <v>39</v>
      </c>
      <c r="B2" s="4" t="s">
        <v>40</v>
      </c>
    </row>
    <row r="3" spans="1:2">
      <c r="A3" t="s">
        <v>41</v>
      </c>
    </row>
    <row r="4" spans="1:2">
      <c r="A4" t="s">
        <v>42</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Electricity_Streamlined</vt:lpstr>
      <vt:lpstr>Emissions per calc meth</vt:lpstr>
      <vt:lpstr>Emission Factors and Defaults</vt:lpstr>
      <vt:lpstr>Calculation Method (enum)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2025-06-19T05:44:55Z</dcterms:created>
  <dcterms:modified xsi:type="dcterms:W3CDTF">2025-10-20T16:34:53Z</dcterms:modified>
  <cp:category/>
  <cp:contentStatus/>
</cp:coreProperties>
</file>