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1"/>
  <workbookPr defaultThemeVersion="166925"/>
  <mc:AlternateContent xmlns:mc="http://schemas.openxmlformats.org/markup-compatibility/2006">
    <mc:Choice Requires="x15">
      <x15ac:absPath xmlns:x15ac="http://schemas.microsoft.com/office/spreadsheetml/2010/11/ac" url="https://envisionblockchain-my.sharepoint.com/personal/daniel_norkin_envisionblockchain_com/Documents/Marketing/Clients/UNFCCC/UNFCCC Project Documentation/UNFCCC 16 Methodologies/ACM0007/"/>
    </mc:Choice>
  </mc:AlternateContent>
  <xr:revisionPtr revIDLastSave="1" documentId="8_{3636B8B1-933E-4AA8-977E-2ED595F8D996}" xr6:coauthVersionLast="47" xr6:coauthVersionMax="47" xr10:uidLastSave="{D55CFB17-D8F1-4414-A2D7-C3A0FD30E0BD}"/>
  <bookViews>
    <workbookView xWindow="-120" yWindow="-120" windowWidth="29040" windowHeight="15840" xr2:uid="{00000000-000D-0000-FFFF-FFFF00000000}"/>
  </bookViews>
  <sheets>
    <sheet name="MainSchema" sheetId="1" r:id="rId1"/>
    <sheet name="IWA Properties" sheetId="9" r:id="rId2"/>
    <sheet name="Equations" sheetId="2" r:id="rId3"/>
    <sheet name="Tool 07" sheetId="3" r:id="rId4"/>
    <sheet name="Tool 07 Simple OM" sheetId="10" r:id="rId5"/>
    <sheet name="Tool 07 Simple Adj OM" sheetId="11" r:id="rId6"/>
    <sheet name="Tool 07 Default Lambda" sheetId="12" r:id="rId7"/>
    <sheet name="Tool 07 Average OM" sheetId="13" r:id="rId8"/>
    <sheet name="Tool 07 Build Margin" sheetId="14" r:id="rId9"/>
    <sheet name="Tool 07 Dispatch Data OM" sheetId="4" r:id="rId10"/>
    <sheet name="Tool 07 Combined Margin" sheetId="5" r:id="rId11"/>
    <sheet name="Tool 03" sheetId="6" r:id="rId12"/>
    <sheet name="Tool 02" sheetId="7" r:id="rId13"/>
    <sheet name="Tool 10" sheetId="8" r:id="rId14"/>
  </sheets>
  <externalReferences>
    <externalReference r:id="rId15"/>
  </externalReferences>
  <definedNames>
    <definedName name="_xlnm._FilterDatabase" localSheetId="0" hidden="1">MainSchema!$A$1:$I$32</definedName>
    <definedName name="ELECT_UNITS">#REF!</definedName>
    <definedName name="EM_UNITS">#REF!</definedName>
    <definedName name="EN_UNIT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9" i="1" l="1"/>
  <c r="G10" i="5"/>
  <c r="G3" i="14"/>
  <c r="G30" i="13"/>
  <c r="G27" i="13"/>
  <c r="G22" i="13"/>
  <c r="G11" i="13"/>
  <c r="G6" i="13" s="1"/>
  <c r="G4" i="13" s="1"/>
  <c r="G67" i="11"/>
  <c r="G62" i="11"/>
  <c r="G51" i="11"/>
  <c r="G44" i="11"/>
  <c r="G39" i="11"/>
  <c r="G28" i="11"/>
  <c r="G7" i="11"/>
  <c r="G6" i="11"/>
  <c r="G4" i="11"/>
  <c r="G29" i="10"/>
  <c r="G26" i="10"/>
  <c r="G6" i="10" s="1"/>
  <c r="G4" i="10" s="1"/>
  <c r="G21" i="10"/>
  <c r="G11" i="10"/>
  <c r="H39" i="1"/>
  <c r="H46" i="1"/>
  <c r="H44" i="1" s="1"/>
  <c r="H53" i="1"/>
  <c r="H45" i="1" s="1"/>
  <c r="H51" i="1"/>
  <c r="G19" i="8"/>
  <c r="G14" i="8" s="1"/>
  <c r="G3" i="8" s="1"/>
  <c r="H37" i="1" l="1"/>
  <c r="H38" i="1"/>
  <c r="H36" i="1" l="1"/>
  <c r="G37" i="6"/>
  <c r="G33" i="6"/>
  <c r="G30" i="6" s="1"/>
  <c r="G28" i="6" s="1"/>
  <c r="G32" i="6"/>
  <c r="G19" i="6"/>
  <c r="G15" i="6"/>
  <c r="G14" i="6"/>
  <c r="G12" i="6"/>
  <c r="G10" i="6"/>
  <c r="G28" i="5"/>
  <c r="G27" i="5"/>
  <c r="G26" i="5"/>
  <c r="G25" i="5"/>
  <c r="G24" i="5"/>
  <c r="G22" i="5"/>
  <c r="G15" i="5" s="1"/>
  <c r="G18" i="5"/>
  <c r="G17" i="5"/>
  <c r="G16" i="5"/>
  <c r="G13" i="5"/>
  <c r="G12" i="5"/>
  <c r="G11" i="5"/>
  <c r="G8" i="5"/>
  <c r="G3" i="6" l="1"/>
  <c r="H99" i="1" s="1"/>
  <c r="H98" i="1" s="1"/>
  <c r="H152" i="1"/>
  <c r="H106" i="1" s="1"/>
  <c r="H157" i="1"/>
  <c r="H103" i="1" l="1"/>
  <c r="H16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tc={4299CD81-7C13-4309-8AEB-F0CD04226911}</author>
    <author>tc={58D068AE-8682-468C-B224-0DD2D223976A}</author>
    <author>tc={300702F2-D3EA-41E8-98FB-7922741B14A5}</author>
    <author>tc={D8567783-D124-411C-B134-824FCF78C501}</author>
    <author>tc={DCF73839-0713-4739-82F4-2AD2E08B7DAF}</author>
  </authors>
  <commentList>
    <comment ref="F4" authorId="0" shapeId="0" xr:uid="{4299CD81-7C13-4309-8AEB-F0CD04226911}">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58D068AE-8682-468C-B224-0DD2D223976A}">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300702F2-D3EA-41E8-98FB-7922741B14A5}">
      <text>
        <t>[Threaded comment]
Your version of Excel allows you to read this threaded comment; however, any edits to it will get removed if the file is opened in a newer version of Excel. Learn more: https://go.microsoft.com/fwlink/?linkid=870924
Comment:
    Eq 4</t>
      </text>
    </comment>
    <comment ref="F21" authorId="3" shapeId="0" xr:uid="{D8567783-D124-411C-B134-824FCF78C501}">
      <text>
        <t>[Threaded comment]
Your version of Excel allows you to read this threaded comment; however, any edits to it will get removed if the file is opened in a newer version of Excel. Learn more: https://go.microsoft.com/fwlink/?linkid=870924
Comment:
    Eq 5</t>
      </text>
    </comment>
    <comment ref="F29" authorId="4" shapeId="0" xr:uid="{DCF73839-0713-4739-82F4-2AD2E08B7DAF}">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tc={12D1C8BE-9F95-459D-B6D7-4C654E2C3B53}</author>
    <author>tc={547E000B-FE58-4971-A0A4-C594330E5A9A}</author>
    <author>tc={646456B8-FA76-4827-BAF3-D6B735EA5D95}</author>
    <author>tc={68B23A1C-2C69-45E8-BA91-70E3A4E2972C}</author>
    <author>tc={9B914120-5EBB-4863-8E10-9D3BE889A3D6}</author>
  </authors>
  <commentList>
    <comment ref="F4" authorId="0" shapeId="0" xr:uid="{12D1C8BE-9F95-459D-B6D7-4C654E2C3B53}">
      <text>
        <t>[Threaded comment]
Your version of Excel allows you to read this threaded comment; however, any edits to it will get removed if the file is opened in a newer version of Excel. Learn more: https://go.microsoft.com/fwlink/?linkid=870924
Comment:
    Eq 10</t>
      </text>
    </comment>
    <comment ref="F28" authorId="1" shapeId="0" xr:uid="{547E000B-FE58-4971-A0A4-C594330E5A9A}">
      <text>
        <t>[Threaded comment]
Your version of Excel allows you to read this threaded comment; however, any edits to it will get removed if the file is opened in a newer version of Excel. Learn more: https://go.microsoft.com/fwlink/?linkid=870924
Comment:
    Eq 4</t>
      </text>
    </comment>
    <comment ref="F39" authorId="2" shapeId="0" xr:uid="{646456B8-FA76-4827-BAF3-D6B735EA5D95}">
      <text>
        <t>[Threaded comment]
Your version of Excel allows you to read this threaded comment; however, any edits to it will get removed if the file is opened in a newer version of Excel. Learn more: https://go.microsoft.com/fwlink/?linkid=870924
Comment:
    Eq 5</t>
      </text>
    </comment>
    <comment ref="F51" authorId="3" shapeId="0" xr:uid="{68B23A1C-2C69-45E8-BA91-70E3A4E2972C}">
      <text>
        <t>[Threaded comment]
Your version of Excel allows you to read this threaded comment; however, any edits to it will get removed if the file is opened in a newer version of Excel. Learn more: https://go.microsoft.com/fwlink/?linkid=870924
Comment:
    Eq 4</t>
      </text>
    </comment>
    <comment ref="F62" authorId="4" shapeId="0" xr:uid="{9B914120-5EBB-4863-8E10-9D3BE889A3D6}">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tc={F3C7499B-7A9C-413A-A368-730A3B8D9E09}</author>
    <author>tc={3B0E0F14-AFD0-4920-9C8C-CE0D616292F8}</author>
    <author>tc={AFA90094-7296-4F50-A0B4-C3A44FFF039F}</author>
    <author>tc={79BACBC4-FFC8-442A-ACA9-015AC4F822BB}</author>
    <author>tc={EEF2AA7A-4829-4307-B2F7-961EACB9DA1E}</author>
  </authors>
  <commentList>
    <comment ref="F4" authorId="0" shapeId="0" xr:uid="{F3C7499B-7A9C-413A-A368-730A3B8D9E09}">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3B0E0F14-AFD0-4920-9C8C-CE0D616292F8}">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AFA90094-7296-4F50-A0B4-C3A44FFF039F}">
      <text>
        <t>[Threaded comment]
Your version of Excel allows you to read this threaded comment; however, any edits to it will get removed if the file is opened in a newer version of Excel. Learn more: https://go.microsoft.com/fwlink/?linkid=870924
Comment:
    Eq 4</t>
      </text>
    </comment>
    <comment ref="F22" authorId="3" shapeId="0" xr:uid="{79BACBC4-FFC8-442A-ACA9-015AC4F822BB}">
      <text>
        <t>[Threaded comment]
Your version of Excel allows you to read this threaded comment; however, any edits to it will get removed if the file is opened in a newer version of Excel. Learn more: https://go.microsoft.com/fwlink/?linkid=870924
Comment:
    Eq 5</t>
      </text>
    </comment>
    <comment ref="F30" authorId="4" shapeId="0" xr:uid="{EEF2AA7A-4829-4307-B2F7-961EACB9DA1E}">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sharedStrings.xml><?xml version="1.0" encoding="utf-8"?>
<sst xmlns="http://schemas.openxmlformats.org/spreadsheetml/2006/main" count="3076" uniqueCount="1321">
  <si>
    <t>Required Field</t>
  </si>
  <si>
    <t>Selective Disclosure</t>
  </si>
  <si>
    <t>Allow Multiple Answers</t>
  </si>
  <si>
    <t>Properties</t>
  </si>
  <si>
    <t>Schema Type</t>
  </si>
  <si>
    <t>Parameter</t>
  </si>
  <si>
    <t>Question</t>
  </si>
  <si>
    <t>Answer</t>
  </si>
  <si>
    <t>Notes</t>
  </si>
  <si>
    <t>Project Details</t>
  </si>
  <si>
    <t>Yes</t>
  </si>
  <si>
    <t>No</t>
  </si>
  <si>
    <t>String</t>
  </si>
  <si>
    <t>N/A</t>
  </si>
  <si>
    <t>Summary Description of the Project</t>
  </si>
  <si>
    <t>Conversion of power plant from open to combined cycle</t>
  </si>
  <si>
    <t>ActivityImpactModule.projectScope</t>
  </si>
  <si>
    <t>Sectoral Scope</t>
  </si>
  <si>
    <t>Sectoral Scope 1</t>
  </si>
  <si>
    <t>ActivityImpactModule.projectType</t>
  </si>
  <si>
    <t>Project Type</t>
  </si>
  <si>
    <t>Single project activity</t>
  </si>
  <si>
    <t>Type of Activity</t>
  </si>
  <si>
    <t>Energy efficiency improvement</t>
  </si>
  <si>
    <t>ActivityImpactModule.projectScale</t>
  </si>
  <si>
    <t>Project Scale</t>
  </si>
  <si>
    <t>Large-scale</t>
  </si>
  <si>
    <t>GeographicLocation.latitude</t>
  </si>
  <si>
    <t>Project Location Latitude</t>
  </si>
  <si>
    <t>GeographicLocation.longitude</t>
  </si>
  <si>
    <t>Project Location Longitude</t>
  </si>
  <si>
    <t>GeographicLocation.geoJsonOrKml</t>
  </si>
  <si>
    <t>GeoJSON</t>
  </si>
  <si>
    <t>Project Location GeoJSON (GeoJSON supports the following geometry types:
Point, LineString, Polygon, MultiPoint, MultiLineString, MultiPolygon.)</t>
  </si>
  <si>
    <t>{"type":"Point","coordinates":[10.05,76.95]}</t>
  </si>
  <si>
    <t>Project Eligibility</t>
  </si>
  <si>
    <t>Applicable under VCS</t>
  </si>
  <si>
    <t>AccountableImpactOrganization.name</t>
  </si>
  <si>
    <t>Project Participant Organization Name</t>
  </si>
  <si>
    <t>Thermal Power Ltd.</t>
  </si>
  <si>
    <t>Project Participant Contact Person</t>
  </si>
  <si>
    <t>Robert Davis</t>
  </si>
  <si>
    <t xml:space="preserve">Project Participant Title </t>
  </si>
  <si>
    <t>Engineer</t>
  </si>
  <si>
    <t>AccountableImpactOrganization.addresses</t>
  </si>
  <si>
    <t>Address</t>
  </si>
  <si>
    <t>Project Participant Address</t>
  </si>
  <si>
    <t>135 Power Plant Rd, Hyderabad</t>
  </si>
  <si>
    <t>AccountableImpactOrganization.country</t>
  </si>
  <si>
    <t>Project Participant Country</t>
  </si>
  <si>
    <t>India</t>
  </si>
  <si>
    <t>Phone Number</t>
  </si>
  <si>
    <t xml:space="preserve">Project Participant Telephone </t>
  </si>
  <si>
    <t>+91 40 123 4567</t>
  </si>
  <si>
    <t>Email</t>
  </si>
  <si>
    <t>Project Participant Email</t>
  </si>
  <si>
    <t>robert.davis@thermalpower.com</t>
  </si>
  <si>
    <t>AccountableImpactOrganization.owners</t>
  </si>
  <si>
    <t>Project Ownership</t>
  </si>
  <si>
    <t>Owned and operated by Thermal Power Ltd.</t>
  </si>
  <si>
    <t>Participation under other GHG Programs</t>
  </si>
  <si>
    <t>No participation in other programs</t>
  </si>
  <si>
    <t>Other Forms of Environmental Credit</t>
  </si>
  <si>
    <t>No other credits issued</t>
  </si>
  <si>
    <t>Project Rejected by Other GHG Programs</t>
  </si>
  <si>
    <t>Not rejected previously</t>
  </si>
  <si>
    <t>QualityStandard.methodologyAndTools</t>
  </si>
  <si>
    <t>Title and Reference of Methodologies</t>
  </si>
  <si>
    <t>CDM - ACM0007</t>
  </si>
  <si>
    <t xml:space="preserve">Date  </t>
  </si>
  <si>
    <t xml:space="preserve">Project Start Date </t>
  </si>
  <si>
    <t>Date Range</t>
  </si>
  <si>
    <t>Crediting Period</t>
  </si>
  <si>
    <t>10 years fixed</t>
  </si>
  <si>
    <t>Monitoring Period</t>
  </si>
  <si>
    <t>01/01/2023 - 31/12/2023</t>
  </si>
  <si>
    <t>Monitoring Plan</t>
  </si>
  <si>
    <t>Defined in methodology</t>
  </si>
  <si>
    <t>Compliance with Laws, Statutes and Other Regulatory Frameworks</t>
  </si>
  <si>
    <t>Has necessary environmental and operating permits</t>
  </si>
  <si>
    <t>CoBenefit.unSdg</t>
  </si>
  <si>
    <t>Sustainable development</t>
  </si>
  <si>
    <t>Improves energy efficiency and utilization</t>
  </si>
  <si>
    <t>Further Information</t>
  </si>
  <si>
    <t>No additional relevant information</t>
  </si>
  <si>
    <t>Applicability &amp; Additionality tool to be used</t>
  </si>
  <si>
    <t>no</t>
  </si>
  <si>
    <t>Would you use the latest approved version of the "Combined tool to identify the baseline scenario and demonstrate additionality" to demonstrate additionality and identify the most plausible baseline scenario?</t>
  </si>
  <si>
    <t>Yes(Tool 02)</t>
  </si>
  <si>
    <t>Refer to Tool 02</t>
  </si>
  <si>
    <t>Baseline Emissions</t>
  </si>
  <si>
    <t>Date</t>
  </si>
  <si>
    <t>Year(Y)</t>
  </si>
  <si>
    <t>Select the time range for baseline, project and reduction calculations (Extract year y from it)</t>
  </si>
  <si>
    <t>ImpactClaimCheckpoint.efBefore</t>
  </si>
  <si>
    <t>Auto-Calculate</t>
  </si>
  <si>
    <t>BEy</t>
  </si>
  <si>
    <t>What are the baseline emissions in year y?</t>
  </si>
  <si>
    <t>Equation 2, 3, 4 (depends on Scenario b and Scenario c)</t>
  </si>
  <si>
    <t>Choice</t>
  </si>
  <si>
    <t>ScenarioCaseb</t>
  </si>
  <si>
    <t>Is this case (b) where EGPJ,adj,y exceeds EGBL,AVR but is less than EGMAX?</t>
  </si>
  <si>
    <t>ScenarioCasec</t>
  </si>
  <si>
    <t>Is this case (c) where EGPJ,adj,y exceeds EGMAX?</t>
  </si>
  <si>
    <t>EGPJ,adj,y</t>
  </si>
  <si>
    <t>What is the quantity of electricity supplied by all project power units to the electricity grid in year y, adjusted for changes to efficiency?</t>
  </si>
  <si>
    <t>Equations 8, 9</t>
  </si>
  <si>
    <t>Number</t>
  </si>
  <si>
    <t>EGPJ,y</t>
  </si>
  <si>
    <t>What is the total amount of electricity supplied to the electricity grid by the project power units in year y? (MWh/yr)</t>
  </si>
  <si>
    <t>ηPJ,min,y</t>
  </si>
  <si>
    <t xml:space="preserve">What is the minimum of the yearly average energy efficiency of the project power unit(s) monitored during the previous years (1 to y) after the implementation of the project activity for year y? </t>
  </si>
  <si>
    <t>ηPJ,y</t>
  </si>
  <si>
    <t>What is the average energy efficiency of the project power unit(s) in the current year?</t>
  </si>
  <si>
    <t>EGBL,AVR</t>
  </si>
  <si>
    <t>What is the average annual quantity of electricity supplied by all project power units to the electricity grid during the defined operational history?</t>
  </si>
  <si>
    <t>Equation 7</t>
  </si>
  <si>
    <t>EGMAX</t>
  </si>
  <si>
    <t>What is the maximum annual quantity of electricity that could be generated by all project power units in the baseline scenario?</t>
  </si>
  <si>
    <t>Equation 5</t>
  </si>
  <si>
    <t>EFCO2,BL</t>
  </si>
  <si>
    <t>What is the baseline emission factor of all project power units operated in single cycle mode?</t>
  </si>
  <si>
    <t>Equations 10, 11(Depends on IsThreeYearHistoryAvailable variable)</t>
  </si>
  <si>
    <t>if/then</t>
  </si>
  <si>
    <t>Do you use the dispatch data analysis method, as described in the "Tool to calculate the emission factor for an electricity system" to calculate emission factor for the grid?</t>
  </si>
  <si>
    <t xml:space="preserve">Scenario 1 if yes, else Scenario 2 </t>
  </si>
  <si>
    <t>[Scenario 1 for EFgrid,y] - Use dispatch data analysis method</t>
  </si>
  <si>
    <t>EFgrid,y</t>
  </si>
  <si>
    <t>What is the emission factor of the electricity grid to which the project power unit is connected?</t>
  </si>
  <si>
    <t>"Tool to calculate the emission factor for an electricity system"</t>
  </si>
  <si>
    <t>[Scenario 2 for EFgrid,y] - Use combined margin emission factor</t>
  </si>
  <si>
    <t>CAPmax</t>
  </si>
  <si>
    <t>What is the maximum gross power generation capacity of the project power unit(s) prior to the implementation of the project activity?</t>
  </si>
  <si>
    <t>TMAX</t>
  </si>
  <si>
    <t>What is the maximum amount of time during a year in which the project power unit(s) could have operated at full power generation capacity prior to the implementation of the project activity?</t>
  </si>
  <si>
    <t>Equations 5, 6</t>
  </si>
  <si>
    <t>CHOICE</t>
  </si>
  <si>
    <t>IsThreeYearHistoryAvailable</t>
  </si>
  <si>
    <t>Do all project power units have a three years operational history and there was no major retrofit in these units during this period?</t>
  </si>
  <si>
    <t>[Enter Data for First Year of Operational History]</t>
  </si>
  <si>
    <t>i</t>
  </si>
  <si>
    <t>Fuel type (E.g. coal)</t>
  </si>
  <si>
    <t>Gas</t>
  </si>
  <si>
    <t>EGx</t>
  </si>
  <si>
    <t>What is the quantity of electricity supplied by the project power unit(s) with three years operational history and no retrofit in this period, to the electricity grid in year 1?</t>
  </si>
  <si>
    <t>HMRx</t>
  </si>
  <si>
    <t>What is the average number of hours during which the plant did not operate due to maintenance or repair in year 1?</t>
  </si>
  <si>
    <t xml:space="preserve">[Click to add fuel type] </t>
  </si>
  <si>
    <t>FCi,x</t>
  </si>
  <si>
    <t>What is the quantity of fuel type i used by the project power unit(s) in year x? {Coal: t/yr, Gas: million m3/yr}</t>
  </si>
  <si>
    <t>NCVi,x</t>
  </si>
  <si>
    <t>What is the net calorific value of the fuel type i used by the project power unit(s) in year x? {Coal: GJ/t, Gas: GJ/1000 m3}</t>
  </si>
  <si>
    <t>[Click to add fuel type]</t>
  </si>
  <si>
    <t>[Enter Data for Second Year of Operational History]</t>
  </si>
  <si>
    <t>What is the quantity of electricity supplied by the project power unit(s) with three years operational history and no retrofit in this period, to the electricity grid in year 2?</t>
  </si>
  <si>
    <t>What is the average number of hours during which the plant did not operate due to maintenance or repair in year 2?</t>
  </si>
  <si>
    <t>What is the quantity of fuel type i used by the project power unit(s) in year 2? {Coal: t/yr, Gas: million m3/yr}</t>
  </si>
  <si>
    <t>What is the net calorific value of the fuel type i used by the project power unit(s) in year 2? {Coal: GJ/t, Gas: GJ/1000 m3}</t>
  </si>
  <si>
    <t>[Enter Data for Third Year of Operational History]</t>
  </si>
  <si>
    <t>What is the quantity of electricity supplied by the project power unit(s) with three years operational history and no retrofit in this period, to the electricity grid in year 3?</t>
  </si>
  <si>
    <t>What is the average number of hours during which the plant did not operate due to maintenance or repair in year 3?</t>
  </si>
  <si>
    <t>What is the quantity of fuel type i used by the project power unit(s) in year 3? {Coal: t/yr, Gas: million m3/yr}</t>
  </si>
  <si>
    <t>What is the net calorific value of the fuel type i used by the project power unit(s) in year 3? {Coal: GJ/t, Gas: GJ/1000 m3}</t>
  </si>
  <si>
    <t>EFCO2,min</t>
  </si>
  <si>
    <t>What is the CO2 emission factor of the least carbon intensive fuel type used by the project power unit(s) during the three years operational history?</t>
  </si>
  <si>
    <t>Annex 1 "Tool to calculate the emission factor for an electricity system"</t>
  </si>
  <si>
    <t>η</t>
  </si>
  <si>
    <t>What is the default efficiency of the project power unit(s) operated in single cycle mode?</t>
  </si>
  <si>
    <t xml:space="preserve">
</t>
  </si>
  <si>
    <t>Project Emissions</t>
  </si>
  <si>
    <t>ImpactClaimCheckpoint.efAfter</t>
  </si>
  <si>
    <t>PEy</t>
  </si>
  <si>
    <t>What are the project emissions in year y?</t>
  </si>
  <si>
    <t>PEFC,j,y</t>
  </si>
  <si>
    <t>What are the project emissions from fossil fuel combustion in year y?</t>
  </si>
  <si>
    <t>"Tool to calculate project or leakage CO2 emissions from fossil fuel combustion"</t>
  </si>
  <si>
    <t>Leakage Emissions</t>
  </si>
  <si>
    <t>LEy</t>
  </si>
  <si>
    <t>What are the leakage emissions in year y?</t>
  </si>
  <si>
    <t>Equation 12</t>
  </si>
  <si>
    <t>IsFuelConsumptionLowerFromHistory</t>
  </si>
  <si>
    <t>Is the fuel consumption in the project activity is lower than the historical fuel consumption in the three historical years?</t>
  </si>
  <si>
    <t>If yes, LEupstream,y would be zero</t>
  </si>
  <si>
    <t>LEupstream,y</t>
  </si>
  <si>
    <t>What are the leakage emissions associated with the upstream emissions of an increase in fossil fuel use in the project activity in year y?</t>
  </si>
  <si>
    <t>Equations 14</t>
  </si>
  <si>
    <t>FCi,y</t>
  </si>
  <si>
    <t>What is the quantity of fuel type i) used by the project power unit(s) in year y? {Coal: t/yr, Gas: million m3/yr}</t>
  </si>
  <si>
    <t>NCVi,y</t>
  </si>
  <si>
    <t>What is the average net calorific value of the fuel type i used by the project power unit(s) in year y? {Coal: GJ/t, Gas: GJ/1000 m3}</t>
  </si>
  <si>
    <t>EFi,upstream,CH4</t>
  </si>
  <si>
    <t>What is the emission factor for upstream fugitive methane emissions from production, transportation, distribution of fossil fuel i used by the project power unit(s) in year y?</t>
  </si>
  <si>
    <t>What is the quantity of fuel type i used by the project power unit(s) in year y? {Coal: t/yr, Gas: million m3/yr}</t>
  </si>
  <si>
    <t>What is the average net calorific value of the fuel type i used by the project power unit(s) in year x? {Coal: GJ/t, Gas: GJ/1000 m3}</t>
  </si>
  <si>
    <t>GWPCH4</t>
  </si>
  <si>
    <t>What is the global warming potential of methane valid for the relevant commitment period?</t>
  </si>
  <si>
    <t>Equation 14</t>
  </si>
  <si>
    <t>LELNG,CO2,y</t>
  </si>
  <si>
    <t>What are the leakage emissions due to fossil fuel combustion/electricity consumption associated with the liquefaction, transportation, re-gasification and compression of LNG into a natural gas transmission or distribution system in year y? (tCO2e/yr)</t>
  </si>
  <si>
    <t>Equation 15</t>
  </si>
  <si>
    <t>FCLNG,y</t>
  </si>
  <si>
    <t>What is the quantity of natural gas produced from LNG used by the project power unit(s) in year y?</t>
  </si>
  <si>
    <t>NCVLNG,y</t>
  </si>
  <si>
    <t>What is the net calorific value of natural gas produced from LNG used by the project power unit(s) in year y?</t>
  </si>
  <si>
    <t>EFCO2,upstream,LNG</t>
  </si>
  <si>
    <t>What is the emission factor for upstream CO2 emissions due to fossil fuel combustion/electricity consumption associated with the liquefaction, transportation, re-gasification and compression of LNG into a natural gas transmission or distribution system?</t>
  </si>
  <si>
    <t>LEHR,y</t>
  </si>
  <si>
    <t>What are the leakage emissions due to a decrease in the amount of heat recovered from exhaust heat for purposes other than power generation in the project, compared to the most recent year prior to the implementation of the project activity, in year y?</t>
  </si>
  <si>
    <t>Equation 13</t>
  </si>
  <si>
    <t>QHR,x</t>
  </si>
  <si>
    <t>What is the quantity of heat recovered from the exhaust heat of the project power unit(s) during the most recent year prior to the implementation of the project activity?</t>
  </si>
  <si>
    <t>QHR,y</t>
  </si>
  <si>
    <t>What is the quantity of heat recovered from the exhaust heat of the project power unit(s) for purposes other than power generation in year y?</t>
  </si>
  <si>
    <t>EFCO2,max</t>
  </si>
  <si>
    <t>What is the CO2 emission factor of the most carbon intensive fuel type used by the project power unit(s) in the operational history?</t>
  </si>
  <si>
    <t>Emission Reductions</t>
  </si>
  <si>
    <t>ImpactClaim.quantity</t>
  </si>
  <si>
    <t>ERy</t>
  </si>
  <si>
    <t>What are the emissions reductions for year y?</t>
  </si>
  <si>
    <t>Equation 1</t>
  </si>
  <si>
    <t>Property</t>
  </si>
  <si>
    <t>Methodology List</t>
  </si>
  <si>
    <t>AccountableImpactOrganization.id</t>
  </si>
  <si>
    <t>ACR- Truck Stop Electrification</t>
  </si>
  <si>
    <t>ACR- Advanced Refrigeration Systems</t>
  </si>
  <si>
    <t>AccountableImpactOrganization.description</t>
  </si>
  <si>
    <t xml:space="preserve">ACR- Certified Reclaimed HFC Refrigerants, Propellants, and Fire Suppressants </t>
  </si>
  <si>
    <t>ACR - Destruction of Ozone Depleting Substances and High-GWP Foam</t>
  </si>
  <si>
    <t>ACR- Destruction of Ozone Depleting Substances from International Sources</t>
  </si>
  <si>
    <t>ACR- Transition to Advanced Formulation Blowing Agents in Foam Manufacturing</t>
  </si>
  <si>
    <t>AccountableImpactOrganization.region</t>
  </si>
  <si>
    <t>ACR - Afforestation and Reforestation of Degraded Lands</t>
  </si>
  <si>
    <t>AccountableImpactOrganization.informationLink</t>
  </si>
  <si>
    <t xml:space="preserve">ACR- Avoided Conversion of Grasslands and Shrublands to Crop Production </t>
  </si>
  <si>
    <t>AccountableImpactOrganization.mediaLinks</t>
  </si>
  <si>
    <t>ACR - Improved Forest Management (IFM) on Canadian Forestlands</t>
  </si>
  <si>
    <t>AccountableImpactOrganization.attestations</t>
  </si>
  <si>
    <t>ACR- Improved Forest Management (IFM) on Non-Federal U.S. Forestlands</t>
  </si>
  <si>
    <t>AccountableImpactOrganization.activityImpactModules</t>
  </si>
  <si>
    <t xml:space="preserve">ACR- Improved Forest Management (IFM) on Small Non-Industrial Private Forestlands </t>
  </si>
  <si>
    <t>ActivityImpactModule.id</t>
  </si>
  <si>
    <t>ACR - Restoration of California Deltaic and Coastal Wetlands</t>
  </si>
  <si>
    <t>ActivityImpactModule.aioId</t>
  </si>
  <si>
    <t>ACR- Restoration of Pocosin Wetlands ACR - Carbon Capture and Storage Projects</t>
  </si>
  <si>
    <t>ActivityImpactModule.name</t>
  </si>
  <si>
    <t>CAR - Adipic Acid Production</t>
  </si>
  <si>
    <t>ActivityImpactModule.classificationCategory</t>
  </si>
  <si>
    <t xml:space="preserve">ACR- Landfill Gas Destruction and Beneficial Use Projects </t>
  </si>
  <si>
    <t>ActivityImpactModule.classificationMethod</t>
  </si>
  <si>
    <t>CAR- Biochar</t>
  </si>
  <si>
    <t>ActivityImpactModule.benefitCategory</t>
  </si>
  <si>
    <t>CAR- Canada Grassland</t>
  </si>
  <si>
    <t xml:space="preserve">CAR - Coal Mine Methane </t>
  </si>
  <si>
    <t>CAR - Forest</t>
  </si>
  <si>
    <t>CAR- Grassland</t>
  </si>
  <si>
    <t>ActivityImpactModule.arbId</t>
  </si>
  <si>
    <t>CAR- Mexico Boiler Efficiency</t>
  </si>
  <si>
    <t>ActivityImpactModule.geographicLocation</t>
  </si>
  <si>
    <t>CAR - Mexico Forest</t>
  </si>
  <si>
    <t>ActivityImpactModule.firstYearIssuance</t>
  </si>
  <si>
    <t>CAR- Mexico Halocarbon</t>
  </si>
  <si>
    <t>ActivityImpactModule.registryProjectId</t>
  </si>
  <si>
    <t xml:space="preserve">CAR - Mexico Landfill </t>
  </si>
  <si>
    <t>ActivityImpactModule.developers</t>
  </si>
  <si>
    <t>CAR - Mexico Livestock</t>
  </si>
  <si>
    <t>ActivityImpactModule.sponsors</t>
  </si>
  <si>
    <t>CAR - Nitric Acid Production</t>
  </si>
  <si>
    <t>ActivityImpactModule.claimSources</t>
  </si>
  <si>
    <t xml:space="preserve">CAR- Mexico Ozone Depleting Substances </t>
  </si>
  <si>
    <t>ActivityImpactModule.impactClaims</t>
  </si>
  <si>
    <t>CAR - Organic Waste Composting</t>
  </si>
  <si>
    <t>ActivityImpactModule.mrvExtensions</t>
  </si>
  <si>
    <t xml:space="preserve">CAR - Organic Waste Digestion </t>
  </si>
  <si>
    <t>ActivityImpactModule.validations</t>
  </si>
  <si>
    <t xml:space="preserve">CAR - Ozone Depleting Substances </t>
  </si>
  <si>
    <t>ActivityImpactModule.attestations</t>
  </si>
  <si>
    <t>CAR - Rice Cultivation</t>
  </si>
  <si>
    <t>ActivityImpactModule.accountableImpactOrganization</t>
  </si>
  <si>
    <t>CAR- Nitrogen Management</t>
  </si>
  <si>
    <t>ActivityImpactModule.projectStartDate</t>
  </si>
  <si>
    <t xml:space="preserve">CAR - Soil Enrichment </t>
  </si>
  <si>
    <t>ActivityImpactModule.projectCreditingPeriod</t>
  </si>
  <si>
    <t xml:space="preserve">CAR - Urban Forest Management </t>
  </si>
  <si>
    <t>ActivityImpactModule.projectMonitoringPeriod</t>
  </si>
  <si>
    <t>CAR - Urban Tree Planting</t>
  </si>
  <si>
    <t>ActivityImpactModule.GeographicLocation.longitude</t>
  </si>
  <si>
    <t xml:space="preserve">CAR - U.S. Landfill </t>
  </si>
  <si>
    <t>ActivityImpactModule.GeographicLocation.latitude</t>
  </si>
  <si>
    <t>CAR - U.S. Livestock</t>
  </si>
  <si>
    <t>ActivityImpactModule.GeographicLocation.geoJsonOrKml</t>
  </si>
  <si>
    <t>CDM - AM0001</t>
  </si>
  <si>
    <t>Address.addressType</t>
  </si>
  <si>
    <t>CDM - AM0007</t>
  </si>
  <si>
    <t>Address.addressLines</t>
  </si>
  <si>
    <t>CDM - AM0009</t>
  </si>
  <si>
    <t>Address.city</t>
  </si>
  <si>
    <t>CDM - AM0017</t>
  </si>
  <si>
    <t>Address.state</t>
  </si>
  <si>
    <t>CDM - AM0018</t>
  </si>
  <si>
    <t>Address.zip</t>
  </si>
  <si>
    <t>CDM - AM0019</t>
  </si>
  <si>
    <t>Address.country</t>
  </si>
  <si>
    <t>CDM - AM0020</t>
  </si>
  <si>
    <t>Any.typeUrl</t>
  </si>
  <si>
    <t>CDM - AM0021</t>
  </si>
  <si>
    <t>Any.value</t>
  </si>
  <si>
    <t>CDM - AM0023</t>
  </si>
  <si>
    <t>Attestation.tag</t>
  </si>
  <si>
    <t>CDM - AM0026</t>
  </si>
  <si>
    <t>Attestation.type</t>
  </si>
  <si>
    <t>CDM - AM0027</t>
  </si>
  <si>
    <t>Attestation.proofType</t>
  </si>
  <si>
    <t>CDM - AM0028</t>
  </si>
  <si>
    <t>Attestation.attestor</t>
  </si>
  <si>
    <t>CDM - AM0030</t>
  </si>
  <si>
    <t>Attestation.signature</t>
  </si>
  <si>
    <t>CDM - AM0031</t>
  </si>
  <si>
    <t>Audits.auditDate</t>
  </si>
  <si>
    <t>CDM - AM0035</t>
  </si>
  <si>
    <t>Audits.auditReports</t>
  </si>
  <si>
    <t>CDM - AM0036</t>
  </si>
  <si>
    <t>CRU.id</t>
  </si>
  <si>
    <t>CDM - AM0037</t>
  </si>
  <si>
    <t>CRU.quantity</t>
  </si>
  <si>
    <t>CDM - AM0038</t>
  </si>
  <si>
    <t>CRU.unit</t>
  </si>
  <si>
    <t>CDM - AM0043</t>
  </si>
  <si>
    <t>CRU.ownerId</t>
  </si>
  <si>
    <t>CDM - AM0044</t>
  </si>
  <si>
    <t>CRU.listingAgentId</t>
  </si>
  <si>
    <t>CDM - AM0045</t>
  </si>
  <si>
    <t>CRU.coreCarbonPrinciples</t>
  </si>
  <si>
    <t>CDM - AM0046</t>
  </si>
  <si>
    <t>CRU.climateLabels</t>
  </si>
  <si>
    <t>CDM - AM0048</t>
  </si>
  <si>
    <t>CRU.status</t>
  </si>
  <si>
    <t>CDM - AM0049</t>
  </si>
  <si>
    <t>CRU.referencedCredit</t>
  </si>
  <si>
    <t>CDM - AM0050</t>
  </si>
  <si>
    <t>CRU.appliedToId</t>
  </si>
  <si>
    <t>CDM - AM0052</t>
  </si>
  <si>
    <t>CRU.processedClaimId</t>
  </si>
  <si>
    <t>CDM - AM0053</t>
  </si>
  <si>
    <t>CRU.issuerId</t>
  </si>
  <si>
    <t>CDM - AM0055</t>
  </si>
  <si>
    <t>CRU.processedClaim</t>
  </si>
  <si>
    <t>CDM - AM0056</t>
  </si>
  <si>
    <t>CheckpointResult.id</t>
  </si>
  <si>
    <t>CDM - AM0057</t>
  </si>
  <si>
    <t>CheckpointResult.checkpointId</t>
  </si>
  <si>
    <t>CDM - AM0058</t>
  </si>
  <si>
    <t>CheckpointResult.linkToVerificationData</t>
  </si>
  <si>
    <t>CDM - AM0059</t>
  </si>
  <si>
    <t>CheckpointResult.dateRange</t>
  </si>
  <si>
    <t>CDM - AM0060</t>
  </si>
  <si>
    <t>CheckpointResult.efBefore</t>
  </si>
  <si>
    <t>CDM - AM0061</t>
  </si>
  <si>
    <t>CheckpointResult.efAfter</t>
  </si>
  <si>
    <t>CDM - AM0062</t>
  </si>
  <si>
    <t>CheckpointResult.mrvExtensions</t>
  </si>
  <si>
    <t>CDM - AM0063</t>
  </si>
  <si>
    <t>ClaimSource.id</t>
  </si>
  <si>
    <t>CDM - AM0064</t>
  </si>
  <si>
    <t>ClaimSource.aimId</t>
  </si>
  <si>
    <t>CDM - AM0065</t>
  </si>
  <si>
    <t>ClaimSource.name</t>
  </si>
  <si>
    <t>CDM - AM0066</t>
  </si>
  <si>
    <t>ClaimSource.description</t>
  </si>
  <si>
    <t>CDM - AM0067</t>
  </si>
  <si>
    <t>ClaimSource.location</t>
  </si>
  <si>
    <t>CDM - AM0068</t>
  </si>
  <si>
    <t>ClaimSource.sourceType</t>
  </si>
  <si>
    <t>CDM - AM0069</t>
  </si>
  <si>
    <t>ClaimSource.unitOfMeasure</t>
  </si>
  <si>
    <t>CDM - AM0070</t>
  </si>
  <si>
    <t>ClaimSource.sourceIdentifier</t>
  </si>
  <si>
    <t>CDM - AM0071</t>
  </si>
  <si>
    <t>ClaimSource.mrvExtensions</t>
  </si>
  <si>
    <t>CDM - AM0072</t>
  </si>
  <si>
    <t>ClimateLabel.id</t>
  </si>
  <si>
    <t>CDM - AM0073</t>
  </si>
  <si>
    <t>ClimateLabel.name</t>
  </si>
  <si>
    <t>CDM - AM0074</t>
  </si>
  <si>
    <t>ClimateLabel.description</t>
  </si>
  <si>
    <t>CDM - AM0075</t>
  </si>
  <si>
    <t>CDM - AM0076</t>
  </si>
  <si>
    <t>CoBenefit.description</t>
  </si>
  <si>
    <t>CDM - AM0077</t>
  </si>
  <si>
    <t>CoreCarbonPrinciples.assetId</t>
  </si>
  <si>
    <t>CDM - AM0078</t>
  </si>
  <si>
    <t>CoreCarbonPrinciples.issuanceDate</t>
  </si>
  <si>
    <t>CDM - AM0079</t>
  </si>
  <si>
    <t>CoreCarbonPrinciples.vintage</t>
  </si>
  <si>
    <t>CDM - AM0080</t>
  </si>
  <si>
    <t>CoreCarbonPrinciples.generationType</t>
  </si>
  <si>
    <t>CDM - AM0081</t>
  </si>
  <si>
    <t>CoreCarbonPrinciples.verificationStandard</t>
  </si>
  <si>
    <t>CDM - AM0082</t>
  </si>
  <si>
    <t>CoreCarbonPrinciples.mitigationActivity</t>
  </si>
  <si>
    <t>CDM - AM0083</t>
  </si>
  <si>
    <t>CoreCarbonPrinciples.durability</t>
  </si>
  <si>
    <t>CDM - AM0084</t>
  </si>
  <si>
    <t>CoreCarbonPrinciples.replacement</t>
  </si>
  <si>
    <t>CDM - AM0086</t>
  </si>
  <si>
    <t>CoreCarbonPrinciples.parisAgreementCompliance</t>
  </si>
  <si>
    <t>CDM - AM0088</t>
  </si>
  <si>
    <t>CoreCarbonPrinciples.quantifiedSdgImpacts</t>
  </si>
  <si>
    <t>CDM - AM0089</t>
  </si>
  <si>
    <t>CoreCarbonPrinciples.adaptationCoBenefits</t>
  </si>
  <si>
    <t>CDM - AM0090</t>
  </si>
  <si>
    <t>Credential.context</t>
  </si>
  <si>
    <t>CDM - AM0091</t>
  </si>
  <si>
    <t>Credential.id</t>
  </si>
  <si>
    <t>CDM - AM0092</t>
  </si>
  <si>
    <t>Credential.type</t>
  </si>
  <si>
    <t>CDM - AM0093</t>
  </si>
  <si>
    <t>Credential.issuer</t>
  </si>
  <si>
    <t>CDM - AM0094</t>
  </si>
  <si>
    <t>Credential.issuanceDate</t>
  </si>
  <si>
    <t>CDM - AM0095</t>
  </si>
  <si>
    <t>Credential.credentialSubject</t>
  </si>
  <si>
    <t>CDM - AM0096</t>
  </si>
  <si>
    <t>Credential.proof</t>
  </si>
  <si>
    <t>CDM - AM0097</t>
  </si>
  <si>
    <t>CredentialSubject.id</t>
  </si>
  <si>
    <t>CDM - AM0098</t>
  </si>
  <si>
    <t>CredentialSubject.property</t>
  </si>
  <si>
    <t>CDM - AM0099</t>
  </si>
  <si>
    <t>DataExtension.key</t>
  </si>
  <si>
    <t>CDM - AM0100</t>
  </si>
  <si>
    <t>DataExtension.value</t>
  </si>
  <si>
    <t>CDM - AM0101</t>
  </si>
  <si>
    <t>DataExtension.data</t>
  </si>
  <si>
    <t>CDM - AM0103</t>
  </si>
  <si>
    <t>Date.dateTime</t>
  </si>
  <si>
    <t>CDM - AM0104</t>
  </si>
  <si>
    <t>Date.dateString</t>
  </si>
  <si>
    <t>CDM - AM0105</t>
  </si>
  <si>
    <t>DatePoint.date</t>
  </si>
  <si>
    <t>CDM - AM0106</t>
  </si>
  <si>
    <t>DatePoint.timeStamp</t>
  </si>
  <si>
    <t>CDM - AM0107</t>
  </si>
  <si>
    <t>DateRange.startDate</t>
  </si>
  <si>
    <t>CDM - AM0108</t>
  </si>
  <si>
    <t>DateRange.endDate</t>
  </si>
  <si>
    <t>CDM - AM0109</t>
  </si>
  <si>
    <t>Degradable.percentage</t>
  </si>
  <si>
    <t>CDM - AM0110</t>
  </si>
  <si>
    <t>Degradable.factor</t>
  </si>
  <si>
    <t>CDM - AM0111</t>
  </si>
  <si>
    <t>Degradable.degradationType</t>
  </si>
  <si>
    <t>CDM - AM0112</t>
  </si>
  <si>
    <t>DigitalSignature.type</t>
  </si>
  <si>
    <t>CDM - AM0113</t>
  </si>
  <si>
    <t>DigitalSignature.jws</t>
  </si>
  <si>
    <t>CDM - AM0114</t>
  </si>
  <si>
    <t>DigitalSignature.vc</t>
  </si>
  <si>
    <t>CDM - AM0115</t>
  </si>
  <si>
    <t>DigitalSignature.signatureCase</t>
  </si>
  <si>
    <t>CDM - AM0116</t>
  </si>
  <si>
    <t>Durability.storageType</t>
  </si>
  <si>
    <t>CDM - AM0117</t>
  </si>
  <si>
    <t>Durability.years</t>
  </si>
  <si>
    <t>CDM - AM0118</t>
  </si>
  <si>
    <t>Durability.degradable</t>
  </si>
  <si>
    <t>CDM - AM0119</t>
  </si>
  <si>
    <t>Durability.reversalMitigation</t>
  </si>
  <si>
    <t>CDM - AM0120</t>
  </si>
  <si>
    <t>CDM - AM0121</t>
  </si>
  <si>
    <t>CDM - AM0122</t>
  </si>
  <si>
    <t>CDM - AMS-I.A.</t>
  </si>
  <si>
    <t>GeographicLocation.geographicLocationFile</t>
  </si>
  <si>
    <t>CDM - AMS-I.B.</t>
  </si>
  <si>
    <t>ImpactClaim.id</t>
  </si>
  <si>
    <t>CDM - AMS-I.C.</t>
  </si>
  <si>
    <t>ImpactClaim.aimId</t>
  </si>
  <si>
    <t>CDM - AMS-I.D.</t>
  </si>
  <si>
    <t>ImpactClaim.processedClaimId</t>
  </si>
  <si>
    <t>CDM - AMS-I.E.</t>
  </si>
  <si>
    <t>ImpactClaim.unit</t>
  </si>
  <si>
    <t>CDM - AMS-I.F.</t>
  </si>
  <si>
    <t>CDM - AMS-I.G.</t>
  </si>
  <si>
    <t>ImpactClaim.coBenefits</t>
  </si>
  <si>
    <t>CDM - AMS-I.H.</t>
  </si>
  <si>
    <t>ImpactClaim.checkpoints</t>
  </si>
  <si>
    <t>CDM - AMS-I.I.</t>
  </si>
  <si>
    <t>ImpactClaim.mrvExtensions</t>
  </si>
  <si>
    <t>CDM - AMS-I.J.</t>
  </si>
  <si>
    <t>ImpactClaim.activityImpactModule</t>
  </si>
  <si>
    <t>CDM - AMS-I.K.</t>
  </si>
  <si>
    <t>ImpactClaimCheckpoint.id</t>
  </si>
  <si>
    <t>CDM - AMS-I.L.</t>
  </si>
  <si>
    <t>ImpactClaimCheckpoint.claimId</t>
  </si>
  <si>
    <t>CDM - AMS-I.M.</t>
  </si>
  <si>
    <t>ImpactClaimCheckpoint.claimSourceIds</t>
  </si>
  <si>
    <t>CDM - AMS-II.A.</t>
  </si>
  <si>
    <t>ImpactClaimCheckpoint.projectDeveloperId</t>
  </si>
  <si>
    <t>CDM - AMS-II.B.</t>
  </si>
  <si>
    <t>CDM - AMS-II.C.</t>
  </si>
  <si>
    <t>CDM - AMS-II.D.</t>
  </si>
  <si>
    <t>ImpactClaimCheckpoint.checkpointDateRange</t>
  </si>
  <si>
    <t>CDM - AMS-II.E.</t>
  </si>
  <si>
    <t>ImpactClaimCheckpoint.verifiedLinkToCheckpointData</t>
  </si>
  <si>
    <t>CDM - AMS-II.F.</t>
  </si>
  <si>
    <t>ImpactClaimCheckpoint.mrvExtensions</t>
  </si>
  <si>
    <t>CDM - AMS-II.G.</t>
  </si>
  <si>
    <t>ImpactClaimCheckpoint.spanDataPackage</t>
  </si>
  <si>
    <t>CDM - AMS-II.H.</t>
  </si>
  <si>
    <t>MRVRequirements.measurementSpecification</t>
  </si>
  <si>
    <t>CDM - AMS-II.I.</t>
  </si>
  <si>
    <t>MRVRequirements.specificationLink</t>
  </si>
  <si>
    <t>CDM - AMS-II.J.</t>
  </si>
  <si>
    <t>MRVRequirements.precision</t>
  </si>
  <si>
    <t>CDM - AMS-II.K.</t>
  </si>
  <si>
    <t>MRVRequirements.claimPeriod</t>
  </si>
  <si>
    <t>CDM - AMS-II.L.</t>
  </si>
  <si>
    <t>Manifest.id</t>
  </si>
  <si>
    <t>CDM - AMS-II.M.</t>
  </si>
  <si>
    <t>Manifest.version</t>
  </si>
  <si>
    <t>CDM - AMS-II.N.</t>
  </si>
  <si>
    <t>Manifest.aimId</t>
  </si>
  <si>
    <t>CDM - AMS-II.O.</t>
  </si>
  <si>
    <t>Manifest.claimId</t>
  </si>
  <si>
    <t>CDM - AMS-II.P.</t>
  </si>
  <si>
    <t>Manifest.projectDeveloperId</t>
  </si>
  <si>
    <t>CDM - AMS-II.Q.</t>
  </si>
  <si>
    <t>Manifest.created</t>
  </si>
  <si>
    <t>CDM - AMS-II.R.</t>
  </si>
  <si>
    <t>Manifest.mrvExtensions</t>
  </si>
  <si>
    <t>CDM - AMS-II.S.</t>
  </si>
  <si>
    <t>Manifest.sdpFiles</t>
  </si>
  <si>
    <t>CDM - AMS-II.T.</t>
  </si>
  <si>
    <t>MitigationActivity.category</t>
  </si>
  <si>
    <t>CDM - AMS-III.A.</t>
  </si>
  <si>
    <t>MitigationActivity.method</t>
  </si>
  <si>
    <t>CDM - AMS-III.B.</t>
  </si>
  <si>
    <t>MrvExtension.mrvExtensionContext</t>
  </si>
  <si>
    <t>CDM - AMS-III.C.</t>
  </si>
  <si>
    <t>MrvExtension.typedExtension</t>
  </si>
  <si>
    <t>CDM - AMS-III.D.</t>
  </si>
  <si>
    <t>MrvExtension.untypedExtension</t>
  </si>
  <si>
    <t>CDM - AMS-III.E.</t>
  </si>
  <si>
    <t>MrvExtension.extensionCase</t>
  </si>
  <si>
    <t>CDM - AMS-III.F.</t>
  </si>
  <si>
    <t>PACompliance.ca</t>
  </si>
  <si>
    <t>CDM - AMS-III.G.</t>
  </si>
  <si>
    <t>PACompliance.letterOfApproval</t>
  </si>
  <si>
    <t>CDM - AMS-III.H.</t>
  </si>
  <si>
    <t>PrecisionMix.low</t>
  </si>
  <si>
    <t>CDM - AMS-III.I.</t>
  </si>
  <si>
    <t>PrecisionMix.medium</t>
  </si>
  <si>
    <t>CDM - AMS-III.J.</t>
  </si>
  <si>
    <t>PrecisionMix.high</t>
  </si>
  <si>
    <t>CDM - AMS-III.K.</t>
  </si>
  <si>
    <t>ProcessedClaim.id</t>
  </si>
  <si>
    <t>CDM - AMS-III.L.</t>
  </si>
  <si>
    <t>ProcessedClaim.vpaId</t>
  </si>
  <si>
    <t>CDM - AMS-III.M.</t>
  </si>
  <si>
    <t>ProcessedClaim.impactClaimId</t>
  </si>
  <si>
    <t>CDM - AMS-III.N.</t>
  </si>
  <si>
    <t>ProcessedClaim.creditId</t>
  </si>
  <si>
    <t>CDM - AMS-III.O.</t>
  </si>
  <si>
    <t>ProcessedClaim.unit</t>
  </si>
  <si>
    <t>CDM - AMS-III.P.</t>
  </si>
  <si>
    <t>ProcessedClaim.quantity</t>
  </si>
  <si>
    <t>CDM - AMS-III.Q.</t>
  </si>
  <si>
    <t>ProcessedClaim.coBenefits</t>
  </si>
  <si>
    <t>CDM - AMS-III.R.</t>
  </si>
  <si>
    <t>ProcessedClaim.mrvExtensions</t>
  </si>
  <si>
    <t>CDM - AMS-III.S.</t>
  </si>
  <si>
    <t>ProcessedClaim.checkpointResults</t>
  </si>
  <si>
    <t>CDM - AMS-III.T.</t>
  </si>
  <si>
    <t>ProcessedClaim.issuanceRequest</t>
  </si>
  <si>
    <t>CDM - AMS-III.U.</t>
  </si>
  <si>
    <t>ProcessedClaim.verificationProcessAgreement</t>
  </si>
  <si>
    <t>CDM - AMS-III.V.</t>
  </si>
  <si>
    <t>ProcessedClaim.impactClaim</t>
  </si>
  <si>
    <t>CDM - AMS-III.W.</t>
  </si>
  <si>
    <t>ProcessedClaim.asset</t>
  </si>
  <si>
    <t>CDM - AMS-III.X.</t>
  </si>
  <si>
    <t>Proof.type</t>
  </si>
  <si>
    <t>CDM - AMS-III.Y.</t>
  </si>
  <si>
    <t>Proof.created</t>
  </si>
  <si>
    <t>CDM - AMS-III.Z.</t>
  </si>
  <si>
    <t>Proof.proofPurpose</t>
  </si>
  <si>
    <t>CDM - AMS-III.AA.</t>
  </si>
  <si>
    <t>Proof.verificationMethod</t>
  </si>
  <si>
    <t>CDM - AMS-III.AB.</t>
  </si>
  <si>
    <t>Proof.challenge</t>
  </si>
  <si>
    <t>CDM - AMS-III.AC.</t>
  </si>
  <si>
    <t>Proof.domain</t>
  </si>
  <si>
    <t>CDM - AMS-III.AD.</t>
  </si>
  <si>
    <t>Proof.jws</t>
  </si>
  <si>
    <t>CDM - AMS-III.AE.</t>
  </si>
  <si>
    <t>QualityStandard.name</t>
  </si>
  <si>
    <t>CDM - AMS-III.AF.</t>
  </si>
  <si>
    <t>QualityStandard.description</t>
  </si>
  <si>
    <t>CDM - AMS-III.AG.</t>
  </si>
  <si>
    <t>QualityStandard.standard</t>
  </si>
  <si>
    <t>CDM - AMS-III.AH.</t>
  </si>
  <si>
    <t>CDM - AMS-III.AI.</t>
  </si>
  <si>
    <t>QualityStandard.version</t>
  </si>
  <si>
    <t>CDM - AMS-III.AJ.</t>
  </si>
  <si>
    <t>QualityStandard.coBenefits</t>
  </si>
  <si>
    <t>CDM - AMS-III.AK.</t>
  </si>
  <si>
    <t>QualityStandard.standardLink</t>
  </si>
  <si>
    <t>CDM - AMS-III.AL.</t>
  </si>
  <si>
    <t>REC.id</t>
  </si>
  <si>
    <t>CDM - AMS-III.AM.</t>
  </si>
  <si>
    <t>REC.recType</t>
  </si>
  <si>
    <t>CDM - AMS-III.AN.</t>
  </si>
  <si>
    <t>REC.validJurisdiction</t>
  </si>
  <si>
    <t>CDM - AMS-III.AO.</t>
  </si>
  <si>
    <t>REC.quantity</t>
  </si>
  <si>
    <t>CDM - AMS-III.AP.</t>
  </si>
  <si>
    <t>REC.unit</t>
  </si>
  <si>
    <t>CDM - AMS-III.AQ.</t>
  </si>
  <si>
    <t>REC.ownerId</t>
  </si>
  <si>
    <t>CDM - AMS-III.AR.</t>
  </si>
  <si>
    <t>REC.listingAgentId</t>
  </si>
  <si>
    <t>CDM - AMS-III.AS.</t>
  </si>
  <si>
    <t>REC.climateLabels</t>
  </si>
  <si>
    <t>CDM - AMS-III.AT.</t>
  </si>
  <si>
    <t>REC.status</t>
  </si>
  <si>
    <t>CDM - AMS-III.AU.</t>
  </si>
  <si>
    <t>REC.referencedRec</t>
  </si>
  <si>
    <t>CDM - AMS-III.AV.</t>
  </si>
  <si>
    <t>REC.appliedToId</t>
  </si>
  <si>
    <t>CDM - AMS-III.AW.</t>
  </si>
  <si>
    <t>REC.processedClaimId</t>
  </si>
  <si>
    <t>CDM - AMS-III.AX.</t>
  </si>
  <si>
    <t>REC.issuerId</t>
  </si>
  <si>
    <t>CDM - AMS-III.AY.</t>
  </si>
  <si>
    <t>REC.processedClaim</t>
  </si>
  <si>
    <t>CDM - AMS-III.BA.</t>
  </si>
  <si>
    <t>ReferencedCredit.id</t>
  </si>
  <si>
    <t>CDM - AMS-III.BB.</t>
  </si>
  <si>
    <t>ReferencedRec.id</t>
  </si>
  <si>
    <t>CDM - AMS-III.BC.</t>
  </si>
  <si>
    <t>Replacement.replacesId</t>
  </si>
  <si>
    <t>CDM - AMS-III.BD.</t>
  </si>
  <si>
    <t>Replacement.replacementDate</t>
  </si>
  <si>
    <t>CDM - AMS-III.BE.</t>
  </si>
  <si>
    <t>Replacement.notes</t>
  </si>
  <si>
    <t>CDM - AMS-III.BF.</t>
  </si>
  <si>
    <t>ReversalMitigation.reversalRisk</t>
  </si>
  <si>
    <t>CDM - AMS-III.BG.</t>
  </si>
  <si>
    <t>ReversalMitigation.insuranceType</t>
  </si>
  <si>
    <t>CDM - AMS-III.BH.</t>
  </si>
  <si>
    <t>ReversalMitigation.insurancePolicyOwner</t>
  </si>
  <si>
    <t>CDM - AMS-III.BI.</t>
  </si>
  <si>
    <t>ReversalMitigation.insurancePolicyLink</t>
  </si>
  <si>
    <t>CDM - AMS-III.BJ.</t>
  </si>
  <si>
    <t>SdpFile.name</t>
  </si>
  <si>
    <t>CDM - AMS-III.BK.</t>
  </si>
  <si>
    <t>SdpFile.type</t>
  </si>
  <si>
    <t>CDM - AMS-III.BL.</t>
  </si>
  <si>
    <t>SdpFile.description</t>
  </si>
  <si>
    <t>CDM - AMS-III.BM.</t>
  </si>
  <si>
    <t>SdpFile.claimSourceId</t>
  </si>
  <si>
    <t>CDM - AMS-III.BN.</t>
  </si>
  <si>
    <t>SdpFile.claimSourceAttestation</t>
  </si>
  <si>
    <t>CDM - AMS-III.BO.</t>
  </si>
  <si>
    <t>SdpFile.mrvExtensions</t>
  </si>
  <si>
    <t>CDM - AMS-III.BP.</t>
  </si>
  <si>
    <t>Signatory.id</t>
  </si>
  <si>
    <t>CDM - AR-AM0014</t>
  </si>
  <si>
    <t>Signatory.name</t>
  </si>
  <si>
    <t xml:space="preserve">CDM - AR-AMS0003 </t>
  </si>
  <si>
    <t>Signatory.description</t>
  </si>
  <si>
    <t>CDM - AR-AMS0007</t>
  </si>
  <si>
    <t>Signatory.signatoryRole</t>
  </si>
  <si>
    <t>CDM - ACM0001</t>
  </si>
  <si>
    <t>Signatory.signature</t>
  </si>
  <si>
    <t>CDM - ACM0002</t>
  </si>
  <si>
    <t>SpanDataPackage.manifest</t>
  </si>
  <si>
    <t>CDM - ACM0003</t>
  </si>
  <si>
    <t>Tag.name</t>
  </si>
  <si>
    <t>CDM - ACM0004</t>
  </si>
  <si>
    <t>Tag.context</t>
  </si>
  <si>
    <t>CDM - ACM0005</t>
  </si>
  <si>
    <t>Tag.description</t>
  </si>
  <si>
    <t>CDM - ACM0006</t>
  </si>
  <si>
    <t>Tag.data</t>
  </si>
  <si>
    <t>Timestamp.seconds</t>
  </si>
  <si>
    <t>CDM - ACM0008</t>
  </si>
  <si>
    <t>Timestamp.nanos</t>
  </si>
  <si>
    <t>CDM - ACM0009</t>
  </si>
  <si>
    <t>TypedExtension.dataSchema</t>
  </si>
  <si>
    <t>CDM - ACM0010</t>
  </si>
  <si>
    <t>TypedExtension.documentation</t>
  </si>
  <si>
    <t>CDM - ACM0011</t>
  </si>
  <si>
    <t>TypedExtension.data</t>
  </si>
  <si>
    <t>CDM - ACM0012</t>
  </si>
  <si>
    <t>UntypedExtension.name</t>
  </si>
  <si>
    <t>CDM - ACM0013</t>
  </si>
  <si>
    <t>UntypedExtension.version</t>
  </si>
  <si>
    <t>CDM - ACM0014</t>
  </si>
  <si>
    <t>UntypedExtension.description</t>
  </si>
  <si>
    <t>CDM - ACM0015</t>
  </si>
  <si>
    <t>UntypedExtension.documentation</t>
  </si>
  <si>
    <t>CDM - ACM0016</t>
  </si>
  <si>
    <t>UntypedExtension.dataExtensions</t>
  </si>
  <si>
    <t>CDM - ACM0017</t>
  </si>
  <si>
    <t>Validation.validationDate</t>
  </si>
  <si>
    <t>CDM - ACM0018</t>
  </si>
  <si>
    <t>Validation.validatingPartyId</t>
  </si>
  <si>
    <t>CDM - ACM0019</t>
  </si>
  <si>
    <t>Validation.validationMethod</t>
  </si>
  <si>
    <t>CDM - ACM0020</t>
  </si>
  <si>
    <t>Validation.validationExpirationDate</t>
  </si>
  <si>
    <t>CDM - ACM0021</t>
  </si>
  <si>
    <t>Validation.validationSteps</t>
  </si>
  <si>
    <t>CDM - ACM0022</t>
  </si>
  <si>
    <t>ValidationStep.validationStepName</t>
  </si>
  <si>
    <t>CDM - ACM0023</t>
  </si>
  <si>
    <t>ValidationStep.validationStepDescription</t>
  </si>
  <si>
    <t>CDM - ACM0024</t>
  </si>
  <si>
    <t>ValidationStep.validationStepStatus</t>
  </si>
  <si>
    <t>CDM - ACM0025</t>
  </si>
  <si>
    <t>ValidationStep.validationStepDocumentLink</t>
  </si>
  <si>
    <t>CDM - ACM0026</t>
  </si>
  <si>
    <t>VerificationProcessAgreement.id</t>
  </si>
  <si>
    <t>CDM - TOOL 1</t>
  </si>
  <si>
    <t>VerificationProcessAgreement.name</t>
  </si>
  <si>
    <t>CDM - TOOL 2</t>
  </si>
  <si>
    <t>VerificationProcessAgreement.description</t>
  </si>
  <si>
    <t>CDM - TOOL 3</t>
  </si>
  <si>
    <t>VerificationProcessAgreement.signatories</t>
  </si>
  <si>
    <t>CDM - TOOL 4</t>
  </si>
  <si>
    <t>VerificationProcessAgreement.qualityStandard</t>
  </si>
  <si>
    <t>CDM - TOOL 5</t>
  </si>
  <si>
    <t>VerificationProcessAgreement.mrvRequirements</t>
  </si>
  <si>
    <t>CDM - TOOL 6</t>
  </si>
  <si>
    <t>VerificationProcessAgreement.agreementDate</t>
  </si>
  <si>
    <t>CDM - TOOL 7</t>
  </si>
  <si>
    <t>VerificationProcessAgreement.estimatedAnnualCredits</t>
  </si>
  <si>
    <t>CDM - TOOL 8</t>
  </si>
  <si>
    <t>VerificationProcessAgreement.aimId</t>
  </si>
  <si>
    <t>CDM - TOOL 9</t>
  </si>
  <si>
    <t>VerificationProcessAgreement.auditSchedule</t>
  </si>
  <si>
    <t>CDM - TOOL 10</t>
  </si>
  <si>
    <t>VerificationProcessAgreement.audits</t>
  </si>
  <si>
    <t>CDM - TOOL 11</t>
  </si>
  <si>
    <t>VerificationProcessAgreement.activityImpactModule</t>
  </si>
  <si>
    <t>CDM - TOOL 12</t>
  </si>
  <si>
    <t>VerificationProcessAgreement.processedClaims</t>
  </si>
  <si>
    <t>CDM - TOOL 13</t>
  </si>
  <si>
    <t>VerifiedLink.id</t>
  </si>
  <si>
    <t>CDM - TOOL 14</t>
  </si>
  <si>
    <t>VerifiedLink.uri</t>
  </si>
  <si>
    <t>CDM - TOOL 15</t>
  </si>
  <si>
    <t>VerifiedLink.description</t>
  </si>
  <si>
    <t>CDM - TOOL 16</t>
  </si>
  <si>
    <t>VerifiedLink.hashProof</t>
  </si>
  <si>
    <t>CDM - TOOL 17</t>
  </si>
  <si>
    <t>VerifiedLink.hashAlgorithm</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</si>
  <si>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</si>
  <si>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</si>
  <si>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</si>
  <si>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</si>
  <si>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</si>
  <si>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</si>
  <si>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</si>
  <si>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</si>
  <si>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</si>
  <si>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</si>
  <si>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</si>
  <si>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</si>
  <si>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</si>
  <si>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</si>
  <si>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</si>
  <si>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</si>
  <si>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</si>
  <si>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</si>
  <si>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</si>
  <si>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</si>
  <si>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</si>
  <si>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</si>
  <si>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</si>
  <si>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</si>
  <si>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</si>
  <si>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</si>
  <si>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</si>
  <si>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</si>
  <si>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</si>
  <si>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</si>
  <si>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</si>
  <si>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</si>
  <si>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</si>
  <si>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</si>
  <si>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</si>
  <si>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</si>
  <si>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</si>
  <si>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</si>
  <si>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</si>
  <si>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</si>
  <si>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</si>
  <si>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</si>
  <si>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</si>
  <si>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</si>
  <si>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</si>
  <si>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</si>
  <si>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</si>
  <si>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</si>
  <si>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</si>
  <si>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</si>
  <si>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</si>
  <si>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</si>
  <si>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</si>
  <si>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</si>
  <si>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</si>
  <si>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</si>
  <si>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</si>
  <si>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</si>
  <si>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</si>
  <si>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</si>
  <si>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</si>
  <si>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</si>
  <si>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</si>
  <si>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</si>
  <si>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</si>
  <si>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</si>
  <si>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</si>
  <si>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</si>
  <si>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</si>
  <si>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</si>
  <si>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</si>
  <si>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</si>
  <si>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</si>
  <si>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</si>
  <si>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</si>
  <si>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</si>
  <si>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</si>
  <si>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</si>
  <si>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</si>
  <si>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</si>
  <si>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</si>
  <si>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</si>
  <si>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</si>
  <si>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</si>
  <si>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</si>
  <si>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</si>
  <si>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</si>
  <si>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</si>
  <si>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</si>
  <si>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</si>
  <si>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</si>
  <si>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</si>
  <si>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</si>
  <si>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</si>
  <si>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</si>
  <si>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</si>
  <si>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</si>
  <si>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</si>
  <si>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</si>
  <si>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</si>
  <si>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</si>
  <si>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</si>
  <si>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</si>
  <si>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</si>
  <si>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</si>
  <si>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</si>
  <si>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</si>
  <si>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</si>
  <si>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</si>
  <si>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</si>
  <si>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</si>
  <si>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</si>
  <si>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</si>
  <si>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</si>
  <si>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</si>
  <si>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</si>
  <si>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</si>
  <si>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</si>
  <si>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</si>
  <si>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</si>
  <si>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</si>
  <si>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</si>
  <si>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</si>
  <si>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</si>
  <si>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</si>
  <si>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</si>
  <si>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</si>
  <si>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</si>
  <si>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</si>
  <si>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</si>
  <si>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</si>
  <si>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</si>
  <si>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</si>
  <si>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</si>
  <si>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</si>
  <si>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</si>
  <si>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</si>
  <si>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</si>
  <si>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</si>
  <si>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</si>
  <si>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</si>
  <si>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</si>
  <si>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</si>
  <si>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</si>
  <si>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</si>
  <si>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</si>
  <si>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</si>
  <si>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</si>
  <si>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</si>
  <si>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</si>
  <si>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</si>
  <si>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</si>
  <si>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</si>
  <si>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</si>
  <si>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</si>
  <si>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</si>
  <si>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</si>
  <si>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</si>
  <si>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</si>
  <si>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</si>
  <si>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</si>
  <si>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</si>
  <si>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</si>
  <si>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</si>
  <si>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</si>
  <si>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</si>
  <si>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</si>
  <si>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</si>
  <si>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</si>
  <si>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</si>
  <si>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</si>
  <si>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</si>
  <si>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</si>
  <si>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</si>
  <si>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</si>
  <si>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</si>
  <si>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</si>
  <si>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</si>
  <si>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</si>
  <si>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</si>
  <si>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</si>
  <si>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</si>
  <si>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</si>
  <si>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</si>
  <si>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</si>
  <si>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</si>
  <si>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</si>
  <si>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</si>
  <si>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</si>
  <si>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</si>
  <si>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</si>
  <si>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</si>
  <si>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</si>
  <si>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</si>
  <si>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</si>
  <si>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</si>
  <si>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</si>
  <si>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</si>
  <si>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</si>
  <si>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</si>
  <si>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</si>
  <si>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</si>
  <si>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</si>
  <si>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</si>
  <si>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</si>
  <si>
    <t>Equation Number</t>
  </si>
  <si>
    <t>LHS Parameter</t>
  </si>
  <si>
    <t>Equation</t>
  </si>
  <si>
    <t>Comments</t>
  </si>
  <si>
    <t>ERy = BEy − PEy − LEy</t>
  </si>
  <si>
    <t>BEy = EGPJ,adj,y ⋅ EFCO2,BL</t>
  </si>
  <si>
    <t>BEy = EGBL,AVR ⋅ EFCO2,BL,y + (EGPJ,adj,y − EGBL,AVR) ⋅ min(EFCO2,BL ; EFgrid,y)</t>
  </si>
  <si>
    <t>BEy = EG BL,AVR ⋅ EFCO2,BL,y + (EG MAX − EG BL,AVR) ⋅ min (EFCO2,BL, ; EFgrid, y) + (EGPJ, adj, y − EG MAX) ⋅ EFgrid, y</t>
  </si>
  <si>
    <t>EG MAX = CAPmax ⋅ Tmax</t>
  </si>
  <si>
    <t>TMAX = 8,760 − (∑HMRx)/3</t>
  </si>
  <si>
    <t>x ranges from 1 to 3 in sum</t>
  </si>
  <si>
    <t>EGBL,AVR = (∑EGx)/3</t>
  </si>
  <si>
    <t>EGPJ,adj,y = EGPJ,y ⋅ ηPJ,min,y / ηPJ,y</t>
  </si>
  <si>
    <t>ηPJ,min,y = min(ηPJ,1,...,ηPJ,y)</t>
  </si>
  <si>
    <t>EFCO2,BL = (∑∑ (FCi,x ⋅ NCVi,x) / ∑ EGx) × EFCO2,min</t>
  </si>
  <si>
    <t>In numerator, inner sum is for i range. Outer sum is for x from 1 to 3.
Denominator sum is x ranging from 1 to 3</t>
  </si>
  <si>
    <t>EFCO2,BL = 3.6/η ⋅ EFCO2,min</t>
  </si>
  <si>
    <t>LEy = LEupstream,y + LEHR,y</t>
  </si>
  <si>
    <t>LEHR,y = (QHR, x − QHR,y) ⋅ EFCO2,max</t>
  </si>
  <si>
    <t>LEupstream,y = max[0, (∑(FCi,y ⋅ NCVi,y ⋅ EFi,upstream,CH4)⋅ GWPCH4 + LELNG,CO2,y) ⋅ (1 − (1/3⋅∑∑FCi,x ⋅ NCVi,x)/(∑FCi,y ⋅ NCVi,y))]</t>
  </si>
  <si>
    <t>Two consecutive sums in equation range x from 1 to 3 in outer and i in the inner sum. Denominator sum is also ranging for i. i is fuel type used.</t>
  </si>
  <si>
    <t>LELNG,CO2,y = FCLNG,y ⋅ NCVLNG,y ⋅ EFCO2,upstream,LNG</t>
  </si>
  <si>
    <t>Multiple Answers</t>
  </si>
  <si>
    <t>Identify the relevant electricity systems</t>
  </si>
  <si>
    <t>Please provide information about electricity systems. For more information refer to section 6.1 in Methodological Tool 07.</t>
  </si>
  <si>
    <t>Select a method to determine the operating margin (OM)</t>
  </si>
  <si>
    <t>If/Then</t>
  </si>
  <si>
    <t>Does you have hourly or annual data from each power plant on power generation and fuel type and fuel consumption?</t>
  </si>
  <si>
    <t>Annual</t>
  </si>
  <si>
    <t>If Hourly OM is Dispatch Data Analysis OM, if Annual follow up with next question</t>
  </si>
  <si>
    <t xml:space="preserve">Is LCMR share less than 50% in recent 5 years? </t>
  </si>
  <si>
    <t>If Yes OM is Simple OM, If No follow up with next question</t>
  </si>
  <si>
    <t>Is the average load by LCMR less than the average LASL over three years?</t>
  </si>
  <si>
    <t xml:space="preserve">If yes OM is Simple OM, If No follow up with next question </t>
  </si>
  <si>
    <t xml:space="preserve">Are hourly loads of the grid in MW available? </t>
  </si>
  <si>
    <t>If Yes OM is Simple Adjusted OM, If No follow up with next question</t>
  </si>
  <si>
    <t xml:space="preserve">Is the LASL more than one third of the HASL? </t>
  </si>
  <si>
    <t xml:space="preserve">Do you have annual aggregated data from the grid on power generation, fuel type and fuel consumption? </t>
  </si>
  <si>
    <t>If Yes OM is Average OM, If No give message "Please check responses to properly determine the operating margin."</t>
  </si>
  <si>
    <t>Flowchart for Step 3</t>
  </si>
  <si>
    <t xml:space="preserve">Simple OM: Calculation Method Determination </t>
  </si>
  <si>
    <t>Option</t>
  </si>
  <si>
    <r>
      <t xml:space="preserve">Select one of the two options to determine the calculation approach. </t>
    </r>
    <r>
      <rPr>
        <b/>
        <sz val="11"/>
        <color theme="1"/>
        <rFont val="Calibri"/>
        <family val="2"/>
        <scheme val="minor"/>
      </rPr>
      <t xml:space="preserve">Option A: </t>
    </r>
    <r>
      <rPr>
        <sz val="11"/>
        <color theme="1"/>
        <rFont val="Calibri"/>
        <family val="2"/>
        <scheme val="minor"/>
      </rPr>
      <t xml:space="preserve">Based on the net electricity generation and a CO2 emission factor of each power unit or </t>
    </r>
    <r>
      <rPr>
        <b/>
        <sz val="11"/>
        <color theme="1"/>
        <rFont val="Calibri"/>
        <family val="2"/>
        <scheme val="minor"/>
      </rPr>
      <t>Option B:</t>
    </r>
    <r>
      <rPr>
        <sz val="11"/>
        <color theme="1"/>
        <rFont val="Calibri"/>
        <family val="2"/>
        <scheme val="minor"/>
      </rPr>
      <t xml:space="preserve"> Based on the total net electricity generation of all power plants serving the system and the fuel types and total fuel consumption of the project electricity system</t>
    </r>
  </si>
  <si>
    <t>Option A</t>
  </si>
  <si>
    <t>EFgrid,OMsimple,y</t>
  </si>
  <si>
    <t>Simple operating margin CO2 emission factor in year y (t CO2/MWh</t>
  </si>
  <si>
    <t>Option A: Calculation based on average efficiency and electricity 
generation of each plant</t>
  </si>
  <si>
    <t>[Click to add power units serving the grid in specified year]</t>
  </si>
  <si>
    <t>Questionnaire to determine calculation approach for FEEL</t>
  </si>
  <si>
    <r>
      <t xml:space="preserve">Select the option that is best suited for your project data; 
</t>
    </r>
    <r>
      <rPr>
        <b/>
        <sz val="11"/>
        <color theme="1"/>
        <rFont val="Calibri"/>
        <family val="2"/>
        <scheme val="minor"/>
      </rPr>
      <t>Option A1:</t>
    </r>
    <r>
      <rPr>
        <sz val="11"/>
        <color theme="1"/>
        <rFont val="Calibri"/>
        <family val="2"/>
        <scheme val="minor"/>
      </rPr>
      <t xml:space="preserve"> Data available for fuel consumption and electricity generation, 
</t>
    </r>
    <r>
      <rPr>
        <b/>
        <sz val="11"/>
        <color theme="1"/>
        <rFont val="Calibri"/>
        <family val="2"/>
        <scheme val="minor"/>
      </rPr>
      <t>Option A2:</t>
    </r>
    <r>
      <rPr>
        <sz val="11"/>
        <color theme="1"/>
        <rFont val="Calibri"/>
        <family val="2"/>
        <scheme val="minor"/>
      </rPr>
      <t xml:space="preserve"> Only data available for the specific power unit are the electricity generation and the fuel types used, 
</t>
    </r>
    <r>
      <rPr>
        <b/>
        <sz val="11"/>
        <color theme="1"/>
        <rFont val="Calibri"/>
        <family val="2"/>
        <scheme val="minor"/>
      </rPr>
      <t>Option A3:</t>
    </r>
    <r>
      <rPr>
        <sz val="11"/>
        <color theme="1"/>
        <rFont val="Calibri"/>
        <family val="2"/>
        <scheme val="minor"/>
      </rPr>
      <t xml:space="preserve"> Only data available is the electricity generation for the specific power unit.</t>
    </r>
  </si>
  <si>
    <t>Option A1</t>
  </si>
  <si>
    <t>EFEL,m,y</t>
  </si>
  <si>
    <t>CO2 emission factor of power unit m in year y (t CO2/MWh)</t>
  </si>
  <si>
    <t>m</t>
  </si>
  <si>
    <t>Name for power unit serving the grid in year specified (except low-cost/must-run power units)</t>
  </si>
  <si>
    <t>Power Unit 1</t>
  </si>
  <si>
    <t>EGm,y</t>
  </si>
  <si>
    <t>Net quantity of electricity generated and delivered to the grid by power unit m in year y (MWh)</t>
  </si>
  <si>
    <t>y</t>
  </si>
  <si>
    <t>The relevant year as per the data vintage chosen</t>
  </si>
  <si>
    <t>Fuel type combusted in power plant/unit</t>
  </si>
  <si>
    <t>Coal</t>
  </si>
  <si>
    <t>FCi,m,y</t>
  </si>
  <si>
    <t>Amount of fuel type i consumed in the project electricity system in year y (mass or volume unit)</t>
  </si>
  <si>
    <t>Net calorific value (energy content) of fuel type i in year y (GJ/mass or volume unit)</t>
  </si>
  <si>
    <t>EFCO2,i,y</t>
  </si>
  <si>
    <t>CO2 emission factor of fuel type i in year y (t CO2/GJ)</t>
  </si>
  <si>
    <t>Option A2</t>
  </si>
  <si>
    <t>CO2 emission factor of power unit m in year y (t CO2/MWh</t>
  </si>
  <si>
    <t>EFCO2,m,i,y</t>
  </si>
  <si>
    <t>Average CO2 emission factor of fuel type i used in power unit m in year y (t CO2/GJ)</t>
  </si>
  <si>
    <t>ηm,y</t>
  </si>
  <si>
    <t>Average net energy conversion efficiency of power unit m in year y (ratio)</t>
  </si>
  <si>
    <t>Option A3</t>
  </si>
  <si>
    <t>Option B: Calculation based on total fuel consumption and electricity 
generation of the system</t>
  </si>
  <si>
    <t>Simple operating margin CO2 emission factor in year y (t CO2/MWh)</t>
  </si>
  <si>
    <t>EGy</t>
  </si>
  <si>
    <t>Net electricity generated and delivered to the grid by all power sources serving the system, not including low-cost/must-run power plants/units, in year y (MWh)</t>
  </si>
  <si>
    <t>Fuel Oil</t>
  </si>
  <si>
    <t>Simple Adjusted OM</t>
  </si>
  <si>
    <t>Select one</t>
  </si>
  <si>
    <t>Select the approach you will be using to calculate Lambda. There are two approaches to determine lambda (λy): Approach 1. Use default values of lambda based on the share of electricity generation from low-cost/must-run in total generation. Approach 1 can only be applied if the LASL is not less than one-third of the HASL in a project electricity/ grid system demonstrated based on the yearly data for the years used to determine the OM emission factor. 
Approach 2. Lambda (λy) should be determined by applying the step wise procedure provided in appendix 3 of methodology.</t>
  </si>
  <si>
    <t>Approach 1</t>
  </si>
  <si>
    <t>EFgrid,OM-adj,y</t>
  </si>
  <si>
    <t>Simple adjusted operating margin CO2 emission factor in year y (t CO2/MWh)</t>
  </si>
  <si>
    <t>Lambda Approach 1</t>
  </si>
  <si>
    <t>λy</t>
  </si>
  <si>
    <t>Factor expressing the percentage of time when low-cost/must-run power units are on the margin in year y</t>
  </si>
  <si>
    <t>Cell G6 is used to determine value for G5 based on table in "Default Lambda" sheet.</t>
  </si>
  <si>
    <t>ShareLCMR</t>
  </si>
  <si>
    <t>Share of the low cost/must run resources (per cent)</t>
  </si>
  <si>
    <t>EGLCMR,y-4</t>
  </si>
  <si>
    <t>Electricity generation supplied to the project electricity system by the low cost/must run resources in year 1 (MWh)</t>
  </si>
  <si>
    <t>EGLCMR,y-3</t>
  </si>
  <si>
    <t>Electricity generation supplied to the project electricity system by the low cost/must run resources in year 2 (MWh)</t>
  </si>
  <si>
    <t>EGLCMR,y-2</t>
  </si>
  <si>
    <t>Electricity generation supplied to the project electricity system by the low cost/must run resources in year 3 (MWh)</t>
  </si>
  <si>
    <t>EGLCMR,y-1</t>
  </si>
  <si>
    <t>Electricity generation supplied to the project electricity system by the low cost/must run resources in year 4 (MWh)</t>
  </si>
  <si>
    <t>EGLCMR,y</t>
  </si>
  <si>
    <t>Electricity generation supplied to the project electricity system by the low cost/must run resources in year 5 (MWh)</t>
  </si>
  <si>
    <t>total,y-4</t>
  </si>
  <si>
    <t>Total electricity generation supplied to the project electricity system in year y (MWh)</t>
  </si>
  <si>
    <t>total,y-3</t>
  </si>
  <si>
    <t>total,y-2</t>
  </si>
  <si>
    <t>total,y-1</t>
  </si>
  <si>
    <t>total,y</t>
  </si>
  <si>
    <t>Y</t>
  </si>
  <si>
    <t>The most recent year for which data is available</t>
  </si>
  <si>
    <t>Lambda Approach 2</t>
  </si>
  <si>
    <t xml:space="preserve">Explanation </t>
  </si>
  <si>
    <t>Provide information to explain the steps taken to calculate Lambda:</t>
  </si>
  <si>
    <t>Image</t>
  </si>
  <si>
    <t>Lambda Graph</t>
  </si>
  <si>
    <t>Include an image of the graph created to plot the load duration curve:</t>
  </si>
  <si>
    <t>Simple Adjusted OM (All grid power units serving the grid in year y except low-cost/must-run
power units)</t>
  </si>
  <si>
    <t>Questionnaire to determine calculation approach for EFEL</t>
  </si>
  <si>
    <t>Simple Adjusted OM (All low-cost/must run grid power units serving the grid in year y)</t>
  </si>
  <si>
    <t>EFEL,k,y</t>
  </si>
  <si>
    <t>k</t>
  </si>
  <si>
    <t>Name for power unit serving the grid in year specified  (All low-cost/must run grid power units serving the grid in year y)</t>
  </si>
  <si>
    <t>EGk,y</t>
  </si>
  <si>
    <t>FCi,k,y</t>
  </si>
  <si>
    <t>EFCO2,k,i,y</t>
  </si>
  <si>
    <t>ηk,y</t>
  </si>
  <si>
    <t>Share of LCMR</t>
  </si>
  <si>
    <t>Lambda</t>
  </si>
  <si>
    <t>99.87% to 100.00%</t>
  </si>
  <si>
    <t>99.50% to 99.87%</t>
  </si>
  <si>
    <t>98.87% to 98.87%</t>
  </si>
  <si>
    <t>97.98%to 98.87%</t>
  </si>
  <si>
    <t>96.85% to 97.98%</t>
  </si>
  <si>
    <t>95.47% to 96.85%</t>
  </si>
  <si>
    <t>93.83% to 95.47%</t>
  </si>
  <si>
    <t>91.94% to 93.83%</t>
  </si>
  <si>
    <t>89.80% to 91.94%</t>
  </si>
  <si>
    <t>87.41% to 89.80%</t>
  </si>
  <si>
    <t>84.76% to 87.41%</t>
  </si>
  <si>
    <t>81.86% to 84.76%</t>
  </si>
  <si>
    <t>78.72% to 81.86%</t>
  </si>
  <si>
    <t>75.32% to 78.72%</t>
  </si>
  <si>
    <t>71.66% to 75.32%</t>
  </si>
  <si>
    <t>67.76% to 71.66%</t>
  </si>
  <si>
    <t>63.60% to 67.76%</t>
  </si>
  <si>
    <t>59.20% to 63.60%</t>
  </si>
  <si>
    <t>54.54% to 59.20%</t>
  </si>
  <si>
    <t>50.00% to 54.54%</t>
  </si>
  <si>
    <t>0.0% to 50.00%</t>
  </si>
  <si>
    <t xml:space="preserve">Average OM: Calculation Method Determination </t>
  </si>
  <si>
    <r>
      <t xml:space="preserve">Select one of the two options to determine the calculation approach. </t>
    </r>
    <r>
      <rPr>
        <b/>
        <sz val="11"/>
        <color theme="1"/>
        <rFont val="Calibri"/>
        <family val="2"/>
        <scheme val="minor"/>
      </rPr>
      <t xml:space="preserve">Option A: </t>
    </r>
    <r>
      <rPr>
        <sz val="11"/>
        <color theme="1"/>
        <rFont val="Calibri"/>
        <family val="2"/>
        <scheme val="minor"/>
      </rPr>
      <t xml:space="preserve">Based on the net electricity generation and a CO2 emission factor of each power unit or </t>
    </r>
    <r>
      <rPr>
        <b/>
        <sz val="11"/>
        <color theme="1"/>
        <rFont val="Calibri"/>
        <family val="2"/>
        <scheme val="minor"/>
      </rPr>
      <t>Option B:</t>
    </r>
    <r>
      <rPr>
        <sz val="11"/>
        <color theme="1"/>
        <rFont val="Calibri"/>
        <family val="2"/>
        <scheme val="minor"/>
      </rPr>
      <t xml:space="preserve"> Based on the total net electricity generation of all power plants serving the system and the fuel types and total fuel consumption of the project electricity system (Option B should only be used if the necessary data for Option A is not available)</t>
    </r>
  </si>
  <si>
    <t>Name for power unit serving the grid in year specified (including low-cost/must-run power units)</t>
  </si>
  <si>
    <t>Net electricity generated and delivered to the grid by all power sources serving the system, including low-cost/must-run power plants/units, in year y (MWh)</t>
  </si>
  <si>
    <t>Build Margin Emission Factor</t>
  </si>
  <si>
    <t>EFgrid,BM,y</t>
  </si>
  <si>
    <t>Build margin CO2 emission factor in year y (t CO2/MWh)</t>
  </si>
  <si>
    <t>Power unit information that comprises up to 20% of the system generation</t>
  </si>
  <si>
    <t>Help Text</t>
  </si>
  <si>
    <t>Info</t>
  </si>
  <si>
    <t>The sample group of power units "m" used to calculate the build margin consists of either:
   (a)  The set of five power units that have been built most recently;or  
   (b)  The set of power capacity additions in the electricity system that comprise 20% of the system generation (in MWh) and that have been built most recently.
Project participants should use the set of power units that comprises the larger annual generation. As a general guidance, a power unit is considered to have been built at the date when it started to supply electricity to the grid.  
Power plant registered as CDM project activities should be excluded from the sample group m. However, If the group of power units, not registered as CDM project activity, identified for estimating the build margin emission factor includes power unit(s) that is(are) built more than 10 years ago then:  
   (i)   Exclude power unit(s) that is (are) built more than 10 years ago from the group; and 
   (ii)  Include grid connected power projects registered as CDM project activities, which are dispatched by dispatching authority to the electricity system.   
Reference Figure 4 in AMS-III.BB document.</t>
  </si>
  <si>
    <t>Most recent year generation data available</t>
  </si>
  <si>
    <t>Total EG</t>
  </si>
  <si>
    <t>Total system generation</t>
  </si>
  <si>
    <t>[Click to add power unit]</t>
  </si>
  <si>
    <t>n</t>
  </si>
  <si>
    <t>Unit Name</t>
  </si>
  <si>
    <t>CHARDI01</t>
  </si>
  <si>
    <t>comdate</t>
  </si>
  <si>
    <t>Commissioning Date</t>
  </si>
  <si>
    <t>Energy that comprises up to 20% of the system generation (MWh)</t>
  </si>
  <si>
    <t>CO2 emission factor of power unit (t CO2/MWh)</t>
  </si>
  <si>
    <t>ARMATG01</t>
  </si>
  <si>
    <t>Dispatch Data Analysis OM</t>
  </si>
  <si>
    <t>EFgrid,OM-DD,y</t>
  </si>
  <si>
    <t>Dispatch data analysis operating margin CO2 emission factor in year y (t CO2/MWh) Reference AMS-III.BB Section 64-69</t>
  </si>
  <si>
    <t>Name of power unit</t>
  </si>
  <si>
    <t>EFELy</t>
  </si>
  <si>
    <t>CO2 emission factor for grid power units in the top of the dispatch order in year y (t CO2/MWh)</t>
  </si>
  <si>
    <t>EGn,y</t>
  </si>
  <si>
    <t>Electricity generated and delivered to the grid by grid power unit n in year y (MWh)</t>
  </si>
  <si>
    <t>Questionnaire to determine calculation approach for combined margin emission factor</t>
  </si>
  <si>
    <t>Is data to determine Build Margin available?</t>
  </si>
  <si>
    <t>Is grid located in LDC/SIDs/URC or an isolated system?</t>
  </si>
  <si>
    <t>Grid is located in LDC/SIDs/URC</t>
  </si>
  <si>
    <t>Is this data for the first crediting period?</t>
  </si>
  <si>
    <t>Select the option that best fits with your project activities:</t>
  </si>
  <si>
    <t>Wind and Solar Power Generation</t>
  </si>
  <si>
    <t>Combined Margin Emission Factor</t>
  </si>
  <si>
    <t>EFgrid,CM,y</t>
  </si>
  <si>
    <t>Combined margin emissions factor in year y (t CO2/MWh)</t>
  </si>
  <si>
    <t>Weighted average CM</t>
  </si>
  <si>
    <t>Combined margin emissions factor in year y for Simplified CM (t CO2/MWh)</t>
  </si>
  <si>
    <t>EFgrid,OM,y</t>
  </si>
  <si>
    <t>Operating margin CO2 emission factor in year y (t CO2/MWh)</t>
  </si>
  <si>
    <t>WOM</t>
  </si>
  <si>
    <t>Weighting of operating margin emissions factor (per cent)</t>
  </si>
  <si>
    <t>WBM</t>
  </si>
  <si>
    <t>Weighting of build margin emissions factor (per cent)</t>
  </si>
  <si>
    <t>Simplified CM</t>
  </si>
  <si>
    <t>Is the project activity is located in a country other than a LDC/SIDs/URC?</t>
  </si>
  <si>
    <t>Is the share of renewable energy in total installed capacity in the grid/project electricity system less than or equal to 20 percent or is it more than or equal to 20 percent?</t>
  </si>
  <si>
    <t>Less than or equal</t>
  </si>
  <si>
    <t>Has natural gas been used for electricity
production in country/region in which project is implemented?</t>
  </si>
  <si>
    <t>Simplified CM for Isolated Grid System</t>
  </si>
  <si>
    <t xml:space="preserve">Is there a single diesel/fuel oil generator power plant or multiple power plants? </t>
  </si>
  <si>
    <t>Multiple</t>
  </si>
  <si>
    <t>If multiple is selected follow up with next question (F30)</t>
  </si>
  <si>
    <t>For multiple power plants, choose the option that best fits your project:</t>
  </si>
  <si>
    <t>Isolated grid systems with multiple fuel and technology types with combined cycle power plants</t>
  </si>
  <si>
    <t>For options  Isolated grid systems with multiple fuel and technology types without combined cycle power plants and Isolated grid systems with multiple fuel and technology types with combined cycle power plants follow up with next question (F31)</t>
  </si>
  <si>
    <t>Are there gaseous fuel-based combined cycle power plants?</t>
  </si>
  <si>
    <t xml:space="preserve">Tool 03: Tool to calculate project or leakage CO2 emissions from fossil fuel combustion </t>
  </si>
  <si>
    <t>Auto-Calculated</t>
  </si>
  <si>
    <r>
      <rPr>
        <sz val="18"/>
        <color rgb="FF000000"/>
        <rFont val="Calibri"/>
        <family val="2"/>
        <scheme val="minor"/>
      </rPr>
      <t>PE</t>
    </r>
    <r>
      <rPr>
        <vertAlign val="subscript"/>
        <sz val="18"/>
        <color rgb="FF000000"/>
        <rFont val="Calibri"/>
        <family val="2"/>
        <scheme val="minor"/>
      </rPr>
      <t xml:space="preserve">FC,j,y </t>
    </r>
  </si>
  <si>
    <t>Total CO2 emissions from fossil fuel combustion in process j during the year y (tCO2/yr) (From all Cases)</t>
  </si>
  <si>
    <t>Sum of emissions from all cases added.</t>
  </si>
  <si>
    <t>Case 1: Questionnaire to determine calculation method 
[Click to add project or leakage CO2 emissions from fossil fuel combustion based on fuel type]</t>
  </si>
  <si>
    <t>𝑖</t>
  </si>
  <si>
    <t>What fuel types are combusted in the project activity process?</t>
  </si>
  <si>
    <t>Natural gas</t>
  </si>
  <si>
    <t>Specify which combustion process this tool is being applied to</t>
  </si>
  <si>
    <t>Anaerobic digester</t>
  </si>
  <si>
    <t>If/then</t>
  </si>
  <si>
    <t xml:space="preserve">What approach would you like to use to calculate the CO2 emission coefficient? </t>
  </si>
  <si>
    <r>
      <rPr>
        <b/>
        <u/>
        <sz val="11"/>
        <color rgb="FF000000"/>
        <rFont val="Calibri"/>
        <family val="2"/>
        <scheme val="minor"/>
      </rPr>
      <t>Option A:</t>
    </r>
    <r>
      <rPr>
        <sz val="11"/>
        <color rgb="FF000000"/>
        <rFont val="Calibri"/>
        <family val="2"/>
        <scheme val="minor"/>
      </rPr>
      <t xml:space="preserve"> The CO2 emission coefficient is calculated based on the chemical composition of the fossil fuel type. (Option A should be the preferred approach, if the necessary data is available.)
</t>
    </r>
    <r>
      <rPr>
        <b/>
        <u/>
        <sz val="11"/>
        <color rgb="FF000000"/>
        <rFont val="Calibri"/>
        <family val="2"/>
        <scheme val="minor"/>
      </rPr>
      <t>Option B:</t>
    </r>
    <r>
      <rPr>
        <sz val="11"/>
        <color rgb="FF000000"/>
        <rFont val="Calibri"/>
        <family val="2"/>
        <scheme val="minor"/>
      </rPr>
      <t xml:space="preserve"> The CO2 emission coefficient is calculated based on net calorific value and CO2 emission factor of the fuel type. 
</t>
    </r>
  </si>
  <si>
    <t>Is the fuel used measused in a mass or volume unit?</t>
  </si>
  <si>
    <t>Mass</t>
  </si>
  <si>
    <t>Mass or Volume (if Mass is selected then cell F13 should be used, if Volume is selected then cell F14 should be used. Note: Only relavent if Option A is seleted)</t>
  </si>
  <si>
    <t>Emissions</t>
  </si>
  <si>
    <r>
      <t>PE</t>
    </r>
    <r>
      <rPr>
        <vertAlign val="subscript"/>
        <sz val="18"/>
        <color theme="1"/>
        <rFont val="Calibri"/>
        <family val="2"/>
        <scheme val="minor"/>
      </rPr>
      <t xml:space="preserve">FC,j,y </t>
    </r>
  </si>
  <si>
    <t>CO2 emissions from fossil fuel combustion in process j during the year y (tCO2/yr)</t>
  </si>
  <si>
    <r>
      <t>FC</t>
    </r>
    <r>
      <rPr>
        <vertAlign val="subscript"/>
        <sz val="18"/>
        <color theme="1"/>
        <rFont val="Calibri"/>
        <family val="2"/>
        <scheme val="minor"/>
      </rPr>
      <t>i,j,y</t>
    </r>
  </si>
  <si>
    <t>Quantity of fuel type i combusted in process j during the year y (mass or volume unit/yr)</t>
  </si>
  <si>
    <r>
      <t>COEF</t>
    </r>
    <r>
      <rPr>
        <vertAlign val="subscript"/>
        <sz val="18"/>
        <color theme="1"/>
        <rFont val="Calibri"/>
        <family val="2"/>
        <scheme val="minor"/>
      </rPr>
      <t>i,y</t>
    </r>
  </si>
  <si>
    <t>CO2 emission coefficient of fuel type i in year y (tCO2/mass or volume unit)</t>
  </si>
  <si>
    <t xml:space="preserve">This value will come from cell G14, G15, or G19 depending on the responses from the questionnaire </t>
  </si>
  <si>
    <r>
      <t>The CO2 emission coefficient COEFi,</t>
    </r>
    <r>
      <rPr>
        <i/>
        <sz val="16"/>
        <color rgb="FF000000"/>
        <rFont val="Calibri"/>
        <family val="2"/>
        <scheme val="minor"/>
      </rPr>
      <t xml:space="preserve">y </t>
    </r>
    <r>
      <rPr>
        <b/>
        <sz val="16"/>
        <color rgb="FF000000"/>
        <rFont val="Calibri"/>
        <family val="2"/>
        <scheme val="minor"/>
      </rPr>
      <t>Option A</t>
    </r>
  </si>
  <si>
    <t>CO2 emission coefficient of fuel type i in year y (tCO2/Mass Unit)</t>
  </si>
  <si>
    <t>If Mass Unit</t>
  </si>
  <si>
    <t>CO2 emission coefficient of fuel type i in year y (tCO2/Volume Unit)</t>
  </si>
  <si>
    <t>If Volume Unit</t>
  </si>
  <si>
    <r>
      <t>w</t>
    </r>
    <r>
      <rPr>
        <vertAlign val="subscript"/>
        <sz val="18"/>
        <color theme="1"/>
        <rFont val="Calibri"/>
        <family val="2"/>
        <scheme val="minor"/>
      </rPr>
      <t>c,i,y</t>
    </r>
  </si>
  <si>
    <t>Weighted average mass fraction of carbon in fuel type i in year y (tC/mass unit of the fuel)</t>
  </si>
  <si>
    <r>
      <t>P</t>
    </r>
    <r>
      <rPr>
        <vertAlign val="subscript"/>
        <sz val="18"/>
        <color theme="1"/>
        <rFont val="Calibri"/>
        <family val="2"/>
        <scheme val="minor"/>
      </rPr>
      <t>i,y</t>
    </r>
  </si>
  <si>
    <t>Weighted average density of fuel type i in year y (mass unit/volume unit of the fuel)</t>
  </si>
  <si>
    <t>The CO2 emission coefficient COEFi,y Option B</t>
  </si>
  <si>
    <r>
      <t>NCV</t>
    </r>
    <r>
      <rPr>
        <vertAlign val="subscript"/>
        <sz val="18"/>
        <color theme="1"/>
        <rFont val="Calibri"/>
        <family val="2"/>
        <scheme val="minor"/>
      </rPr>
      <t>i,y</t>
    </r>
  </si>
  <si>
    <t>Weighted average net calorific value of the fuel type i in year y (GJ/mass or volume unit)</t>
  </si>
  <si>
    <r>
      <t>EF</t>
    </r>
    <r>
      <rPr>
        <vertAlign val="subscript"/>
        <sz val="18"/>
        <color theme="1"/>
        <rFont val="Calibri"/>
        <family val="2"/>
        <scheme val="minor"/>
      </rPr>
      <t>CO2,y,y</t>
    </r>
  </si>
  <si>
    <t>Weighted average CO2 emission factor of fuel type i in year y (tCO2/GJ)</t>
  </si>
  <si>
    <t>Case 2: Questionnaire to determine calculation method 
[Click to add project or leakage CO2 emissions from fossil fuel combustion based on fuel type]</t>
  </si>
  <si>
    <t>Enum</t>
  </si>
  <si>
    <t>Option B</t>
  </si>
  <si>
    <t>Volume</t>
  </si>
  <si>
    <t xml:space="preserve">This value will come from cell G32, G33, or G37 depending on the responses from the questionnaire </t>
  </si>
  <si>
    <t xml:space="preserve">TOOL 02: Combined tool to identify the baseline scenario and demonstrate additionality </t>
  </si>
  <si>
    <t xml:space="preserve">if/then </t>
  </si>
  <si>
    <t xml:space="preserve">Step 0 : First-of-its-kind project activities </t>
  </si>
  <si>
    <t xml:space="preserve">Is the proposed project activity the first-of-its-kind? </t>
  </si>
  <si>
    <t>If Yes: Move to Step 1A in Case 2
If No: Move to Step 1A in Case 1</t>
  </si>
  <si>
    <t>yes</t>
  </si>
  <si>
    <t>string</t>
  </si>
  <si>
    <t>Provide evidence to justify answer.</t>
  </si>
  <si>
    <t>(Explanation/proof)</t>
  </si>
  <si>
    <t>Follow up to previous question.</t>
  </si>
  <si>
    <r>
      <rPr>
        <b/>
        <sz val="16"/>
        <color rgb="FF000000"/>
        <rFont val="Calibri"/>
        <family val="2"/>
      </rPr>
      <t xml:space="preserve">Case 1: If Project is </t>
    </r>
    <r>
      <rPr>
        <b/>
        <i/>
        <u/>
        <sz val="16"/>
        <color rgb="FF000000"/>
        <rFont val="Calibri"/>
        <family val="2"/>
      </rPr>
      <t>not</t>
    </r>
    <r>
      <rPr>
        <b/>
        <sz val="16"/>
        <color rgb="FF000000"/>
        <rFont val="Calibri"/>
        <family val="2"/>
      </rPr>
      <t xml:space="preserve"> a first-of-its-kind. </t>
    </r>
  </si>
  <si>
    <t>Step 1A: Define alternative scenarios</t>
  </si>
  <si>
    <t>Have realistic and credible alternative scenario(s) to the project activity been identified?</t>
  </si>
  <si>
    <t>If Yes proceed to Step 1B
If No: Can't proceed</t>
  </si>
  <si>
    <t>(List of plausible alternative scenarios to the project activity + explanation)</t>
  </si>
  <si>
    <t>Step 1B: Consistency with regulations</t>
  </si>
  <si>
    <t xml:space="preserve">Are all the alternative scenario(s) in compliance with mandatory legislation and regulations (taking into account the enforcement in the region or country and EB decisions on national and/or sectoral policies and regulations)? </t>
  </si>
  <si>
    <t>If Yes: Move to Step 2A (Barrier analysis)
If No: Move to Step 1C</t>
  </si>
  <si>
    <t>(List of alternative scenarios to the project activity that follow mandatory legislation and regulations + explanation.)</t>
  </si>
  <si>
    <t>Step 1C: Consistency with regulations</t>
  </si>
  <si>
    <t>Is project without CDM the only alternative remaining?</t>
  </si>
  <si>
    <t>If Yes: Project activity is not additional.
If No: Move to Step 2A (Barrier analysis)</t>
  </si>
  <si>
    <t>Follow up to previous question. (If the above-mentioned list contains only one scenario, than the proposed project activity is not additional)</t>
  </si>
  <si>
    <t>Step 2A: Barrier analysis (Identify)</t>
  </si>
  <si>
    <t xml:space="preserve">Is there at least one or more realistic and credible barrier preventing the implementation of the proposed project activity without the CDM? </t>
  </si>
  <si>
    <t>If Yes proceed to Step 2B
If No: Can't proceed</t>
  </si>
  <si>
    <t>(List of barriers that may prevent one or more alternative scenarios to occur + explanation.)</t>
  </si>
  <si>
    <t>Step 2B: Barrier analysis (Eliminate)</t>
  </si>
  <si>
    <t>Is at least one alternative scenario, other than proposed CDM project activity, not prevented by any of the identified barriers?</t>
  </si>
  <si>
    <t>If Yes: Proceed to Step 3A (Investment Analysis)
If No: Proceed to Step 3B (No Investment Analysis)</t>
  </si>
  <si>
    <t>(List of alternative scenarios to the project activity that are not prevented by any barrier + explanation.)</t>
  </si>
  <si>
    <t>Step 3A: Investment analysis</t>
  </si>
  <si>
    <t xml:space="preserve">Can the service or product only be provided by the project proponent? </t>
  </si>
  <si>
    <t>If Yes: Move to Cell C17
If No: Move to Cell C19</t>
  </si>
  <si>
    <t>If yes to Step 3A:</t>
  </si>
  <si>
    <t>Investment comparison or simple cost anlysis must be chosen, is the sensitivity analysis conclusive to confirm the result of the investment comparison analysis or simple cost analysis?</t>
  </si>
  <si>
    <t xml:space="preserve">If Yes: Proceed to Step 4A. (The most economically or financially attractive alternative scenario is considered as the baseline scenario) 
If No: Proceed to Step 4A. (The alternative scenario to the project activity with least emissions among the alternative scenarios is considered as the baseline scenario)
</t>
  </si>
  <si>
    <t>If no to Step 3A:</t>
  </si>
  <si>
    <t>Benchmark anlysis must be chosen, is the sensitivity analysis conclusive?</t>
  </si>
  <si>
    <t>If Yes: Proceed to Step 4A. (The baseline emission is the emission benchmark, or the emission of the most attractive alternative if required in methodology.) 
If No: Project activity is not additional</t>
  </si>
  <si>
    <t>Step 3B: No Investment analysis</t>
  </si>
  <si>
    <t>If Yes: Proceed to Step 4A (The baseline scenario is the least emissions scenario*)
If No: Proceed to Step 4A (The baseline emission is the emission benchmark*)</t>
  </si>
  <si>
    <t>Step 4A: Emission Level</t>
  </si>
  <si>
    <t>Is emission level of the baseline scenario higher than that of the proposed project activity?</t>
  </si>
  <si>
    <t>If Yes: Proceed to Step 4B
If No: Project activity is not additional.</t>
  </si>
  <si>
    <t xml:space="preserve">Step 4B: Common practice analysis </t>
  </si>
  <si>
    <t>Is the project common practice?</t>
  </si>
  <si>
    <t>If Yes: Project activity is not additional.
If No: Project activity is additional.</t>
  </si>
  <si>
    <r>
      <rPr>
        <b/>
        <sz val="16"/>
        <color rgb="FF000000"/>
        <rFont val="Calibri"/>
        <family val="2"/>
      </rPr>
      <t xml:space="preserve">Flowchart: (Case 1) If Project is </t>
    </r>
    <r>
      <rPr>
        <b/>
        <i/>
        <u/>
        <sz val="16"/>
        <color rgb="FF000000"/>
        <rFont val="Calibri"/>
        <family val="2"/>
      </rPr>
      <t>not</t>
    </r>
    <r>
      <rPr>
        <b/>
        <sz val="16"/>
        <color rgb="FF000000"/>
        <rFont val="Calibri"/>
        <family val="2"/>
      </rPr>
      <t xml:space="preserve"> a first-of-its-kind. </t>
    </r>
  </si>
  <si>
    <r>
      <rPr>
        <b/>
        <sz val="16"/>
        <color rgb="FF000000"/>
        <rFont val="Calibri"/>
        <family val="2"/>
      </rPr>
      <t xml:space="preserve">Case 2: If Project </t>
    </r>
    <r>
      <rPr>
        <b/>
        <i/>
        <u/>
        <sz val="16"/>
        <color rgb="FF000000"/>
        <rFont val="Calibri"/>
        <family val="2"/>
      </rPr>
      <t>is</t>
    </r>
    <r>
      <rPr>
        <b/>
        <sz val="16"/>
        <color rgb="FF000000"/>
        <rFont val="Calibri"/>
        <family val="2"/>
      </rPr>
      <t xml:space="preserve"> a first-of-its-kind. </t>
    </r>
  </si>
  <si>
    <t>If Yes proceed to Step 1A
If No: Can't proceed</t>
  </si>
  <si>
    <t>If Yes: Proceed to Step 3A (Investment Analysis) or Step 3B (No Investment Analysis)
If No: Proceed to Step 3B (No Investment Analysis)</t>
  </si>
  <si>
    <t>If Yes: Move to Cell C75
If No: Move to Cell C77</t>
  </si>
  <si>
    <t>- If yes to Step 3A:</t>
  </si>
  <si>
    <t xml:space="preserve">If Yes: Proceed to Step 4 (The most economically or financially attractive alternative scenario is considered as the baseline scenario) 
If No: Proceed to Step 4 (The alternative scenario to the project activity with least emissions among the alternative scenarios is considered as the baseline scenario)
</t>
  </si>
  <si>
    <t>- If no to Step 3A:</t>
  </si>
  <si>
    <t>If Yes: Proceed to Step 4 (The baseline emission is the emission benchmark, or the emission of the most attractive alternative if required in methodology.) 
If No: Proceed to Step 4 (The baseline emission is the emission benchmark.)</t>
  </si>
  <si>
    <t>If Yes: Proceed to Step 4 (The baseline scenario is the least emissions scenario*)
If No: Proceed to Step 4 (The baseline emission is the emission benchmark*)</t>
  </si>
  <si>
    <t>Step 4: Emission Level</t>
  </si>
  <si>
    <t>If Yes: Project activity is additional.
If No: Project activity is not additional.</t>
  </si>
  <si>
    <r>
      <rPr>
        <b/>
        <sz val="16"/>
        <color rgb="FF000000"/>
        <rFont val="Calibri"/>
        <family val="2"/>
      </rPr>
      <t xml:space="preserve">Flowchart: (Case 2) If Project </t>
    </r>
    <r>
      <rPr>
        <b/>
        <i/>
        <u/>
        <sz val="16"/>
        <color rgb="FF000000"/>
        <rFont val="Calibri"/>
        <family val="2"/>
      </rPr>
      <t>is</t>
    </r>
    <r>
      <rPr>
        <b/>
        <sz val="16"/>
        <color rgb="FF000000"/>
        <rFont val="Calibri"/>
        <family val="2"/>
      </rPr>
      <t xml:space="preserve"> a first-of-its-kind. </t>
    </r>
  </si>
  <si>
    <t>TOOL 10: Tool to determine the remaining lifetime of equipment</t>
  </si>
  <si>
    <t>RL</t>
  </si>
  <si>
    <t>Remaining lifetime of the baseline or project equipment (unit in years or hours)</t>
  </si>
  <si>
    <t>3 Options to determine the remaining lifetime of the equipment:
(a) Use manufacturers information on the technical lifetime of equipment and compare to the date of first commissioning
(b) Obtain an expert evaluation
(c) Use default values</t>
  </si>
  <si>
    <t xml:space="preserve">yes </t>
  </si>
  <si>
    <t>Choose option to determine the remaining lifetime of the equipment.</t>
  </si>
  <si>
    <t>(C) Use default values</t>
  </si>
  <si>
    <t>Option (a): Manufacturer Info</t>
  </si>
  <si>
    <t>number</t>
  </si>
  <si>
    <t>Remaining lifetime of the baseline or project equipment (unit in years or hours) : Manufacturer Info</t>
  </si>
  <si>
    <t>Project Proponent to provide this information.</t>
  </si>
  <si>
    <t>Does the project fall under the qualifications to use this option as stated in Tool 10?</t>
  </si>
  <si>
    <t xml:space="preserve">This option can only be applied if: 
(i) Manufacturers information for the technical lifetime of the equipment is available;  
(ii) The project participants can demonstrate that the equipment has been operated and maintained according to the recommendations of the equipment supplier to ensure that the technical lifetime specified by the manufacturer is not reduced; 
(iii) There are no periodic replacement schedules or scheduled replacement practices specific to the industrial facility, that require early replacement of equipment before the expiry of the technical lifetime; 
(iv) The equipment has no design fault or defect and did not have any industrial accident due to which the equipment can not operate at rated performance levels. </t>
  </si>
  <si>
    <t>Provide evidence/details to justify answer.</t>
  </si>
  <si>
    <t>(Explanation/documents)</t>
  </si>
  <si>
    <t>Option (b): Expert Evaluation</t>
  </si>
  <si>
    <t>Remaining lifetime of the baseline or project equipment (unit in years or hours) : Expert Evaluation</t>
  </si>
  <si>
    <t>Was an independent expert having relevant experience requested to determine the remaining lifetime of the equipment and did the evaluation include analysis requirements as stated in Tool 10?</t>
  </si>
  <si>
    <t>Analysis should include: 
• The operational history of the equipment to identify the past performance, equipment retrofits, failures/accidents, capacity upgrades/degradations, replacements etc.
• The current operation and maintenance practices;  
• Documented specific sectoral/industry practices for replacements; 
• Conducting tests on the equipment, such as magnetic particle examinations, ultrasonic testing, metallurgical analysis, etc</t>
  </si>
  <si>
    <t>Provide evidence/details of analysis.</t>
  </si>
  <si>
    <t>Option (c): Use Default Values</t>
  </si>
  <si>
    <t>Remaining lifetime of the baseline or project equipment (unit in years or hours) : Using Default Values for Technical lifetime</t>
  </si>
  <si>
    <t xml:space="preserve">This option can only be applied if: 
(i) The project participants can demonstrate that the equipment has been operated and maintained according to the recommendations of the equipment supplier; 
(ii) There are no periodic replacement schedules or scheduled replacement practices specific to the industrial facility, that require early replacement of equipment before the expiry of the technical lifetime; 
(iii) The equipment has no design fault or defect and did not have any industrial accident due to which the equipment can not operate at rated performance levels. </t>
  </si>
  <si>
    <t>Choose equipment default value to use for technical lifetime:</t>
  </si>
  <si>
    <t>Steam Turbines</t>
  </si>
  <si>
    <t>Choose unit to calculate lifetime:</t>
  </si>
  <si>
    <t>Years</t>
  </si>
  <si>
    <t>TL</t>
  </si>
  <si>
    <t>technical lifetime</t>
  </si>
  <si>
    <t>OT</t>
  </si>
  <si>
    <t>operational time</t>
  </si>
  <si>
    <t>Project Proponent to provide this information. (Should match technical lifetime unit, years or hours.)</t>
  </si>
  <si>
    <t>For the technical lifetime, the following default values apply:</t>
  </si>
  <si>
    <t>Equipment</t>
  </si>
  <si>
    <t>Default value for Technical lifetime</t>
  </si>
  <si>
    <t>Unit</t>
  </si>
  <si>
    <t>years</t>
  </si>
  <si>
    <t xml:space="preserve">Gas turbines, upto 50 MW capacity </t>
  </si>
  <si>
    <t>hours</t>
  </si>
  <si>
    <t xml:space="preserve">Gas turbines, above 50 MW capacity </t>
  </si>
  <si>
    <t xml:space="preserve">Wind turbines, onshore </t>
  </si>
  <si>
    <t xml:space="preserve">Wind turbines, offshore </t>
  </si>
  <si>
    <t xml:space="preserve">Diesel/oil/gas fired generator sets  </t>
  </si>
  <si>
    <t xml:space="preserve">Heaters, chillers, pumps, etc. used in HVAC systems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</si>
</sst>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2"/>
      <color theme="1"/>
      <name val="Calibri"/>
      <family val="2"/>
      <scheme val="minor"/>
    </font>
    <font>
      <b/>
      <sz val="11"/>
      <color rgb="FF000000"/>
      <name val="Calibri"/>
      <family val="2"/>
      <scheme val="minor"/>
    </font>
    <font>
      <sz val="11"/>
      <color rgb="FF000000"/>
      <name val="Calibri"/>
      <family val="2"/>
      <scheme val="minor"/>
    </font>
    <font>
      <b/>
      <sz val="11"/>
      <color theme="1"/>
      <name val="Calibri"/>
      <family val="2"/>
      <scheme val="minor"/>
    </font>
    <font>
      <b/>
      <sz val="11"/>
      <color rgb="FF000000"/>
      <name val="Calibri"/>
      <family val="2"/>
    </font>
    <font>
      <b/>
      <sz val="14"/>
      <color rgb="FF000000"/>
      <name val="Calibri"/>
      <family val="2"/>
      <scheme val="minor"/>
    </font>
    <font>
      <sz val="11"/>
      <color rgb="FF000000"/>
      <name val="Calibri"/>
      <family val="2"/>
    </font>
    <font>
      <b/>
      <sz val="16"/>
      <color rgb="FF000000"/>
      <name val="Calibri"/>
      <family val="2"/>
      <scheme val="minor"/>
    </font>
    <font>
      <sz val="18"/>
      <color rgb="FF000000"/>
      <name val="Calibri"/>
      <family val="2"/>
      <scheme val="minor"/>
    </font>
    <font>
      <vertAlign val="subscript"/>
      <sz val="18"/>
      <color rgb="FF000000"/>
      <name val="Calibri"/>
      <family val="2"/>
      <scheme val="minor"/>
    </font>
    <font>
      <sz val="18"/>
      <color theme="1"/>
      <name val="Calibri"/>
      <family val="2"/>
      <scheme val="minor"/>
    </font>
    <font>
      <b/>
      <u/>
      <sz val="11"/>
      <color rgb="FF000000"/>
      <name val="Calibri"/>
      <family val="2"/>
      <scheme val="minor"/>
    </font>
    <font>
      <vertAlign val="subscript"/>
      <sz val="18"/>
      <color theme="1"/>
      <name val="Calibri"/>
      <family val="2"/>
      <scheme val="minor"/>
    </font>
    <font>
      <i/>
      <sz val="16"/>
      <color rgb="FF000000"/>
      <name val="Calibri"/>
      <family val="2"/>
      <scheme val="minor"/>
    </font>
    <font>
      <sz val="12"/>
      <color rgb="FF000000"/>
      <name val="Calibri"/>
      <family val="2"/>
      <scheme val="minor"/>
    </font>
    <font>
      <b/>
      <sz val="12"/>
      <color rgb="FF000000"/>
      <name val="Calibri"/>
      <family val="2"/>
      <scheme val="minor"/>
    </font>
    <font>
      <sz val="14"/>
      <color theme="1"/>
      <name val="Calibri"/>
      <family val="2"/>
      <scheme val="minor"/>
    </font>
    <font>
      <b/>
      <sz val="16"/>
      <color rgb="FF000000"/>
      <name val="Calibri"/>
      <family val="2"/>
    </font>
    <font>
      <b/>
      <i/>
      <u/>
      <sz val="16"/>
      <color rgb="FF000000"/>
      <name val="Calibri"/>
      <family val="2"/>
    </font>
    <font>
      <sz val="20"/>
      <color theme="1"/>
      <name val="Calibri"/>
      <family val="2"/>
      <scheme val="minor"/>
    </font>
    <font>
      <b/>
      <i/>
      <sz val="18"/>
      <color theme="1"/>
      <name val="Calibri"/>
      <family val="2"/>
      <scheme val="minor"/>
    </font>
    <font>
      <sz val="12"/>
      <color rgb="FF000000"/>
      <name val="Calibri"/>
      <family val="2"/>
    </font>
    <font>
      <b/>
      <sz val="18"/>
      <color theme="1"/>
      <name val="Calibri"/>
      <family val="2"/>
      <scheme val="minor"/>
    </font>
  </fonts>
  <fills count="10">
    <fill>
      <patternFill patternType="none"/>
    </fill>
    <fill>
      <patternFill patternType="gray125"/>
    </fill>
    <fill>
      <patternFill patternType="solid">
        <fgColor theme="9" tint="0.39997558519241921"/>
        <bgColor indexed="64"/>
      </patternFill>
    </fill>
    <fill>
      <patternFill patternType="solid">
        <fgColor theme="0" tint="-0.249977111117893"/>
        <bgColor indexed="64"/>
      </patternFill>
    </fill>
    <fill>
      <patternFill patternType="solid">
        <fgColor rgb="FFBFBFBF"/>
        <bgColor rgb="FF000000"/>
      </patternFill>
    </fill>
    <fill>
      <patternFill patternType="solid">
        <fgColor theme="9" tint="0.79998168889431442"/>
        <bgColor indexed="64"/>
      </patternFill>
    </fill>
    <fill>
      <patternFill patternType="solid">
        <fgColor rgb="FF92D050"/>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0" tint="-0.14999847407452621"/>
        <bgColor indexed="64"/>
      </patternFill>
    </fill>
  </fills>
  <borders count="18">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37">
    <xf numFmtId="0" fontId="0" fillId="0" borderId="0" xfId="0"/>
    <xf numFmtId="0" fontId="3" fillId="0" borderId="0" xfId="0" applyFont="1"/>
    <xf numFmtId="0" fontId="3" fillId="0" borderId="0" xfId="0" applyFont="1" applyAlignment="1">
      <alignment wrapText="1"/>
    </xf>
    <xf numFmtId="0" fontId="2" fillId="0" borderId="0" xfId="0" applyFont="1"/>
    <xf numFmtId="0" fontId="2" fillId="0" borderId="0" xfId="0" applyFont="1" applyAlignment="1">
      <alignment wrapText="1"/>
    </xf>
    <xf numFmtId="0" fontId="4" fillId="0" borderId="0" xfId="0" applyFont="1"/>
    <xf numFmtId="0" fontId="0" fillId="0" borderId="0" xfId="0" applyAlignment="1">
      <alignment wrapText="1"/>
    </xf>
    <xf numFmtId="0" fontId="3" fillId="2" borderId="0" xfId="0" applyFont="1" applyFill="1"/>
    <xf numFmtId="0" fontId="2" fillId="0" borderId="0" xfId="0" applyFont="1" applyAlignment="1">
      <alignment horizontal="center" vertical="center"/>
    </xf>
    <xf numFmtId="0" fontId="5" fillId="0" borderId="0" xfId="0" applyFont="1"/>
    <xf numFmtId="0" fontId="5" fillId="0" borderId="0" xfId="0" applyFont="1" applyAlignment="1">
      <alignment wrapText="1"/>
    </xf>
    <xf numFmtId="0" fontId="4" fillId="0" borderId="0" xfId="0" applyFont="1" applyAlignment="1">
      <alignment wrapText="1"/>
    </xf>
    <xf numFmtId="0" fontId="3" fillId="2" borderId="0" xfId="0" applyFont="1" applyFill="1" applyAlignment="1">
      <alignment wrapText="1"/>
    </xf>
    <xf numFmtId="0" fontId="0" fillId="2" borderId="0" xfId="0" applyFill="1"/>
    <xf numFmtId="0" fontId="0" fillId="2" borderId="0" xfId="0" applyFill="1" applyAlignment="1">
      <alignment wrapText="1"/>
    </xf>
    <xf numFmtId="0" fontId="3" fillId="3" borderId="0" xfId="0" applyFont="1" applyFill="1"/>
    <xf numFmtId="0" fontId="2" fillId="3" borderId="0" xfId="0" applyFont="1" applyFill="1" applyAlignment="1">
      <alignment wrapText="1"/>
    </xf>
    <xf numFmtId="0" fontId="3" fillId="3" borderId="0" xfId="0" applyFont="1" applyFill="1" applyAlignment="1">
      <alignment wrapText="1"/>
    </xf>
    <xf numFmtId="0" fontId="0" fillId="3" borderId="0" xfId="0" applyFill="1"/>
    <xf numFmtId="0" fontId="6" fillId="0" borderId="0" xfId="0" applyFont="1" applyAlignment="1">
      <alignment horizontal="center" vertical="center" wrapText="1"/>
    </xf>
    <xf numFmtId="0" fontId="6" fillId="0" borderId="0" xfId="0" applyFont="1" applyAlignment="1">
      <alignment horizontal="center" vertical="center"/>
    </xf>
    <xf numFmtId="0" fontId="3" fillId="0" borderId="0" xfId="0" applyFont="1" applyAlignment="1">
      <alignment horizontal="center" vertical="center"/>
    </xf>
    <xf numFmtId="0" fontId="3" fillId="5" borderId="0" xfId="0" applyFont="1" applyFill="1"/>
    <xf numFmtId="0" fontId="0" fillId="5" borderId="0" xfId="0" applyFill="1"/>
    <xf numFmtId="0" fontId="0" fillId="5" borderId="0" xfId="0" applyFill="1" applyAlignment="1">
      <alignment wrapText="1"/>
    </xf>
    <xf numFmtId="0" fontId="0" fillId="0" borderId="0" xfId="0" applyAlignment="1">
      <alignment horizontal="left"/>
    </xf>
    <xf numFmtId="0" fontId="0" fillId="6" borderId="0" xfId="0" applyFill="1"/>
    <xf numFmtId="0" fontId="0" fillId="6" borderId="0" xfId="0" applyFill="1" applyAlignment="1">
      <alignment horizontal="left"/>
    </xf>
    <xf numFmtId="0" fontId="0" fillId="0" borderId="0" xfId="0" applyAlignment="1">
      <alignment horizontal="left" wrapText="1"/>
    </xf>
    <xf numFmtId="0" fontId="6" fillId="0" borderId="0" xfId="0" applyFont="1" applyAlignment="1">
      <alignment wrapText="1"/>
    </xf>
    <xf numFmtId="0" fontId="6" fillId="0" borderId="0" xfId="0" applyFont="1" applyAlignment="1">
      <alignment horizontal="left" wrapText="1"/>
    </xf>
    <xf numFmtId="0" fontId="6" fillId="0" borderId="0" xfId="0" applyFont="1" applyAlignment="1">
      <alignment horizontal="left"/>
    </xf>
    <xf numFmtId="0" fontId="9" fillId="6" borderId="0" xfId="0" applyFont="1" applyFill="1" applyAlignment="1">
      <alignment horizontal="center" vertical="center"/>
    </xf>
    <xf numFmtId="0" fontId="0" fillId="6" borderId="0" xfId="0" applyFill="1" applyAlignment="1">
      <alignment horizontal="left" vertical="center" wrapText="1"/>
    </xf>
    <xf numFmtId="0" fontId="11" fillId="0" borderId="0" xfId="0" applyFont="1"/>
    <xf numFmtId="0" fontId="0" fillId="0" borderId="0" xfId="0" applyAlignment="1">
      <alignment horizontal="left" vertical="center" wrapText="1"/>
    </xf>
    <xf numFmtId="0" fontId="0" fillId="5" borderId="0" xfId="0" applyFill="1" applyAlignment="1">
      <alignment horizontal="left" vertical="center" wrapText="1"/>
    </xf>
    <xf numFmtId="0" fontId="3" fillId="5" borderId="0" xfId="0" applyFont="1" applyFill="1" applyAlignment="1">
      <alignment wrapText="1"/>
    </xf>
    <xf numFmtId="0" fontId="11" fillId="6" borderId="0" xfId="0" applyFont="1" applyFill="1" applyAlignment="1">
      <alignment horizontal="center" vertical="center"/>
    </xf>
    <xf numFmtId="0" fontId="11" fillId="0" borderId="0" xfId="0" applyFont="1" applyAlignment="1">
      <alignment horizontal="center" vertical="center"/>
    </xf>
    <xf numFmtId="0" fontId="11" fillId="6" borderId="0" xfId="0" applyFont="1" applyFill="1"/>
    <xf numFmtId="0" fontId="0" fillId="6" borderId="0" xfId="0" applyFill="1" applyAlignment="1">
      <alignment vertical="center" wrapText="1"/>
    </xf>
    <xf numFmtId="0" fontId="0" fillId="0" borderId="0" xfId="0" applyAlignment="1">
      <alignment horizontal="center" vertical="center"/>
    </xf>
    <xf numFmtId="0" fontId="0" fillId="5" borderId="0" xfId="0" applyFill="1" applyAlignment="1">
      <alignment horizontal="center" vertical="center"/>
    </xf>
    <xf numFmtId="0" fontId="0" fillId="0" borderId="0" xfId="0" applyAlignment="1">
      <alignment horizontal="center"/>
    </xf>
    <xf numFmtId="0" fontId="3" fillId="0" borderId="0" xfId="0" applyFont="1" applyAlignment="1">
      <alignment horizontal="center"/>
    </xf>
    <xf numFmtId="0" fontId="3" fillId="0" borderId="0" xfId="0" applyFont="1" applyAlignment="1">
      <alignment horizontal="left"/>
    </xf>
    <xf numFmtId="0" fontId="15" fillId="7" borderId="0" xfId="0" applyFont="1" applyFill="1" applyAlignment="1">
      <alignment horizontal="left" vertical="center" wrapText="1"/>
    </xf>
    <xf numFmtId="0" fontId="15" fillId="7" borderId="0" xfId="0" applyFont="1" applyFill="1" applyAlignment="1">
      <alignment horizontal="left" vertical="center"/>
    </xf>
    <xf numFmtId="0" fontId="9" fillId="7" borderId="0" xfId="0" applyFont="1" applyFill="1" applyAlignment="1">
      <alignment horizontal="center" vertical="center" wrapText="1"/>
    </xf>
    <xf numFmtId="0" fontId="16" fillId="7" borderId="0" xfId="0" applyFont="1" applyFill="1" applyAlignment="1">
      <alignment horizontal="left" vertical="center" wrapText="1"/>
    </xf>
    <xf numFmtId="0" fontId="3" fillId="7" borderId="0" xfId="0" applyFont="1" applyFill="1" applyAlignment="1">
      <alignment horizontal="left" vertical="center"/>
    </xf>
    <xf numFmtId="0" fontId="3" fillId="7" borderId="0" xfId="0" applyFont="1" applyFill="1"/>
    <xf numFmtId="0" fontId="17" fillId="7" borderId="0" xfId="0" applyFont="1" applyFill="1" applyAlignment="1">
      <alignment horizontal="left" vertical="center" wrapText="1"/>
    </xf>
    <xf numFmtId="0" fontId="0" fillId="7" borderId="0" xfId="0" applyFill="1" applyAlignment="1">
      <alignment vertical="center" wrapText="1"/>
    </xf>
    <xf numFmtId="0" fontId="0" fillId="7" borderId="0" xfId="0" applyFill="1" applyAlignment="1">
      <alignment horizontal="left"/>
    </xf>
    <xf numFmtId="0" fontId="3" fillId="0" borderId="0" xfId="0" applyFont="1" applyAlignment="1">
      <alignment horizontal="left" vertical="center"/>
    </xf>
    <xf numFmtId="0" fontId="17" fillId="0" borderId="0" xfId="0" applyFont="1" applyAlignment="1">
      <alignment vertical="center" wrapText="1"/>
    </xf>
    <xf numFmtId="0" fontId="0" fillId="0" borderId="0" xfId="0" applyAlignment="1">
      <alignment vertical="center" wrapText="1"/>
    </xf>
    <xf numFmtId="0" fontId="0" fillId="0" borderId="0" xfId="0" applyAlignment="1">
      <alignment vertical="center"/>
    </xf>
    <xf numFmtId="0" fontId="7" fillId="7" borderId="0" xfId="0" applyFont="1" applyFill="1" applyAlignment="1">
      <alignment vertical="center" wrapText="1"/>
    </xf>
    <xf numFmtId="0" fontId="0" fillId="7" borderId="0" xfId="0" applyFill="1" applyAlignment="1">
      <alignment vertical="center"/>
    </xf>
    <xf numFmtId="0" fontId="17" fillId="7" borderId="0" xfId="0" applyFont="1" applyFill="1" applyAlignment="1">
      <alignment vertical="center" wrapText="1"/>
    </xf>
    <xf numFmtId="0" fontId="20" fillId="0" borderId="0" xfId="0" applyFont="1" applyAlignment="1">
      <alignment horizontal="center" vertical="center"/>
    </xf>
    <xf numFmtId="0" fontId="6" fillId="0" borderId="0" xfId="0" applyFont="1" applyAlignment="1">
      <alignment horizontal="center"/>
    </xf>
    <xf numFmtId="0" fontId="15" fillId="6" borderId="0" xfId="0" applyFont="1" applyFill="1" applyAlignment="1">
      <alignment horizontal="left" vertical="center"/>
    </xf>
    <xf numFmtId="0" fontId="1" fillId="6" borderId="0" xfId="0" applyFont="1" applyFill="1" applyAlignment="1">
      <alignment horizontal="left" vertical="center"/>
    </xf>
    <xf numFmtId="0" fontId="21" fillId="6" borderId="0" xfId="0" applyFont="1" applyFill="1" applyAlignment="1">
      <alignment horizontal="center" vertical="center"/>
    </xf>
    <xf numFmtId="0" fontId="1" fillId="6" borderId="0" xfId="0" applyFont="1" applyFill="1" applyAlignment="1">
      <alignment vertical="center" wrapText="1"/>
    </xf>
    <xf numFmtId="0" fontId="1" fillId="6" borderId="0" xfId="0" applyFont="1" applyFill="1" applyAlignment="1">
      <alignment horizontal="center"/>
    </xf>
    <xf numFmtId="0" fontId="1" fillId="6" borderId="0" xfId="0" applyFont="1" applyFill="1" applyAlignment="1">
      <alignment wrapText="1"/>
    </xf>
    <xf numFmtId="0" fontId="15" fillId="0" borderId="0" xfId="0" applyFont="1" applyAlignment="1">
      <alignment horizontal="left" vertical="center"/>
    </xf>
    <xf numFmtId="0" fontId="21" fillId="0" borderId="0" xfId="0" applyFont="1" applyAlignment="1">
      <alignment horizontal="center" vertical="center"/>
    </xf>
    <xf numFmtId="0" fontId="1" fillId="0" borderId="0" xfId="0" applyFont="1" applyAlignment="1">
      <alignment vertical="center" wrapText="1"/>
    </xf>
    <xf numFmtId="0" fontId="20" fillId="7" borderId="0" xfId="0" applyFont="1" applyFill="1" applyAlignment="1">
      <alignment horizontal="center" vertical="center"/>
    </xf>
    <xf numFmtId="0" fontId="0" fillId="7" borderId="0" xfId="0" applyFill="1" applyAlignment="1">
      <alignment horizontal="left" vertical="center" wrapText="1"/>
    </xf>
    <xf numFmtId="0" fontId="0" fillId="7" borderId="0" xfId="0" applyFill="1" applyAlignment="1">
      <alignment horizontal="center" vertical="center"/>
    </xf>
    <xf numFmtId="0" fontId="0" fillId="7" borderId="0" xfId="0" applyFill="1" applyAlignment="1">
      <alignment wrapText="1"/>
    </xf>
    <xf numFmtId="0" fontId="15" fillId="6" borderId="0" xfId="0" applyFont="1" applyFill="1" applyAlignment="1">
      <alignment vertical="center"/>
    </xf>
    <xf numFmtId="0" fontId="0" fillId="6" borderId="0" xfId="0" applyFill="1" applyAlignment="1">
      <alignment vertical="center"/>
    </xf>
    <xf numFmtId="0" fontId="0" fillId="6" borderId="0" xfId="0" applyFill="1" applyAlignment="1">
      <alignment horizontal="center"/>
    </xf>
    <xf numFmtId="0" fontId="3" fillId="7" borderId="0" xfId="0" applyFont="1" applyFill="1" applyAlignment="1">
      <alignment vertical="center"/>
    </xf>
    <xf numFmtId="0" fontId="0" fillId="7" borderId="0" xfId="0" applyFill="1"/>
    <xf numFmtId="0" fontId="3" fillId="0" borderId="0" xfId="0" applyFont="1" applyAlignment="1">
      <alignment vertical="center"/>
    </xf>
    <xf numFmtId="0" fontId="15" fillId="0" borderId="0" xfId="0" applyFont="1" applyAlignment="1">
      <alignment vertical="center"/>
    </xf>
    <xf numFmtId="0" fontId="4" fillId="0" borderId="1" xfId="0" applyFont="1" applyBorder="1"/>
    <xf numFmtId="0" fontId="4" fillId="0" borderId="2" xfId="0" applyFont="1" applyBorder="1" applyAlignment="1">
      <alignment horizontal="center" wrapText="1"/>
    </xf>
    <xf numFmtId="0" fontId="4" fillId="0" borderId="3" xfId="0" applyFont="1" applyBorder="1" applyAlignment="1">
      <alignment wrapText="1"/>
    </xf>
    <xf numFmtId="0" fontId="0" fillId="0" borderId="4" xfId="0" applyBorder="1"/>
    <xf numFmtId="0" fontId="0" fillId="0" borderId="5" xfId="0" applyBorder="1" applyAlignment="1">
      <alignment horizontal="center"/>
    </xf>
    <xf numFmtId="0" fontId="0" fillId="0" borderId="6" xfId="0" applyBorder="1"/>
    <xf numFmtId="3" fontId="0" fillId="0" borderId="5" xfId="0" applyNumberFormat="1" applyBorder="1" applyAlignment="1">
      <alignment horizontal="center"/>
    </xf>
    <xf numFmtId="0" fontId="0" fillId="0" borderId="7" xfId="0" applyBorder="1"/>
    <xf numFmtId="0" fontId="0" fillId="0" borderId="8" xfId="0" applyBorder="1" applyAlignment="1">
      <alignment horizontal="center"/>
    </xf>
    <xf numFmtId="0" fontId="0" fillId="0" borderId="9" xfId="0" applyBorder="1"/>
    <xf numFmtId="0" fontId="2" fillId="0" borderId="0" xfId="0" applyFont="1" applyAlignment="1">
      <alignment horizontal="center"/>
    </xf>
    <xf numFmtId="0" fontId="15" fillId="7" borderId="0" xfId="0" applyFont="1" applyFill="1" applyAlignment="1">
      <alignment horizontal="center" wrapText="1"/>
    </xf>
    <xf numFmtId="0" fontId="5" fillId="0" borderId="0" xfId="0" applyFont="1" applyAlignment="1">
      <alignment horizontal="center"/>
    </xf>
    <xf numFmtId="0" fontId="3" fillId="2" borderId="0" xfId="0" applyFont="1" applyFill="1" applyAlignment="1">
      <alignment horizontal="center"/>
    </xf>
    <xf numFmtId="0" fontId="3" fillId="3" borderId="0" xfId="0" applyFont="1" applyFill="1" applyAlignment="1">
      <alignment horizontal="center"/>
    </xf>
    <xf numFmtId="0" fontId="3" fillId="0" borderId="0" xfId="0" applyFont="1" applyAlignment="1">
      <alignment horizontal="center" wrapText="1"/>
    </xf>
    <xf numFmtId="0" fontId="0" fillId="2" borderId="0" xfId="0" applyFill="1" applyAlignment="1">
      <alignment horizontal="center"/>
    </xf>
    <xf numFmtId="0" fontId="15" fillId="7" borderId="0" xfId="0" applyFont="1" applyFill="1" applyAlignment="1">
      <alignment horizontal="center"/>
    </xf>
    <xf numFmtId="0" fontId="3" fillId="2" borderId="0" xfId="0" applyFont="1" applyFill="1" applyAlignment="1">
      <alignment horizontal="center" wrapText="1"/>
    </xf>
    <xf numFmtId="0" fontId="3" fillId="3" borderId="0" xfId="0" applyFont="1" applyFill="1" applyAlignment="1">
      <alignment horizontal="center" wrapText="1"/>
    </xf>
    <xf numFmtId="0" fontId="2" fillId="0" borderId="0" xfId="0" applyFont="1" applyAlignment="1">
      <alignment horizontal="left"/>
    </xf>
    <xf numFmtId="0" fontId="16" fillId="7" borderId="0" xfId="0" applyFont="1" applyFill="1" applyAlignment="1">
      <alignment horizontal="left"/>
    </xf>
    <xf numFmtId="0" fontId="5" fillId="0" borderId="0" xfId="0" applyFont="1" applyAlignment="1">
      <alignment horizontal="left"/>
    </xf>
    <xf numFmtId="0" fontId="3" fillId="2" borderId="0" xfId="0" applyFont="1" applyFill="1" applyAlignment="1">
      <alignment horizontal="left"/>
    </xf>
    <xf numFmtId="0" fontId="3" fillId="3" borderId="0" xfId="0" applyFont="1" applyFill="1" applyAlignment="1">
      <alignment horizontal="left"/>
    </xf>
    <xf numFmtId="0" fontId="0" fillId="2" borderId="0" xfId="0" applyFill="1" applyAlignment="1">
      <alignment horizontal="left"/>
    </xf>
    <xf numFmtId="0" fontId="22" fillId="0" borderId="0" xfId="0" applyFont="1" applyAlignment="1">
      <alignment horizontal="left"/>
    </xf>
    <xf numFmtId="0" fontId="22" fillId="0" borderId="0" xfId="0" quotePrefix="1" applyFont="1" applyAlignment="1">
      <alignment horizontal="left"/>
    </xf>
    <xf numFmtId="14" fontId="22" fillId="0" borderId="0" xfId="0" applyNumberFormat="1" applyFont="1" applyAlignment="1">
      <alignment horizontal="left"/>
    </xf>
    <xf numFmtId="0" fontId="22" fillId="0" borderId="0" xfId="0" applyFont="1" applyAlignment="1">
      <alignment horizontal="left" wrapText="1"/>
    </xf>
    <xf numFmtId="0" fontId="4" fillId="0" borderId="10" xfId="0" applyFont="1" applyBorder="1" applyAlignment="1">
      <alignment horizontal="center" vertical="top"/>
    </xf>
    <xf numFmtId="0" fontId="4" fillId="0" borderId="11" xfId="0" applyFont="1" applyBorder="1" applyAlignment="1">
      <alignment horizontal="center" vertical="top" wrapText="1"/>
    </xf>
    <xf numFmtId="0" fontId="0" fillId="8" borderId="0" xfId="0" applyFill="1"/>
    <xf numFmtId="2" fontId="3" fillId="2" borderId="0" xfId="0" applyNumberFormat="1" applyFont="1" applyFill="1" applyAlignment="1">
      <alignment horizontal="left"/>
    </xf>
    <xf numFmtId="0" fontId="3" fillId="6" borderId="0" xfId="0" applyFont="1" applyFill="1"/>
    <xf numFmtId="0" fontId="0" fillId="6" borderId="0" xfId="0" applyFill="1" applyAlignment="1">
      <alignment wrapText="1"/>
    </xf>
    <xf numFmtId="0" fontId="3" fillId="0" borderId="0" xfId="0" applyFont="1" applyAlignment="1">
      <alignment horizontal="left" wrapText="1"/>
    </xf>
    <xf numFmtId="0" fontId="23" fillId="9" borderId="12" xfId="0" applyFont="1" applyFill="1" applyBorder="1" applyAlignment="1">
      <alignment horizontal="center"/>
    </xf>
    <xf numFmtId="0" fontId="23" fillId="9" borderId="13" xfId="0" applyFont="1" applyFill="1" applyBorder="1" applyAlignment="1">
      <alignment horizontal="center"/>
    </xf>
    <xf numFmtId="0" fontId="0" fillId="0" borderId="14" xfId="0" applyBorder="1"/>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14" fontId="0" fillId="0" borderId="0" xfId="0" applyNumberFormat="1" applyAlignment="1">
      <alignment horizontal="left"/>
    </xf>
    <xf numFmtId="0" fontId="2" fillId="2" borderId="0" xfId="0" applyFont="1" applyFill="1" applyAlignment="1">
      <alignment horizontal="center" vertical="center"/>
    </xf>
    <xf numFmtId="0" fontId="8" fillId="4" borderId="0" xfId="0" applyFont="1" applyFill="1" applyAlignment="1">
      <alignment horizontal="center"/>
    </xf>
    <xf numFmtId="0" fontId="8" fillId="4" borderId="0" xfId="0" applyFont="1" applyFill="1" applyAlignment="1">
      <alignment horizontal="center" vertical="center" wrapText="1"/>
    </xf>
    <xf numFmtId="0" fontId="8" fillId="2" borderId="0" xfId="0" applyFont="1" applyFill="1" applyAlignment="1">
      <alignment horizontal="center" vertical="center"/>
    </xf>
    <xf numFmtId="0" fontId="6" fillId="4" borderId="0" xfId="0" applyFont="1" applyFill="1" applyAlignment="1">
      <alignment horizontal="center"/>
    </xf>
    <xf numFmtId="0" fontId="6" fillId="3" borderId="0" xfId="0" applyFont="1" applyFill="1" applyAlignment="1">
      <alignment horizontal="center"/>
    </xf>
    <xf numFmtId="0" fontId="8" fillId="3" borderId="0" xfId="0" applyFont="1" applyFill="1" applyAlignment="1">
      <alignment horizontal="center"/>
    </xf>
    <xf numFmtId="0" fontId="18" fillId="4" borderId="0" xfId="0" applyFont="1" applyFill="1" applyAlignment="1">
      <alignment horizontal="center" vertical="center" wrapText="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1076325</xdr:colOff>
      <xdr:row>11</xdr:row>
      <xdr:rowOff>104775</xdr:rowOff>
    </xdr:from>
    <xdr:to>
      <xdr:col>6</xdr:col>
      <xdr:colOff>1458415</xdr:colOff>
      <xdr:row>42</xdr:row>
      <xdr:rowOff>143705</xdr:rowOff>
    </xdr:to>
    <xdr:pic>
      <xdr:nvPicPr>
        <xdr:cNvPr id="2" name="Picture 1">
          <a:extLst>
            <a:ext uri="{FF2B5EF4-FFF2-40B4-BE49-F238E27FC236}">
              <a16:creationId xmlns:a16="http://schemas.microsoft.com/office/drawing/2014/main" id="{C2E01EE5-D1FA-D34C-AE8D-1CC783822FE7}"/>
            </a:ext>
          </a:extLst>
        </xdr:cNvPr>
        <xdr:cNvPicPr>
          <a:picLocks noChangeAspect="1"/>
        </xdr:cNvPicPr>
      </xdr:nvPicPr>
      <xdr:blipFill>
        <a:blip xmlns:r="http://schemas.openxmlformats.org/officeDocument/2006/relationships" r:embed="rId1"/>
        <a:stretch>
          <a:fillRect/>
        </a:stretch>
      </xdr:blipFill>
      <xdr:spPr>
        <a:xfrm>
          <a:off x="911225" y="4587875"/>
          <a:ext cx="8725990" cy="59444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27</xdr:row>
      <xdr:rowOff>0</xdr:rowOff>
    </xdr:from>
    <xdr:to>
      <xdr:col>5</xdr:col>
      <xdr:colOff>3448050</xdr:colOff>
      <xdr:row>61</xdr:row>
      <xdr:rowOff>1123950</xdr:rowOff>
    </xdr:to>
    <xdr:pic>
      <xdr:nvPicPr>
        <xdr:cNvPr id="2" name="Picture 1">
          <a:extLst>
            <a:ext uri="{FF2B5EF4-FFF2-40B4-BE49-F238E27FC236}">
              <a16:creationId xmlns:a16="http://schemas.microsoft.com/office/drawing/2014/main" id="{C8F33206-8C9A-4247-8853-8A62D23D32C6}"/>
            </a:ext>
          </a:extLst>
        </xdr:cNvPr>
        <xdr:cNvPicPr>
          <a:picLocks noChangeAspect="1"/>
        </xdr:cNvPicPr>
      </xdr:nvPicPr>
      <xdr:blipFill>
        <a:blip xmlns:r="http://schemas.openxmlformats.org/officeDocument/2006/relationships" r:embed="rId1"/>
        <a:stretch>
          <a:fillRect/>
        </a:stretch>
      </xdr:blipFill>
      <xdr:spPr>
        <a:xfrm>
          <a:off x="0" y="14947900"/>
          <a:ext cx="6899275" cy="8350250"/>
        </a:xfrm>
        <a:prstGeom prst="rect">
          <a:avLst/>
        </a:prstGeom>
      </xdr:spPr>
    </xdr:pic>
    <xdr:clientData/>
  </xdr:twoCellAnchor>
  <xdr:twoCellAnchor editAs="oneCell">
    <xdr:from>
      <xdr:col>0</xdr:col>
      <xdr:colOff>0</xdr:colOff>
      <xdr:row>83</xdr:row>
      <xdr:rowOff>0</xdr:rowOff>
    </xdr:from>
    <xdr:to>
      <xdr:col>6</xdr:col>
      <xdr:colOff>390525</xdr:colOff>
      <xdr:row>124</xdr:row>
      <xdr:rowOff>142875</xdr:rowOff>
    </xdr:to>
    <xdr:pic>
      <xdr:nvPicPr>
        <xdr:cNvPr id="3" name="Picture 2">
          <a:extLst>
            <a:ext uri="{FF2B5EF4-FFF2-40B4-BE49-F238E27FC236}">
              <a16:creationId xmlns:a16="http://schemas.microsoft.com/office/drawing/2014/main" id="{94BB5A41-F3E3-CF4E-9DA3-E071EEE342ED}"/>
            </a:ext>
            <a:ext uri="{147F2762-F138-4A5C-976F-8EAC2B608ADB}">
              <a16:predDERef xmlns:a16="http://schemas.microsoft.com/office/drawing/2014/main" pred="{27F5C1CF-995F-F21A-1878-15878197620D}"/>
            </a:ext>
          </a:extLst>
        </xdr:cNvPr>
        <xdr:cNvPicPr>
          <a:picLocks noChangeAspect="1"/>
        </xdr:cNvPicPr>
      </xdr:nvPicPr>
      <xdr:blipFill>
        <a:blip xmlns:r="http://schemas.openxmlformats.org/officeDocument/2006/relationships" r:embed="rId2"/>
        <a:stretch>
          <a:fillRect/>
        </a:stretch>
      </xdr:blipFill>
      <xdr:spPr>
        <a:xfrm>
          <a:off x="0" y="35306000"/>
          <a:ext cx="7299325" cy="79533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visionblockchain-my.sharepoint.com/personal/daniel_norkin_envisionblockchain_com/Documents/Marketing/Clients/UNFCCC/UNFCCC%20Project%20Documentation/UNFCCC%2016%20Methodologies/Tools/Tool%2007.xlsx" TargetMode="External"/><Relationship Id="rId1" Type="http://schemas.openxmlformats.org/officeDocument/2006/relationships/externalLinkPath" Target="/personal/daniel_norkin_envisionblockchain_com/Documents/Marketing/Clients/UNFCCC/UNFCCC%20Project%20Documentation/UNFCCC%2016%20Methodologies/Tools/Tool%20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gJ--WRyWk2M58t-xo8AMw4Hd2S_tuVIh6_9J6mM8WvmO8km1t4fTabOi9lRuvUT" itemId="01AGBR2ITIPK5LASWHDRA32CNKOMZNBGNM">
      <xxl21:absoluteUrl r:id="rId2"/>
    </xxl21:alternateUrls>
    <sheetNames>
      <sheetName val="Tool 07"/>
      <sheetName val="Tool 07 Simple OM"/>
      <sheetName val="Tool 07 Simple Adj OM"/>
      <sheetName val="Tool 07 Default Lambda"/>
      <sheetName val="Tool 07 Dispatch Data OM"/>
      <sheetName val="Tool 07 Average OM"/>
      <sheetName val="Tool 07 Build Margin"/>
      <sheetName val="Tool 07 Combined Margin"/>
    </sheetNames>
    <sheetDataSet>
      <sheetData sheetId="0"/>
      <sheetData sheetId="1"/>
      <sheetData sheetId="2"/>
      <sheetData sheetId="3"/>
      <sheetData sheetId="4"/>
      <sheetData sheetId="5">
        <row r="3">
          <cell r="G3" t="str">
            <v>Option A</v>
          </cell>
        </row>
        <row r="4">
          <cell r="G4">
            <v>0.5164879</v>
          </cell>
        </row>
        <row r="6">
          <cell r="G6">
            <v>0.5164879</v>
          </cell>
        </row>
        <row r="30">
          <cell r="G30">
            <v>0.22195375000000001</v>
          </cell>
        </row>
      </sheetData>
      <sheetData sheetId="6"/>
      <sheetData sheetId="7"/>
    </sheetDataSet>
  </externalBook>
</externalLink>
</file>

<file path=xl/persons/person.xml><?xml version="1.0" encoding="utf-8"?>
<personList xmlns="http://schemas.microsoft.com/office/spreadsheetml/2018/threadedcomments" xmlns:x="http://schemas.openxmlformats.org/spreadsheetml/2006/main">
  <person displayName="Jailine Molina" id="{A0A0FEF4-33CE-490B-A51A-1BD385402AA5}" userId="S::jailine.molina@envisionblockchain.com::dcbde9ba-19ec-4293-81b0-e7f5b6f86ad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 dT="2023-09-11T16:43:47.38" personId="{A0A0FEF4-33CE-490B-A51A-1BD385402AA5}" id="{4299CD81-7C13-4309-8AEB-F0CD04226911}">
    <text>Eq 3</text>
  </threadedComment>
  <threadedComment ref="F6" dT="2023-09-11T16:43:47.38" personId="{A0A0FEF4-33CE-490B-A51A-1BD385402AA5}" id="{58D068AE-8682-468C-B224-0DD2D223976A}">
    <text>Eq 3</text>
  </threadedComment>
  <threadedComment ref="F11" dT="2023-09-11T16:49:57.34" personId="{A0A0FEF4-33CE-490B-A51A-1BD385402AA5}" id="{300702F2-D3EA-41E8-98FB-7922741B14A5}">
    <text>Eq 4</text>
  </threadedComment>
  <threadedComment ref="F21" dT="2023-09-11T20:22:43.98" personId="{A0A0FEF4-33CE-490B-A51A-1BD385402AA5}" id="{D8567783-D124-411C-B134-824FCF78C501}">
    <text>Eq 5</text>
  </threadedComment>
  <threadedComment ref="F29" dT="2023-09-11T20:44:10.79" personId="{A0A0FEF4-33CE-490B-A51A-1BD385402AA5}" id="{DCF73839-0713-4739-82F4-2AD2E08B7DAF}">
    <text>Eq 9</text>
  </threadedComment>
</ThreadedComments>
</file>

<file path=xl/threadedComments/threadedComment2.xml><?xml version="1.0" encoding="utf-8"?>
<ThreadedComments xmlns="http://schemas.microsoft.com/office/spreadsheetml/2018/threadedcomments" xmlns:x="http://schemas.openxmlformats.org/spreadsheetml/2006/main">
  <threadedComment ref="F4" dT="2023-09-13T18:24:57.68" personId="{A0A0FEF4-33CE-490B-A51A-1BD385402AA5}" id="{12D1C8BE-9F95-459D-B6D7-4C654E2C3B53}">
    <text>Eq 10</text>
  </threadedComment>
  <threadedComment ref="F28" dT="2023-09-11T16:49:57.34" personId="{A0A0FEF4-33CE-490B-A51A-1BD385402AA5}" id="{547E000B-FE58-4971-A0A4-C594330E5A9A}">
    <text>Eq 4</text>
  </threadedComment>
  <threadedComment ref="F39" dT="2023-09-11T20:22:43.98" personId="{A0A0FEF4-33CE-490B-A51A-1BD385402AA5}" id="{646456B8-FA76-4827-BAF3-D6B735EA5D95}">
    <text>Eq 5</text>
  </threadedComment>
  <threadedComment ref="F51" dT="2023-09-11T16:49:57.34" personId="{A0A0FEF4-33CE-490B-A51A-1BD385402AA5}" id="{68B23A1C-2C69-45E8-BA91-70E3A4E2972C}">
    <text>Eq 4</text>
  </threadedComment>
  <threadedComment ref="F62" dT="2023-09-11T20:22:43.98" personId="{A0A0FEF4-33CE-490B-A51A-1BD385402AA5}" id="{9B914120-5EBB-4863-8E10-9D3BE889A3D6}">
    <text>Eq 5</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3-09-11T16:43:47.38" personId="{A0A0FEF4-33CE-490B-A51A-1BD385402AA5}" id="{F3C7499B-7A9C-413A-A368-730A3B8D9E09}">
    <text>Eq 3</text>
  </threadedComment>
  <threadedComment ref="F6" dT="2023-09-11T16:43:47.38" personId="{A0A0FEF4-33CE-490B-A51A-1BD385402AA5}" id="{3B0E0F14-AFD0-4920-9C8C-CE0D616292F8}">
    <text>Eq 3</text>
  </threadedComment>
  <threadedComment ref="F11" dT="2023-09-11T16:49:57.34" personId="{A0A0FEF4-33CE-490B-A51A-1BD385402AA5}" id="{AFA90094-7296-4F50-A0B4-C3A44FFF039F}">
    <text>Eq 4</text>
  </threadedComment>
  <threadedComment ref="F22" dT="2023-09-11T20:22:43.98" personId="{A0A0FEF4-33CE-490B-A51A-1BD385402AA5}" id="{79BACBC4-FFC8-442A-ACA9-015AC4F822BB}">
    <text>Eq 5</text>
  </threadedComment>
  <threadedComment ref="F30" dT="2023-09-11T20:44:10.79" personId="{A0A0FEF4-33CE-490B-A51A-1BD385402AA5}" id="{EEF2AA7A-4829-4307-B2F7-961EACB9DA1E}">
    <text>Eq 9</text>
  </threadedComment>
</ThreadedComment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164"/>
  <sheetViews>
    <sheetView tabSelected="1" topLeftCell="A154" zoomScaleNormal="100" workbookViewId="0">
      <selection activeCell="H49" sqref="H49"/>
    </sheetView>
  </sheetViews>
  <sheetFormatPr defaultColWidth="8.85546875" defaultRowHeight="15"/>
  <cols>
    <col min="1" max="1" width="10.5703125" customWidth="1"/>
    <col min="2" max="2" width="11" customWidth="1"/>
    <col min="3" max="3" width="8.85546875" style="44" customWidth="1"/>
    <col min="4" max="4" width="38.7109375" style="44" customWidth="1"/>
    <col min="5" max="5" width="14.5703125" style="44" bestFit="1" customWidth="1"/>
    <col min="6" max="6" width="32.42578125" customWidth="1"/>
    <col min="7" max="7" width="69" style="6" customWidth="1"/>
    <col min="8" max="8" width="62.28515625" style="25" customWidth="1"/>
    <col min="9" max="9" width="47.85546875" style="6" customWidth="1"/>
  </cols>
  <sheetData>
    <row r="1" spans="1:16384" s="5" customFormat="1">
      <c r="A1" s="3" t="s">
        <v>0</v>
      </c>
      <c r="B1" s="3" t="s">
        <v>1</v>
      </c>
      <c r="C1" s="95" t="s">
        <v>2</v>
      </c>
      <c r="D1" s="95" t="s">
        <v>3</v>
      </c>
      <c r="E1" s="95" t="s">
        <v>4</v>
      </c>
      <c r="F1" s="3" t="s">
        <v>5</v>
      </c>
      <c r="G1" s="4" t="s">
        <v>6</v>
      </c>
      <c r="H1" s="105" t="s">
        <v>7</v>
      </c>
      <c r="I1" s="4" t="s">
        <v>8</v>
      </c>
    </row>
    <row r="2" spans="1:16384" ht="21">
      <c r="A2" s="130" t="s">
        <v>9</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130"/>
      <c r="BP2" s="130"/>
      <c r="BQ2" s="130"/>
      <c r="BR2" s="130"/>
      <c r="BS2" s="130"/>
      <c r="BT2" s="130"/>
      <c r="BU2" s="130"/>
      <c r="BV2" s="130"/>
      <c r="BW2" s="130"/>
      <c r="BX2" s="130"/>
      <c r="BY2" s="130"/>
      <c r="BZ2" s="130"/>
      <c r="CA2" s="130"/>
      <c r="CB2" s="130"/>
      <c r="CC2" s="130"/>
      <c r="CD2" s="130"/>
      <c r="CE2" s="130"/>
      <c r="CF2" s="130"/>
      <c r="CG2" s="130"/>
      <c r="CH2" s="130"/>
      <c r="CI2" s="130"/>
      <c r="CJ2" s="130"/>
      <c r="CK2" s="130"/>
      <c r="CL2" s="130"/>
      <c r="CM2" s="130"/>
      <c r="CN2" s="130"/>
      <c r="CO2" s="130"/>
      <c r="CP2" s="130"/>
      <c r="CQ2" s="130"/>
      <c r="CR2" s="130"/>
      <c r="CS2" s="130"/>
      <c r="CT2" s="130"/>
      <c r="CU2" s="130"/>
      <c r="CV2" s="130"/>
      <c r="CW2" s="130"/>
      <c r="CX2" s="130"/>
      <c r="CY2" s="130"/>
      <c r="CZ2" s="130"/>
      <c r="DA2" s="130"/>
      <c r="DB2" s="130"/>
      <c r="DC2" s="130"/>
      <c r="DD2" s="130"/>
      <c r="DE2" s="130"/>
      <c r="DF2" s="130"/>
      <c r="DG2" s="130"/>
      <c r="DH2" s="130"/>
      <c r="DI2" s="130"/>
      <c r="DJ2" s="130"/>
      <c r="DK2" s="130"/>
      <c r="DL2" s="130"/>
      <c r="DM2" s="130"/>
      <c r="DN2" s="130"/>
      <c r="DO2" s="130"/>
      <c r="DP2" s="130"/>
      <c r="DQ2" s="130"/>
      <c r="DR2" s="130"/>
      <c r="DS2" s="130"/>
      <c r="DT2" s="130"/>
      <c r="DU2" s="130"/>
      <c r="DV2" s="130"/>
      <c r="DW2" s="130"/>
      <c r="DX2" s="130"/>
      <c r="DY2" s="130"/>
      <c r="DZ2" s="130"/>
      <c r="EA2" s="130"/>
      <c r="EB2" s="130"/>
      <c r="EC2" s="130"/>
      <c r="ED2" s="130"/>
      <c r="EE2" s="130"/>
      <c r="EF2" s="130"/>
      <c r="EG2" s="130"/>
      <c r="EH2" s="130"/>
      <c r="EI2" s="130"/>
      <c r="EJ2" s="130"/>
      <c r="EK2" s="130"/>
      <c r="EL2" s="130"/>
      <c r="EM2" s="130"/>
      <c r="EN2" s="130"/>
      <c r="EO2" s="130"/>
      <c r="EP2" s="130"/>
      <c r="EQ2" s="130"/>
      <c r="ER2" s="130"/>
      <c r="ES2" s="130"/>
      <c r="ET2" s="130"/>
      <c r="EU2" s="130"/>
      <c r="EV2" s="130"/>
      <c r="EW2" s="130"/>
      <c r="EX2" s="130"/>
      <c r="EY2" s="130"/>
      <c r="EZ2" s="130"/>
      <c r="FA2" s="130"/>
      <c r="FB2" s="130"/>
      <c r="FC2" s="130"/>
      <c r="FD2" s="130"/>
      <c r="FE2" s="130"/>
      <c r="FF2" s="130"/>
      <c r="FG2" s="130"/>
      <c r="FH2" s="130"/>
      <c r="FI2" s="130"/>
      <c r="FJ2" s="130"/>
      <c r="FK2" s="130"/>
      <c r="FL2" s="130"/>
      <c r="FM2" s="130"/>
      <c r="FN2" s="130"/>
      <c r="FO2" s="130"/>
      <c r="FP2" s="130"/>
      <c r="FQ2" s="130"/>
      <c r="FR2" s="130"/>
      <c r="FS2" s="130"/>
      <c r="FT2" s="130"/>
      <c r="FU2" s="130"/>
      <c r="FV2" s="130"/>
      <c r="FW2" s="130"/>
      <c r="FX2" s="130"/>
      <c r="FY2" s="130"/>
      <c r="FZ2" s="130"/>
      <c r="GA2" s="130"/>
      <c r="GB2" s="130"/>
      <c r="GC2" s="130"/>
      <c r="GD2" s="130"/>
      <c r="GE2" s="130"/>
      <c r="GF2" s="130"/>
      <c r="GG2" s="130"/>
      <c r="GH2" s="130"/>
      <c r="GI2" s="130"/>
      <c r="GJ2" s="130"/>
      <c r="GK2" s="130"/>
      <c r="GL2" s="130"/>
      <c r="GM2" s="130"/>
      <c r="GN2" s="130"/>
      <c r="GO2" s="130"/>
      <c r="GP2" s="130"/>
      <c r="GQ2" s="130"/>
      <c r="GR2" s="130"/>
      <c r="GS2" s="130"/>
      <c r="GT2" s="130"/>
      <c r="GU2" s="130"/>
      <c r="GV2" s="130"/>
      <c r="GW2" s="130"/>
      <c r="GX2" s="130"/>
      <c r="GY2" s="130"/>
      <c r="GZ2" s="130"/>
      <c r="HA2" s="130"/>
      <c r="HB2" s="130"/>
      <c r="HC2" s="130"/>
      <c r="HD2" s="130"/>
      <c r="HE2" s="130"/>
      <c r="HF2" s="130"/>
      <c r="HG2" s="130"/>
      <c r="HH2" s="130"/>
      <c r="HI2" s="130"/>
      <c r="HJ2" s="130"/>
      <c r="HK2" s="130"/>
      <c r="HL2" s="130"/>
      <c r="HM2" s="130"/>
      <c r="HN2" s="130"/>
      <c r="HO2" s="130"/>
      <c r="HP2" s="130"/>
      <c r="HQ2" s="130"/>
      <c r="HR2" s="130"/>
      <c r="HS2" s="130"/>
      <c r="HT2" s="130"/>
      <c r="HU2" s="130"/>
      <c r="HV2" s="130"/>
      <c r="HW2" s="130"/>
      <c r="HX2" s="130"/>
      <c r="HY2" s="130"/>
      <c r="HZ2" s="130"/>
      <c r="IA2" s="130"/>
      <c r="IB2" s="130"/>
      <c r="IC2" s="130"/>
      <c r="ID2" s="130"/>
      <c r="IE2" s="130"/>
      <c r="IF2" s="130"/>
      <c r="IG2" s="130"/>
      <c r="IH2" s="130"/>
      <c r="II2" s="130"/>
      <c r="IJ2" s="130"/>
      <c r="IK2" s="130"/>
      <c r="IL2" s="130"/>
      <c r="IM2" s="130"/>
      <c r="IN2" s="130"/>
      <c r="IO2" s="130"/>
      <c r="IP2" s="130"/>
      <c r="IQ2" s="130"/>
      <c r="IR2" s="130"/>
      <c r="IS2" s="130"/>
      <c r="IT2" s="130"/>
      <c r="IU2" s="130"/>
      <c r="IV2" s="130"/>
      <c r="IW2" s="130"/>
      <c r="IX2" s="130"/>
      <c r="IY2" s="130"/>
      <c r="IZ2" s="130"/>
      <c r="JA2" s="130"/>
      <c r="JB2" s="130"/>
      <c r="JC2" s="130"/>
      <c r="JD2" s="130"/>
      <c r="JE2" s="130"/>
      <c r="JF2" s="130"/>
      <c r="JG2" s="130"/>
      <c r="JH2" s="130"/>
      <c r="JI2" s="130"/>
      <c r="JJ2" s="130"/>
      <c r="JK2" s="130"/>
      <c r="JL2" s="130"/>
      <c r="JM2" s="130"/>
      <c r="JN2" s="130"/>
      <c r="JO2" s="130"/>
      <c r="JP2" s="130"/>
      <c r="JQ2" s="130"/>
      <c r="JR2" s="130"/>
      <c r="JS2" s="130"/>
      <c r="JT2" s="130"/>
      <c r="JU2" s="130"/>
      <c r="JV2" s="130"/>
      <c r="JW2" s="130"/>
      <c r="JX2" s="130"/>
      <c r="JY2" s="130"/>
      <c r="JZ2" s="130"/>
      <c r="KA2" s="130"/>
      <c r="KB2" s="130"/>
      <c r="KC2" s="130"/>
      <c r="KD2" s="130"/>
      <c r="KE2" s="130"/>
      <c r="KF2" s="130"/>
      <c r="KG2" s="130"/>
      <c r="KH2" s="130"/>
      <c r="KI2" s="130"/>
      <c r="KJ2" s="130"/>
      <c r="KK2" s="130"/>
      <c r="KL2" s="130"/>
      <c r="KM2" s="130"/>
      <c r="KN2" s="130"/>
      <c r="KO2" s="130"/>
      <c r="KP2" s="130"/>
      <c r="KQ2" s="130"/>
      <c r="KR2" s="130"/>
      <c r="KS2" s="130"/>
      <c r="KT2" s="130"/>
      <c r="KU2" s="130"/>
      <c r="KV2" s="130"/>
      <c r="KW2" s="130"/>
      <c r="KX2" s="130"/>
      <c r="KY2" s="130"/>
      <c r="KZ2" s="130"/>
      <c r="LA2" s="130"/>
      <c r="LB2" s="130"/>
      <c r="LC2" s="130"/>
      <c r="LD2" s="130"/>
      <c r="LE2" s="130"/>
      <c r="LF2" s="130"/>
      <c r="LG2" s="130"/>
      <c r="LH2" s="130"/>
      <c r="LI2" s="130"/>
      <c r="LJ2" s="130"/>
      <c r="LK2" s="130"/>
      <c r="LL2" s="130"/>
      <c r="LM2" s="130"/>
      <c r="LN2" s="130"/>
      <c r="LO2" s="130"/>
      <c r="LP2" s="130"/>
      <c r="LQ2" s="130"/>
      <c r="LR2" s="130"/>
      <c r="LS2" s="130"/>
      <c r="LT2" s="130"/>
      <c r="LU2" s="130"/>
      <c r="LV2" s="130"/>
      <c r="LW2" s="130"/>
      <c r="LX2" s="130"/>
      <c r="LY2" s="130"/>
      <c r="LZ2" s="130"/>
      <c r="MA2" s="130"/>
      <c r="MB2" s="130"/>
      <c r="MC2" s="130"/>
      <c r="MD2" s="130"/>
      <c r="ME2" s="130"/>
      <c r="MF2" s="130"/>
      <c r="MG2" s="130"/>
      <c r="MH2" s="130"/>
      <c r="MI2" s="130"/>
      <c r="MJ2" s="130"/>
      <c r="MK2" s="130"/>
      <c r="ML2" s="130"/>
      <c r="MM2" s="130"/>
      <c r="MN2" s="130"/>
      <c r="MO2" s="130"/>
      <c r="MP2" s="130"/>
      <c r="MQ2" s="130"/>
      <c r="MR2" s="130"/>
      <c r="MS2" s="130"/>
      <c r="MT2" s="130"/>
      <c r="MU2" s="130"/>
      <c r="MV2" s="130"/>
      <c r="MW2" s="130"/>
      <c r="MX2" s="130"/>
      <c r="MY2" s="130"/>
      <c r="MZ2" s="130"/>
      <c r="NA2" s="130"/>
      <c r="NB2" s="130"/>
      <c r="NC2" s="130"/>
      <c r="ND2" s="130"/>
      <c r="NE2" s="130"/>
      <c r="NF2" s="130"/>
      <c r="NG2" s="130"/>
      <c r="NH2" s="130"/>
      <c r="NI2" s="130"/>
      <c r="NJ2" s="130"/>
      <c r="NK2" s="130"/>
      <c r="NL2" s="130"/>
      <c r="NM2" s="130"/>
      <c r="NN2" s="130"/>
      <c r="NO2" s="130"/>
      <c r="NP2" s="130"/>
      <c r="NQ2" s="130"/>
      <c r="NR2" s="130"/>
      <c r="NS2" s="130"/>
      <c r="NT2" s="130"/>
      <c r="NU2" s="130"/>
      <c r="NV2" s="130"/>
      <c r="NW2" s="130"/>
      <c r="NX2" s="130"/>
      <c r="NY2" s="130"/>
      <c r="NZ2" s="130"/>
      <c r="OA2" s="130"/>
      <c r="OB2" s="130"/>
      <c r="OC2" s="130"/>
      <c r="OD2" s="130"/>
      <c r="OE2" s="130"/>
      <c r="OF2" s="130"/>
      <c r="OG2" s="130"/>
      <c r="OH2" s="130"/>
      <c r="OI2" s="130"/>
      <c r="OJ2" s="130"/>
      <c r="OK2" s="130"/>
      <c r="OL2" s="130"/>
      <c r="OM2" s="130"/>
      <c r="ON2" s="130"/>
      <c r="OO2" s="130"/>
      <c r="OP2" s="130"/>
      <c r="OQ2" s="130"/>
      <c r="OR2" s="130"/>
      <c r="OS2" s="130"/>
      <c r="OT2" s="130"/>
      <c r="OU2" s="130"/>
      <c r="OV2" s="130"/>
      <c r="OW2" s="130"/>
      <c r="OX2" s="130"/>
      <c r="OY2" s="130"/>
      <c r="OZ2" s="130"/>
      <c r="PA2" s="130"/>
      <c r="PB2" s="130"/>
      <c r="PC2" s="130"/>
      <c r="PD2" s="130"/>
      <c r="PE2" s="130"/>
      <c r="PF2" s="130"/>
      <c r="PG2" s="130"/>
      <c r="PH2" s="130"/>
      <c r="PI2" s="130"/>
      <c r="PJ2" s="130"/>
      <c r="PK2" s="130"/>
      <c r="PL2" s="130"/>
      <c r="PM2" s="130"/>
      <c r="PN2" s="130"/>
      <c r="PO2" s="130"/>
      <c r="PP2" s="130"/>
      <c r="PQ2" s="130"/>
      <c r="PR2" s="130"/>
      <c r="PS2" s="130"/>
      <c r="PT2" s="130"/>
      <c r="PU2" s="130"/>
      <c r="PV2" s="130"/>
      <c r="PW2" s="130"/>
      <c r="PX2" s="130"/>
      <c r="PY2" s="130"/>
      <c r="PZ2" s="130"/>
      <c r="QA2" s="130"/>
      <c r="QB2" s="130"/>
      <c r="QC2" s="130"/>
      <c r="QD2" s="130"/>
      <c r="QE2" s="130"/>
      <c r="QF2" s="130"/>
      <c r="QG2" s="130"/>
      <c r="QH2" s="130"/>
      <c r="QI2" s="130"/>
      <c r="QJ2" s="130"/>
      <c r="QK2" s="130"/>
      <c r="QL2" s="130"/>
      <c r="QM2" s="130"/>
      <c r="QN2" s="130"/>
      <c r="QO2" s="130"/>
      <c r="QP2" s="130"/>
      <c r="QQ2" s="130"/>
      <c r="QR2" s="130"/>
      <c r="QS2" s="130"/>
      <c r="QT2" s="130"/>
      <c r="QU2" s="130"/>
      <c r="QV2" s="130"/>
      <c r="QW2" s="130"/>
      <c r="QX2" s="130"/>
      <c r="QY2" s="130"/>
      <c r="QZ2" s="130"/>
      <c r="RA2" s="130"/>
      <c r="RB2" s="130"/>
      <c r="RC2" s="130"/>
      <c r="RD2" s="130"/>
      <c r="RE2" s="130"/>
      <c r="RF2" s="130"/>
      <c r="RG2" s="130"/>
      <c r="RH2" s="130"/>
      <c r="RI2" s="130"/>
      <c r="RJ2" s="130"/>
      <c r="RK2" s="130"/>
      <c r="RL2" s="130"/>
      <c r="RM2" s="130"/>
      <c r="RN2" s="130"/>
      <c r="RO2" s="130"/>
      <c r="RP2" s="130"/>
      <c r="RQ2" s="130"/>
      <c r="RR2" s="130"/>
      <c r="RS2" s="130"/>
      <c r="RT2" s="130"/>
      <c r="RU2" s="130"/>
      <c r="RV2" s="130"/>
      <c r="RW2" s="130"/>
      <c r="RX2" s="130"/>
      <c r="RY2" s="130"/>
      <c r="RZ2" s="130"/>
      <c r="SA2" s="130"/>
      <c r="SB2" s="130"/>
      <c r="SC2" s="130"/>
      <c r="SD2" s="130"/>
      <c r="SE2" s="130"/>
      <c r="SF2" s="130"/>
      <c r="SG2" s="130"/>
      <c r="SH2" s="130"/>
      <c r="SI2" s="130"/>
      <c r="SJ2" s="130"/>
      <c r="SK2" s="130"/>
      <c r="SL2" s="130"/>
      <c r="SM2" s="130"/>
      <c r="SN2" s="130"/>
      <c r="SO2" s="130"/>
      <c r="SP2" s="130"/>
      <c r="SQ2" s="130"/>
      <c r="SR2" s="130"/>
      <c r="SS2" s="130"/>
      <c r="ST2" s="130"/>
      <c r="SU2" s="130"/>
      <c r="SV2" s="130"/>
      <c r="SW2" s="130"/>
      <c r="SX2" s="130"/>
      <c r="SY2" s="130"/>
      <c r="SZ2" s="130"/>
      <c r="TA2" s="130"/>
      <c r="TB2" s="130"/>
      <c r="TC2" s="130"/>
      <c r="TD2" s="130"/>
      <c r="TE2" s="130"/>
      <c r="TF2" s="130"/>
      <c r="TG2" s="130"/>
      <c r="TH2" s="130"/>
      <c r="TI2" s="130"/>
      <c r="TJ2" s="130"/>
      <c r="TK2" s="130"/>
      <c r="TL2" s="130"/>
      <c r="TM2" s="130"/>
      <c r="TN2" s="130"/>
      <c r="TO2" s="130"/>
      <c r="TP2" s="130"/>
      <c r="TQ2" s="130"/>
      <c r="TR2" s="130"/>
      <c r="TS2" s="130"/>
      <c r="TT2" s="130"/>
      <c r="TU2" s="130"/>
      <c r="TV2" s="130"/>
      <c r="TW2" s="130"/>
      <c r="TX2" s="130"/>
      <c r="TY2" s="130"/>
      <c r="TZ2" s="130"/>
      <c r="UA2" s="130"/>
      <c r="UB2" s="130"/>
      <c r="UC2" s="130"/>
      <c r="UD2" s="130"/>
      <c r="UE2" s="130"/>
      <c r="UF2" s="130"/>
      <c r="UG2" s="130"/>
      <c r="UH2" s="130"/>
      <c r="UI2" s="130"/>
      <c r="UJ2" s="130"/>
      <c r="UK2" s="130"/>
      <c r="UL2" s="130"/>
      <c r="UM2" s="130"/>
      <c r="UN2" s="130"/>
      <c r="UO2" s="130"/>
      <c r="UP2" s="130"/>
      <c r="UQ2" s="130"/>
      <c r="UR2" s="130"/>
      <c r="US2" s="130"/>
      <c r="UT2" s="130"/>
      <c r="UU2" s="130"/>
      <c r="UV2" s="130"/>
      <c r="UW2" s="130"/>
      <c r="UX2" s="130"/>
      <c r="UY2" s="130"/>
      <c r="UZ2" s="130"/>
      <c r="VA2" s="130"/>
      <c r="VB2" s="130"/>
      <c r="VC2" s="130"/>
      <c r="VD2" s="130"/>
      <c r="VE2" s="130"/>
      <c r="VF2" s="130"/>
      <c r="VG2" s="130"/>
      <c r="VH2" s="130"/>
      <c r="VI2" s="130"/>
      <c r="VJ2" s="130"/>
      <c r="VK2" s="130"/>
      <c r="VL2" s="130"/>
      <c r="VM2" s="130"/>
      <c r="VN2" s="130"/>
      <c r="VO2" s="130"/>
      <c r="VP2" s="130"/>
      <c r="VQ2" s="130"/>
      <c r="VR2" s="130"/>
      <c r="VS2" s="130"/>
      <c r="VT2" s="130"/>
      <c r="VU2" s="130"/>
      <c r="VV2" s="130"/>
      <c r="VW2" s="130"/>
      <c r="VX2" s="130"/>
      <c r="VY2" s="130"/>
      <c r="VZ2" s="130"/>
      <c r="WA2" s="130"/>
      <c r="WB2" s="130"/>
      <c r="WC2" s="130"/>
      <c r="WD2" s="130"/>
      <c r="WE2" s="130"/>
      <c r="WF2" s="130"/>
      <c r="WG2" s="130"/>
      <c r="WH2" s="130"/>
      <c r="WI2" s="130"/>
      <c r="WJ2" s="130"/>
      <c r="WK2" s="130"/>
      <c r="WL2" s="130"/>
      <c r="WM2" s="130"/>
      <c r="WN2" s="130"/>
      <c r="WO2" s="130"/>
      <c r="WP2" s="130"/>
      <c r="WQ2" s="130"/>
      <c r="WR2" s="130"/>
      <c r="WS2" s="130"/>
      <c r="WT2" s="130"/>
      <c r="WU2" s="130"/>
      <c r="WV2" s="130"/>
      <c r="WW2" s="130"/>
      <c r="WX2" s="130"/>
      <c r="WY2" s="130"/>
      <c r="WZ2" s="130"/>
      <c r="XA2" s="130"/>
      <c r="XB2" s="130"/>
      <c r="XC2" s="130"/>
      <c r="XD2" s="130"/>
      <c r="XE2" s="130"/>
      <c r="XF2" s="130"/>
      <c r="XG2" s="130"/>
      <c r="XH2" s="130"/>
      <c r="XI2" s="130"/>
      <c r="XJ2" s="130"/>
      <c r="XK2" s="130"/>
      <c r="XL2" s="130"/>
      <c r="XM2" s="130"/>
      <c r="XN2" s="130"/>
      <c r="XO2" s="130"/>
      <c r="XP2" s="130"/>
      <c r="XQ2" s="130"/>
      <c r="XR2" s="130"/>
      <c r="XS2" s="130"/>
      <c r="XT2" s="130"/>
      <c r="XU2" s="130"/>
      <c r="XV2" s="130"/>
      <c r="XW2" s="130"/>
      <c r="XX2" s="130"/>
      <c r="XY2" s="130"/>
      <c r="XZ2" s="130"/>
      <c r="YA2" s="130"/>
      <c r="YB2" s="130"/>
      <c r="YC2" s="130"/>
      <c r="YD2" s="130"/>
      <c r="YE2" s="130"/>
      <c r="YF2" s="130"/>
      <c r="YG2" s="130"/>
      <c r="YH2" s="130"/>
      <c r="YI2" s="130"/>
      <c r="YJ2" s="130"/>
      <c r="YK2" s="130"/>
      <c r="YL2" s="130"/>
      <c r="YM2" s="130"/>
      <c r="YN2" s="130"/>
      <c r="YO2" s="130"/>
      <c r="YP2" s="130"/>
      <c r="YQ2" s="130"/>
      <c r="YR2" s="130"/>
      <c r="YS2" s="130"/>
      <c r="YT2" s="130"/>
      <c r="YU2" s="130"/>
      <c r="YV2" s="130"/>
      <c r="YW2" s="130"/>
      <c r="YX2" s="130"/>
      <c r="YY2" s="130"/>
      <c r="YZ2" s="130"/>
      <c r="ZA2" s="130"/>
      <c r="ZB2" s="130"/>
      <c r="ZC2" s="130"/>
      <c r="ZD2" s="130"/>
      <c r="ZE2" s="130"/>
      <c r="ZF2" s="130"/>
      <c r="ZG2" s="130"/>
      <c r="ZH2" s="130"/>
      <c r="ZI2" s="130"/>
      <c r="ZJ2" s="130"/>
      <c r="ZK2" s="130"/>
      <c r="ZL2" s="130"/>
      <c r="ZM2" s="130"/>
      <c r="ZN2" s="130"/>
      <c r="ZO2" s="130"/>
      <c r="ZP2" s="130"/>
      <c r="ZQ2" s="130"/>
      <c r="ZR2" s="130"/>
      <c r="ZS2" s="130"/>
      <c r="ZT2" s="130"/>
      <c r="ZU2" s="130"/>
      <c r="ZV2" s="130"/>
      <c r="ZW2" s="130"/>
      <c r="ZX2" s="130"/>
      <c r="ZY2" s="130"/>
      <c r="ZZ2" s="130"/>
      <c r="AAA2" s="130"/>
      <c r="AAB2" s="130"/>
      <c r="AAC2" s="130"/>
      <c r="AAD2" s="130"/>
      <c r="AAE2" s="130"/>
      <c r="AAF2" s="130"/>
      <c r="AAG2" s="130"/>
      <c r="AAH2" s="130"/>
      <c r="AAI2" s="130"/>
      <c r="AAJ2" s="130"/>
      <c r="AAK2" s="130"/>
      <c r="AAL2" s="130"/>
      <c r="AAM2" s="130"/>
      <c r="AAN2" s="130"/>
      <c r="AAO2" s="130"/>
      <c r="AAP2" s="130"/>
      <c r="AAQ2" s="130"/>
      <c r="AAR2" s="130"/>
      <c r="AAS2" s="130"/>
      <c r="AAT2" s="130"/>
      <c r="AAU2" s="130"/>
      <c r="AAV2" s="130"/>
      <c r="AAW2" s="130"/>
      <c r="AAX2" s="130"/>
      <c r="AAY2" s="130"/>
      <c r="AAZ2" s="130"/>
      <c r="ABA2" s="130"/>
      <c r="ABB2" s="130"/>
      <c r="ABC2" s="130"/>
      <c r="ABD2" s="130"/>
      <c r="ABE2" s="130"/>
      <c r="ABF2" s="130"/>
      <c r="ABG2" s="130"/>
      <c r="ABH2" s="130"/>
      <c r="ABI2" s="130"/>
      <c r="ABJ2" s="130"/>
      <c r="ABK2" s="130"/>
      <c r="ABL2" s="130"/>
      <c r="ABM2" s="130"/>
      <c r="ABN2" s="130"/>
      <c r="ABO2" s="130"/>
      <c r="ABP2" s="130"/>
      <c r="ABQ2" s="130"/>
      <c r="ABR2" s="130"/>
      <c r="ABS2" s="130"/>
      <c r="ABT2" s="130"/>
      <c r="ABU2" s="130"/>
      <c r="ABV2" s="130"/>
      <c r="ABW2" s="130"/>
      <c r="ABX2" s="130"/>
      <c r="ABY2" s="130"/>
      <c r="ABZ2" s="130"/>
      <c r="ACA2" s="130"/>
      <c r="ACB2" s="130"/>
      <c r="ACC2" s="130"/>
      <c r="ACD2" s="130"/>
      <c r="ACE2" s="130"/>
      <c r="ACF2" s="130"/>
      <c r="ACG2" s="130"/>
      <c r="ACH2" s="130"/>
      <c r="ACI2" s="130"/>
      <c r="ACJ2" s="130"/>
      <c r="ACK2" s="130"/>
      <c r="ACL2" s="130"/>
      <c r="ACM2" s="130"/>
      <c r="ACN2" s="130"/>
      <c r="ACO2" s="130"/>
      <c r="ACP2" s="130"/>
      <c r="ACQ2" s="130"/>
      <c r="ACR2" s="130"/>
      <c r="ACS2" s="130"/>
      <c r="ACT2" s="130"/>
      <c r="ACU2" s="130"/>
      <c r="ACV2" s="130"/>
      <c r="ACW2" s="130"/>
      <c r="ACX2" s="130"/>
      <c r="ACY2" s="130"/>
      <c r="ACZ2" s="130"/>
      <c r="ADA2" s="130"/>
      <c r="ADB2" s="130"/>
      <c r="ADC2" s="130"/>
      <c r="ADD2" s="130"/>
      <c r="ADE2" s="130"/>
      <c r="ADF2" s="130"/>
      <c r="ADG2" s="130"/>
      <c r="ADH2" s="130"/>
      <c r="ADI2" s="130"/>
      <c r="ADJ2" s="130"/>
      <c r="ADK2" s="130"/>
      <c r="ADL2" s="130"/>
      <c r="ADM2" s="130"/>
      <c r="ADN2" s="130"/>
      <c r="ADO2" s="130"/>
      <c r="ADP2" s="130"/>
      <c r="ADQ2" s="130"/>
      <c r="ADR2" s="130"/>
      <c r="ADS2" s="130"/>
      <c r="ADT2" s="130"/>
      <c r="ADU2" s="130"/>
      <c r="ADV2" s="130"/>
      <c r="ADW2" s="130"/>
      <c r="ADX2" s="130"/>
      <c r="ADY2" s="130"/>
      <c r="ADZ2" s="130"/>
      <c r="AEA2" s="130"/>
      <c r="AEB2" s="130"/>
      <c r="AEC2" s="130"/>
      <c r="AED2" s="130"/>
      <c r="AEE2" s="130"/>
      <c r="AEF2" s="130"/>
      <c r="AEG2" s="130"/>
      <c r="AEH2" s="130"/>
      <c r="AEI2" s="130"/>
      <c r="AEJ2" s="130"/>
      <c r="AEK2" s="130"/>
      <c r="AEL2" s="130"/>
      <c r="AEM2" s="130"/>
      <c r="AEN2" s="130"/>
      <c r="AEO2" s="130"/>
      <c r="AEP2" s="130"/>
      <c r="AEQ2" s="130"/>
      <c r="AER2" s="130"/>
      <c r="AES2" s="130"/>
      <c r="AET2" s="130"/>
      <c r="AEU2" s="130"/>
      <c r="AEV2" s="130"/>
      <c r="AEW2" s="130"/>
      <c r="AEX2" s="130"/>
      <c r="AEY2" s="130"/>
      <c r="AEZ2" s="130"/>
      <c r="AFA2" s="130"/>
      <c r="AFB2" s="130"/>
      <c r="AFC2" s="130"/>
      <c r="AFD2" s="130"/>
      <c r="AFE2" s="130"/>
      <c r="AFF2" s="130"/>
      <c r="AFG2" s="130"/>
      <c r="AFH2" s="130"/>
      <c r="AFI2" s="130"/>
      <c r="AFJ2" s="130"/>
      <c r="AFK2" s="130"/>
      <c r="AFL2" s="130"/>
      <c r="AFM2" s="130"/>
      <c r="AFN2" s="130"/>
      <c r="AFO2" s="130"/>
      <c r="AFP2" s="130"/>
      <c r="AFQ2" s="130"/>
      <c r="AFR2" s="130"/>
      <c r="AFS2" s="130"/>
      <c r="AFT2" s="130"/>
      <c r="AFU2" s="130"/>
      <c r="AFV2" s="130"/>
      <c r="AFW2" s="130"/>
      <c r="AFX2" s="130"/>
      <c r="AFY2" s="130"/>
      <c r="AFZ2" s="130"/>
      <c r="AGA2" s="130"/>
      <c r="AGB2" s="130"/>
      <c r="AGC2" s="130"/>
      <c r="AGD2" s="130"/>
      <c r="AGE2" s="130"/>
      <c r="AGF2" s="130"/>
      <c r="AGG2" s="130"/>
      <c r="AGH2" s="130"/>
      <c r="AGI2" s="130"/>
      <c r="AGJ2" s="130"/>
      <c r="AGK2" s="130"/>
      <c r="AGL2" s="130"/>
      <c r="AGM2" s="130"/>
      <c r="AGN2" s="130"/>
      <c r="AGO2" s="130"/>
      <c r="AGP2" s="130"/>
      <c r="AGQ2" s="130"/>
      <c r="AGR2" s="130"/>
      <c r="AGS2" s="130"/>
      <c r="AGT2" s="130"/>
      <c r="AGU2" s="130"/>
      <c r="AGV2" s="130"/>
      <c r="AGW2" s="130"/>
      <c r="AGX2" s="130"/>
      <c r="AGY2" s="130"/>
      <c r="AGZ2" s="130"/>
      <c r="AHA2" s="130"/>
      <c r="AHB2" s="130"/>
      <c r="AHC2" s="130"/>
      <c r="AHD2" s="130"/>
      <c r="AHE2" s="130"/>
      <c r="AHF2" s="130"/>
      <c r="AHG2" s="130"/>
      <c r="AHH2" s="130"/>
      <c r="AHI2" s="130"/>
      <c r="AHJ2" s="130"/>
      <c r="AHK2" s="130"/>
      <c r="AHL2" s="130"/>
      <c r="AHM2" s="130"/>
      <c r="AHN2" s="130"/>
      <c r="AHO2" s="130"/>
      <c r="AHP2" s="130"/>
      <c r="AHQ2" s="130"/>
      <c r="AHR2" s="130"/>
      <c r="AHS2" s="130"/>
      <c r="AHT2" s="130"/>
      <c r="AHU2" s="130"/>
      <c r="AHV2" s="130"/>
      <c r="AHW2" s="130"/>
      <c r="AHX2" s="130"/>
      <c r="AHY2" s="130"/>
      <c r="AHZ2" s="130"/>
      <c r="AIA2" s="130"/>
      <c r="AIB2" s="130"/>
      <c r="AIC2" s="130"/>
      <c r="AID2" s="130"/>
      <c r="AIE2" s="130"/>
      <c r="AIF2" s="130"/>
      <c r="AIG2" s="130"/>
      <c r="AIH2" s="130"/>
      <c r="AII2" s="130"/>
      <c r="AIJ2" s="130"/>
      <c r="AIK2" s="130"/>
      <c r="AIL2" s="130"/>
      <c r="AIM2" s="130"/>
      <c r="AIN2" s="130"/>
      <c r="AIO2" s="130"/>
      <c r="AIP2" s="130"/>
      <c r="AIQ2" s="130"/>
      <c r="AIR2" s="130"/>
      <c r="AIS2" s="130"/>
      <c r="AIT2" s="130"/>
      <c r="AIU2" s="130"/>
      <c r="AIV2" s="130"/>
      <c r="AIW2" s="130"/>
      <c r="AIX2" s="130"/>
      <c r="AIY2" s="130"/>
      <c r="AIZ2" s="130"/>
      <c r="AJA2" s="130"/>
      <c r="AJB2" s="130"/>
      <c r="AJC2" s="130"/>
      <c r="AJD2" s="130"/>
      <c r="AJE2" s="130"/>
      <c r="AJF2" s="130"/>
      <c r="AJG2" s="130"/>
      <c r="AJH2" s="130"/>
      <c r="AJI2" s="130"/>
      <c r="AJJ2" s="130"/>
      <c r="AJK2" s="130"/>
      <c r="AJL2" s="130"/>
      <c r="AJM2" s="130"/>
      <c r="AJN2" s="130"/>
      <c r="AJO2" s="130"/>
      <c r="AJP2" s="130"/>
      <c r="AJQ2" s="130"/>
      <c r="AJR2" s="130"/>
      <c r="AJS2" s="130"/>
      <c r="AJT2" s="130"/>
      <c r="AJU2" s="130"/>
      <c r="AJV2" s="130"/>
      <c r="AJW2" s="130"/>
      <c r="AJX2" s="130"/>
      <c r="AJY2" s="130"/>
      <c r="AJZ2" s="130"/>
      <c r="AKA2" s="130"/>
      <c r="AKB2" s="130"/>
      <c r="AKC2" s="130"/>
      <c r="AKD2" s="130"/>
      <c r="AKE2" s="130"/>
      <c r="AKF2" s="130"/>
      <c r="AKG2" s="130"/>
      <c r="AKH2" s="130"/>
      <c r="AKI2" s="130"/>
      <c r="AKJ2" s="130"/>
      <c r="AKK2" s="130"/>
      <c r="AKL2" s="130"/>
      <c r="AKM2" s="130"/>
      <c r="AKN2" s="130"/>
      <c r="AKO2" s="130"/>
      <c r="AKP2" s="130"/>
      <c r="AKQ2" s="130"/>
      <c r="AKR2" s="130"/>
      <c r="AKS2" s="130"/>
      <c r="AKT2" s="130"/>
      <c r="AKU2" s="130"/>
      <c r="AKV2" s="130"/>
      <c r="AKW2" s="130"/>
      <c r="AKX2" s="130"/>
      <c r="AKY2" s="130"/>
      <c r="AKZ2" s="130"/>
      <c r="ALA2" s="130"/>
      <c r="ALB2" s="130"/>
      <c r="ALC2" s="130"/>
      <c r="ALD2" s="130"/>
      <c r="ALE2" s="130"/>
      <c r="ALF2" s="130"/>
      <c r="ALG2" s="130"/>
      <c r="ALH2" s="130"/>
      <c r="ALI2" s="130"/>
      <c r="ALJ2" s="130"/>
      <c r="ALK2" s="130"/>
      <c r="ALL2" s="130"/>
      <c r="ALM2" s="130"/>
      <c r="ALN2" s="130"/>
      <c r="ALO2" s="130"/>
      <c r="ALP2" s="130"/>
      <c r="ALQ2" s="130"/>
      <c r="ALR2" s="130"/>
      <c r="ALS2" s="130"/>
      <c r="ALT2" s="130"/>
      <c r="ALU2" s="130"/>
      <c r="ALV2" s="130"/>
      <c r="ALW2" s="130"/>
      <c r="ALX2" s="130"/>
      <c r="ALY2" s="130"/>
      <c r="ALZ2" s="130"/>
      <c r="AMA2" s="130"/>
      <c r="AMB2" s="130"/>
      <c r="AMC2" s="130"/>
      <c r="AMD2" s="130"/>
      <c r="AME2" s="130"/>
      <c r="AMF2" s="130"/>
      <c r="AMG2" s="130"/>
      <c r="AMH2" s="130"/>
      <c r="AMI2" s="130"/>
      <c r="AMJ2" s="130"/>
      <c r="AMK2" s="130"/>
      <c r="AML2" s="130"/>
      <c r="AMM2" s="130"/>
      <c r="AMN2" s="130"/>
      <c r="AMO2" s="130"/>
      <c r="AMP2" s="130"/>
      <c r="AMQ2" s="130"/>
      <c r="AMR2" s="130"/>
      <c r="AMS2" s="130"/>
      <c r="AMT2" s="130"/>
      <c r="AMU2" s="130"/>
      <c r="AMV2" s="130"/>
      <c r="AMW2" s="130"/>
      <c r="AMX2" s="130"/>
      <c r="AMY2" s="130"/>
      <c r="AMZ2" s="130"/>
      <c r="ANA2" s="130"/>
      <c r="ANB2" s="130"/>
      <c r="ANC2" s="130"/>
      <c r="AND2" s="130"/>
      <c r="ANE2" s="130"/>
      <c r="ANF2" s="130"/>
      <c r="ANG2" s="130"/>
      <c r="ANH2" s="130"/>
      <c r="ANI2" s="130"/>
      <c r="ANJ2" s="130"/>
      <c r="ANK2" s="130"/>
      <c r="ANL2" s="130"/>
      <c r="ANM2" s="130"/>
      <c r="ANN2" s="130"/>
      <c r="ANO2" s="130"/>
      <c r="ANP2" s="130"/>
      <c r="ANQ2" s="130"/>
      <c r="ANR2" s="130"/>
      <c r="ANS2" s="130"/>
      <c r="ANT2" s="130"/>
      <c r="ANU2" s="130"/>
      <c r="ANV2" s="130"/>
      <c r="ANW2" s="130"/>
      <c r="ANX2" s="130"/>
      <c r="ANY2" s="130"/>
      <c r="ANZ2" s="130"/>
      <c r="AOA2" s="130"/>
      <c r="AOB2" s="130"/>
      <c r="AOC2" s="130"/>
      <c r="AOD2" s="130"/>
      <c r="AOE2" s="130"/>
      <c r="AOF2" s="130"/>
      <c r="AOG2" s="130"/>
      <c r="AOH2" s="130"/>
      <c r="AOI2" s="130"/>
      <c r="AOJ2" s="130"/>
      <c r="AOK2" s="130"/>
      <c r="AOL2" s="130"/>
      <c r="AOM2" s="130"/>
      <c r="AON2" s="130"/>
      <c r="AOO2" s="130"/>
      <c r="AOP2" s="130"/>
      <c r="AOQ2" s="130"/>
      <c r="AOR2" s="130"/>
      <c r="AOS2" s="130"/>
      <c r="AOT2" s="130"/>
      <c r="AOU2" s="130"/>
      <c r="AOV2" s="130"/>
      <c r="AOW2" s="130"/>
      <c r="AOX2" s="130"/>
      <c r="AOY2" s="130"/>
      <c r="AOZ2" s="130"/>
      <c r="APA2" s="130"/>
      <c r="APB2" s="130"/>
      <c r="APC2" s="130"/>
      <c r="APD2" s="130"/>
      <c r="APE2" s="130"/>
      <c r="APF2" s="130"/>
      <c r="APG2" s="130"/>
      <c r="APH2" s="130"/>
      <c r="API2" s="130"/>
      <c r="APJ2" s="130"/>
      <c r="APK2" s="130"/>
      <c r="APL2" s="130"/>
      <c r="APM2" s="130"/>
      <c r="APN2" s="130"/>
      <c r="APO2" s="130"/>
      <c r="APP2" s="130"/>
      <c r="APQ2" s="130"/>
      <c r="APR2" s="130"/>
      <c r="APS2" s="130"/>
      <c r="APT2" s="130"/>
      <c r="APU2" s="130"/>
      <c r="APV2" s="130"/>
      <c r="APW2" s="130"/>
      <c r="APX2" s="130"/>
      <c r="APY2" s="130"/>
      <c r="APZ2" s="130"/>
      <c r="AQA2" s="130"/>
      <c r="AQB2" s="130"/>
      <c r="AQC2" s="130"/>
      <c r="AQD2" s="130"/>
      <c r="AQE2" s="130"/>
      <c r="AQF2" s="130"/>
      <c r="AQG2" s="130"/>
      <c r="AQH2" s="130"/>
      <c r="AQI2" s="130"/>
      <c r="AQJ2" s="130"/>
      <c r="AQK2" s="130"/>
      <c r="AQL2" s="130"/>
      <c r="AQM2" s="130"/>
      <c r="AQN2" s="130"/>
      <c r="AQO2" s="130"/>
      <c r="AQP2" s="130"/>
      <c r="AQQ2" s="130"/>
      <c r="AQR2" s="130"/>
      <c r="AQS2" s="130"/>
      <c r="AQT2" s="130"/>
      <c r="AQU2" s="130"/>
      <c r="AQV2" s="130"/>
      <c r="AQW2" s="130"/>
      <c r="AQX2" s="130"/>
      <c r="AQY2" s="130"/>
      <c r="AQZ2" s="130"/>
      <c r="ARA2" s="130"/>
      <c r="ARB2" s="130"/>
      <c r="ARC2" s="130"/>
      <c r="ARD2" s="130"/>
      <c r="ARE2" s="130"/>
      <c r="ARF2" s="130"/>
      <c r="ARG2" s="130"/>
      <c r="ARH2" s="130"/>
      <c r="ARI2" s="130"/>
      <c r="ARJ2" s="130"/>
      <c r="ARK2" s="130"/>
      <c r="ARL2" s="130"/>
      <c r="ARM2" s="130"/>
      <c r="ARN2" s="130"/>
      <c r="ARO2" s="130"/>
      <c r="ARP2" s="130"/>
      <c r="ARQ2" s="130"/>
      <c r="ARR2" s="130"/>
      <c r="ARS2" s="130"/>
      <c r="ART2" s="130"/>
      <c r="ARU2" s="130"/>
      <c r="ARV2" s="130"/>
      <c r="ARW2" s="130"/>
      <c r="ARX2" s="130"/>
      <c r="ARY2" s="130"/>
      <c r="ARZ2" s="130"/>
      <c r="ASA2" s="130"/>
      <c r="ASB2" s="130"/>
      <c r="ASC2" s="130"/>
      <c r="ASD2" s="130"/>
      <c r="ASE2" s="130"/>
      <c r="ASF2" s="130"/>
      <c r="ASG2" s="130"/>
      <c r="ASH2" s="130"/>
      <c r="ASI2" s="130"/>
      <c r="ASJ2" s="130"/>
      <c r="ASK2" s="130"/>
      <c r="ASL2" s="130"/>
      <c r="ASM2" s="130"/>
      <c r="ASN2" s="130"/>
      <c r="ASO2" s="130"/>
      <c r="ASP2" s="130"/>
      <c r="ASQ2" s="130"/>
      <c r="ASR2" s="130"/>
      <c r="ASS2" s="130"/>
      <c r="AST2" s="130"/>
      <c r="ASU2" s="130"/>
      <c r="ASV2" s="130"/>
      <c r="ASW2" s="130"/>
      <c r="ASX2" s="130"/>
      <c r="ASY2" s="130"/>
      <c r="ASZ2" s="130"/>
      <c r="ATA2" s="130"/>
      <c r="ATB2" s="130"/>
      <c r="ATC2" s="130"/>
      <c r="ATD2" s="130"/>
      <c r="ATE2" s="130"/>
      <c r="ATF2" s="130"/>
      <c r="ATG2" s="130"/>
      <c r="ATH2" s="130"/>
      <c r="ATI2" s="130"/>
      <c r="ATJ2" s="130"/>
      <c r="ATK2" s="130"/>
      <c r="ATL2" s="130"/>
      <c r="ATM2" s="130"/>
      <c r="ATN2" s="130"/>
      <c r="ATO2" s="130"/>
      <c r="ATP2" s="130"/>
      <c r="ATQ2" s="130"/>
      <c r="ATR2" s="130"/>
      <c r="ATS2" s="130"/>
      <c r="ATT2" s="130"/>
      <c r="ATU2" s="130"/>
      <c r="ATV2" s="130"/>
      <c r="ATW2" s="130"/>
      <c r="ATX2" s="130"/>
      <c r="ATY2" s="130"/>
      <c r="ATZ2" s="130"/>
      <c r="AUA2" s="130"/>
      <c r="AUB2" s="130"/>
      <c r="AUC2" s="130"/>
      <c r="AUD2" s="130"/>
      <c r="AUE2" s="130"/>
      <c r="AUF2" s="130"/>
      <c r="AUG2" s="130"/>
      <c r="AUH2" s="130"/>
      <c r="AUI2" s="130"/>
      <c r="AUJ2" s="130"/>
      <c r="AUK2" s="130"/>
      <c r="AUL2" s="130"/>
      <c r="AUM2" s="130"/>
      <c r="AUN2" s="130"/>
      <c r="AUO2" s="130"/>
      <c r="AUP2" s="130"/>
      <c r="AUQ2" s="130"/>
      <c r="AUR2" s="130"/>
      <c r="AUS2" s="130"/>
      <c r="AUT2" s="130"/>
      <c r="AUU2" s="130"/>
      <c r="AUV2" s="130"/>
      <c r="AUW2" s="130"/>
      <c r="AUX2" s="130"/>
      <c r="AUY2" s="130"/>
      <c r="AUZ2" s="130"/>
      <c r="AVA2" s="130"/>
      <c r="AVB2" s="130"/>
      <c r="AVC2" s="130"/>
      <c r="AVD2" s="130"/>
      <c r="AVE2" s="130"/>
      <c r="AVF2" s="130"/>
      <c r="AVG2" s="130"/>
      <c r="AVH2" s="130"/>
      <c r="AVI2" s="130"/>
      <c r="AVJ2" s="130"/>
      <c r="AVK2" s="130"/>
      <c r="AVL2" s="130"/>
      <c r="AVM2" s="130"/>
      <c r="AVN2" s="130"/>
      <c r="AVO2" s="130"/>
      <c r="AVP2" s="130"/>
      <c r="AVQ2" s="130"/>
      <c r="AVR2" s="130"/>
      <c r="AVS2" s="130"/>
      <c r="AVT2" s="130"/>
      <c r="AVU2" s="130"/>
      <c r="AVV2" s="130"/>
      <c r="AVW2" s="130"/>
      <c r="AVX2" s="130"/>
      <c r="AVY2" s="130"/>
      <c r="AVZ2" s="130"/>
      <c r="AWA2" s="130"/>
      <c r="AWB2" s="130"/>
      <c r="AWC2" s="130"/>
      <c r="AWD2" s="130"/>
      <c r="AWE2" s="130"/>
      <c r="AWF2" s="130"/>
      <c r="AWG2" s="130"/>
      <c r="AWH2" s="130"/>
      <c r="AWI2" s="130"/>
      <c r="AWJ2" s="130"/>
      <c r="AWK2" s="130"/>
      <c r="AWL2" s="130"/>
      <c r="AWM2" s="130"/>
      <c r="AWN2" s="130"/>
      <c r="AWO2" s="130"/>
      <c r="AWP2" s="130"/>
      <c r="AWQ2" s="130"/>
      <c r="AWR2" s="130"/>
      <c r="AWS2" s="130"/>
      <c r="AWT2" s="130"/>
      <c r="AWU2" s="130"/>
      <c r="AWV2" s="130"/>
      <c r="AWW2" s="130"/>
      <c r="AWX2" s="130"/>
      <c r="AWY2" s="130"/>
      <c r="AWZ2" s="130"/>
      <c r="AXA2" s="130"/>
      <c r="AXB2" s="130"/>
      <c r="AXC2" s="130"/>
      <c r="AXD2" s="130"/>
      <c r="AXE2" s="130"/>
      <c r="AXF2" s="130"/>
      <c r="AXG2" s="130"/>
      <c r="AXH2" s="130"/>
      <c r="AXI2" s="130"/>
      <c r="AXJ2" s="130"/>
      <c r="AXK2" s="130"/>
      <c r="AXL2" s="130"/>
      <c r="AXM2" s="130"/>
      <c r="AXN2" s="130"/>
      <c r="AXO2" s="130"/>
      <c r="AXP2" s="130"/>
      <c r="AXQ2" s="130"/>
      <c r="AXR2" s="130"/>
      <c r="AXS2" s="130"/>
      <c r="AXT2" s="130"/>
      <c r="AXU2" s="130"/>
      <c r="AXV2" s="130"/>
      <c r="AXW2" s="130"/>
      <c r="AXX2" s="130"/>
      <c r="AXY2" s="130"/>
      <c r="AXZ2" s="130"/>
      <c r="AYA2" s="130"/>
      <c r="AYB2" s="130"/>
      <c r="AYC2" s="130"/>
      <c r="AYD2" s="130"/>
      <c r="AYE2" s="130"/>
      <c r="AYF2" s="130"/>
      <c r="AYG2" s="130"/>
      <c r="AYH2" s="130"/>
      <c r="AYI2" s="130"/>
      <c r="AYJ2" s="130"/>
      <c r="AYK2" s="130"/>
      <c r="AYL2" s="130"/>
      <c r="AYM2" s="130"/>
      <c r="AYN2" s="130"/>
      <c r="AYO2" s="130"/>
      <c r="AYP2" s="130"/>
      <c r="AYQ2" s="130"/>
      <c r="AYR2" s="130"/>
      <c r="AYS2" s="130"/>
      <c r="AYT2" s="130"/>
      <c r="AYU2" s="130"/>
      <c r="AYV2" s="130"/>
      <c r="AYW2" s="130"/>
      <c r="AYX2" s="130"/>
      <c r="AYY2" s="130"/>
      <c r="AYZ2" s="130"/>
      <c r="AZA2" s="130"/>
      <c r="AZB2" s="130"/>
      <c r="AZC2" s="130"/>
      <c r="AZD2" s="130"/>
      <c r="AZE2" s="130"/>
      <c r="AZF2" s="130"/>
      <c r="AZG2" s="130"/>
      <c r="AZH2" s="130"/>
      <c r="AZI2" s="130"/>
      <c r="AZJ2" s="130"/>
      <c r="AZK2" s="130"/>
      <c r="AZL2" s="130"/>
      <c r="AZM2" s="130"/>
      <c r="AZN2" s="130"/>
      <c r="AZO2" s="130"/>
      <c r="AZP2" s="130"/>
      <c r="AZQ2" s="130"/>
      <c r="AZR2" s="130"/>
      <c r="AZS2" s="130"/>
      <c r="AZT2" s="130"/>
      <c r="AZU2" s="130"/>
      <c r="AZV2" s="130"/>
      <c r="AZW2" s="130"/>
      <c r="AZX2" s="130"/>
      <c r="AZY2" s="130"/>
      <c r="AZZ2" s="130"/>
      <c r="BAA2" s="130"/>
      <c r="BAB2" s="130"/>
      <c r="BAC2" s="130"/>
      <c r="BAD2" s="130"/>
      <c r="BAE2" s="130"/>
      <c r="BAF2" s="130"/>
      <c r="BAG2" s="130"/>
      <c r="BAH2" s="130"/>
      <c r="BAI2" s="130"/>
      <c r="BAJ2" s="130"/>
      <c r="BAK2" s="130"/>
      <c r="BAL2" s="130"/>
      <c r="BAM2" s="130"/>
      <c r="BAN2" s="130"/>
      <c r="BAO2" s="130"/>
      <c r="BAP2" s="130"/>
      <c r="BAQ2" s="130"/>
      <c r="BAR2" s="130"/>
      <c r="BAS2" s="130"/>
      <c r="BAT2" s="130"/>
      <c r="BAU2" s="130"/>
      <c r="BAV2" s="130"/>
      <c r="BAW2" s="130"/>
      <c r="BAX2" s="130"/>
      <c r="BAY2" s="130"/>
      <c r="BAZ2" s="130"/>
      <c r="BBA2" s="130"/>
      <c r="BBB2" s="130"/>
      <c r="BBC2" s="130"/>
      <c r="BBD2" s="130"/>
      <c r="BBE2" s="130"/>
      <c r="BBF2" s="130"/>
      <c r="BBG2" s="130"/>
      <c r="BBH2" s="130"/>
      <c r="BBI2" s="130"/>
      <c r="BBJ2" s="130"/>
      <c r="BBK2" s="130"/>
      <c r="BBL2" s="130"/>
      <c r="BBM2" s="130"/>
      <c r="BBN2" s="130"/>
      <c r="BBO2" s="130"/>
      <c r="BBP2" s="130"/>
      <c r="BBQ2" s="130"/>
      <c r="BBR2" s="130"/>
      <c r="BBS2" s="130"/>
      <c r="BBT2" s="130"/>
      <c r="BBU2" s="130"/>
      <c r="BBV2" s="130"/>
      <c r="BBW2" s="130"/>
      <c r="BBX2" s="130"/>
      <c r="BBY2" s="130"/>
      <c r="BBZ2" s="130"/>
      <c r="BCA2" s="130"/>
      <c r="BCB2" s="130"/>
      <c r="BCC2" s="130"/>
      <c r="BCD2" s="130"/>
      <c r="BCE2" s="130"/>
      <c r="BCF2" s="130"/>
      <c r="BCG2" s="130"/>
      <c r="BCH2" s="130"/>
      <c r="BCI2" s="130"/>
      <c r="BCJ2" s="130"/>
      <c r="BCK2" s="130"/>
      <c r="BCL2" s="130"/>
      <c r="BCM2" s="130"/>
      <c r="BCN2" s="130"/>
      <c r="BCO2" s="130"/>
      <c r="BCP2" s="130"/>
      <c r="BCQ2" s="130"/>
      <c r="BCR2" s="130"/>
      <c r="BCS2" s="130"/>
      <c r="BCT2" s="130"/>
      <c r="BCU2" s="130"/>
      <c r="BCV2" s="130"/>
      <c r="BCW2" s="130"/>
      <c r="BCX2" s="130"/>
      <c r="BCY2" s="130"/>
      <c r="BCZ2" s="130"/>
      <c r="BDA2" s="130"/>
      <c r="BDB2" s="130"/>
      <c r="BDC2" s="130"/>
      <c r="BDD2" s="130"/>
      <c r="BDE2" s="130"/>
      <c r="BDF2" s="130"/>
      <c r="BDG2" s="130"/>
      <c r="BDH2" s="130"/>
      <c r="BDI2" s="130"/>
      <c r="BDJ2" s="130"/>
      <c r="BDK2" s="130"/>
      <c r="BDL2" s="130"/>
      <c r="BDM2" s="130"/>
      <c r="BDN2" s="130"/>
      <c r="BDO2" s="130"/>
      <c r="BDP2" s="130"/>
      <c r="BDQ2" s="130"/>
      <c r="BDR2" s="130"/>
      <c r="BDS2" s="130"/>
      <c r="BDT2" s="130"/>
      <c r="BDU2" s="130"/>
      <c r="BDV2" s="130"/>
      <c r="BDW2" s="130"/>
      <c r="BDX2" s="130"/>
      <c r="BDY2" s="130"/>
      <c r="BDZ2" s="130"/>
      <c r="BEA2" s="130"/>
      <c r="BEB2" s="130"/>
      <c r="BEC2" s="130"/>
      <c r="BED2" s="130"/>
      <c r="BEE2" s="130"/>
      <c r="BEF2" s="130"/>
      <c r="BEG2" s="130"/>
      <c r="BEH2" s="130"/>
      <c r="BEI2" s="130"/>
      <c r="BEJ2" s="130"/>
      <c r="BEK2" s="130"/>
      <c r="BEL2" s="130"/>
      <c r="BEM2" s="130"/>
      <c r="BEN2" s="130"/>
      <c r="BEO2" s="130"/>
      <c r="BEP2" s="130"/>
      <c r="BEQ2" s="130"/>
      <c r="BER2" s="130"/>
      <c r="BES2" s="130"/>
      <c r="BET2" s="130"/>
      <c r="BEU2" s="130"/>
      <c r="BEV2" s="130"/>
      <c r="BEW2" s="130"/>
      <c r="BEX2" s="130"/>
      <c r="BEY2" s="130"/>
      <c r="BEZ2" s="130"/>
      <c r="BFA2" s="130"/>
      <c r="BFB2" s="130"/>
      <c r="BFC2" s="130"/>
      <c r="BFD2" s="130"/>
      <c r="BFE2" s="130"/>
      <c r="BFF2" s="130"/>
      <c r="BFG2" s="130"/>
      <c r="BFH2" s="130"/>
      <c r="BFI2" s="130"/>
      <c r="BFJ2" s="130"/>
      <c r="BFK2" s="130"/>
      <c r="BFL2" s="130"/>
      <c r="BFM2" s="130"/>
      <c r="BFN2" s="130"/>
      <c r="BFO2" s="130"/>
      <c r="BFP2" s="130"/>
      <c r="BFQ2" s="130"/>
      <c r="BFR2" s="130"/>
      <c r="BFS2" s="130"/>
      <c r="BFT2" s="130"/>
      <c r="BFU2" s="130"/>
      <c r="BFV2" s="130"/>
      <c r="BFW2" s="130"/>
      <c r="BFX2" s="130"/>
      <c r="BFY2" s="130"/>
      <c r="BFZ2" s="130"/>
      <c r="BGA2" s="130"/>
      <c r="BGB2" s="130"/>
      <c r="BGC2" s="130"/>
      <c r="BGD2" s="130"/>
      <c r="BGE2" s="130"/>
      <c r="BGF2" s="130"/>
      <c r="BGG2" s="130"/>
      <c r="BGH2" s="130"/>
      <c r="BGI2" s="130"/>
      <c r="BGJ2" s="130"/>
      <c r="BGK2" s="130"/>
      <c r="BGL2" s="130"/>
      <c r="BGM2" s="130"/>
      <c r="BGN2" s="130"/>
      <c r="BGO2" s="130"/>
      <c r="BGP2" s="130"/>
      <c r="BGQ2" s="130"/>
      <c r="BGR2" s="130"/>
      <c r="BGS2" s="130"/>
      <c r="BGT2" s="130"/>
      <c r="BGU2" s="130"/>
      <c r="BGV2" s="130"/>
      <c r="BGW2" s="130"/>
      <c r="BGX2" s="130"/>
      <c r="BGY2" s="130"/>
      <c r="BGZ2" s="130"/>
      <c r="BHA2" s="130"/>
      <c r="BHB2" s="130"/>
      <c r="BHC2" s="130"/>
      <c r="BHD2" s="130"/>
      <c r="BHE2" s="130"/>
      <c r="BHF2" s="130"/>
      <c r="BHG2" s="130"/>
      <c r="BHH2" s="130"/>
      <c r="BHI2" s="130"/>
      <c r="BHJ2" s="130"/>
      <c r="BHK2" s="130"/>
      <c r="BHL2" s="130"/>
      <c r="BHM2" s="130"/>
      <c r="BHN2" s="130"/>
      <c r="BHO2" s="130"/>
      <c r="BHP2" s="130"/>
      <c r="BHQ2" s="130"/>
      <c r="BHR2" s="130"/>
      <c r="BHS2" s="130"/>
      <c r="BHT2" s="130"/>
      <c r="BHU2" s="130"/>
      <c r="BHV2" s="130"/>
      <c r="BHW2" s="130"/>
      <c r="BHX2" s="130"/>
      <c r="BHY2" s="130"/>
      <c r="BHZ2" s="130"/>
      <c r="BIA2" s="130"/>
      <c r="BIB2" s="130"/>
      <c r="BIC2" s="130"/>
      <c r="BID2" s="130"/>
      <c r="BIE2" s="130"/>
      <c r="BIF2" s="130"/>
      <c r="BIG2" s="130"/>
      <c r="BIH2" s="130"/>
      <c r="BII2" s="130"/>
      <c r="BIJ2" s="130"/>
      <c r="BIK2" s="130"/>
      <c r="BIL2" s="130"/>
      <c r="BIM2" s="130"/>
      <c r="BIN2" s="130"/>
      <c r="BIO2" s="130"/>
      <c r="BIP2" s="130"/>
      <c r="BIQ2" s="130"/>
      <c r="BIR2" s="130"/>
      <c r="BIS2" s="130"/>
      <c r="BIT2" s="130"/>
      <c r="BIU2" s="130"/>
      <c r="BIV2" s="130"/>
      <c r="BIW2" s="130"/>
      <c r="BIX2" s="130"/>
      <c r="BIY2" s="130"/>
      <c r="BIZ2" s="130"/>
      <c r="BJA2" s="130"/>
      <c r="BJB2" s="130"/>
      <c r="BJC2" s="130"/>
      <c r="BJD2" s="130"/>
      <c r="BJE2" s="130"/>
      <c r="BJF2" s="130"/>
      <c r="BJG2" s="130"/>
      <c r="BJH2" s="130"/>
      <c r="BJI2" s="130"/>
      <c r="BJJ2" s="130"/>
      <c r="BJK2" s="130"/>
      <c r="BJL2" s="130"/>
      <c r="BJM2" s="130"/>
      <c r="BJN2" s="130"/>
      <c r="BJO2" s="130"/>
      <c r="BJP2" s="130"/>
      <c r="BJQ2" s="130"/>
      <c r="BJR2" s="130"/>
      <c r="BJS2" s="130"/>
      <c r="BJT2" s="130"/>
      <c r="BJU2" s="130"/>
      <c r="BJV2" s="130"/>
      <c r="BJW2" s="130"/>
      <c r="BJX2" s="130"/>
      <c r="BJY2" s="130"/>
      <c r="BJZ2" s="130"/>
      <c r="BKA2" s="130"/>
      <c r="BKB2" s="130"/>
      <c r="BKC2" s="130"/>
      <c r="BKD2" s="130"/>
      <c r="BKE2" s="130"/>
      <c r="BKF2" s="130"/>
      <c r="BKG2" s="130"/>
      <c r="BKH2" s="130"/>
      <c r="BKI2" s="130"/>
      <c r="BKJ2" s="130"/>
      <c r="BKK2" s="130"/>
      <c r="BKL2" s="130"/>
      <c r="BKM2" s="130"/>
      <c r="BKN2" s="130"/>
      <c r="BKO2" s="130"/>
      <c r="BKP2" s="130"/>
      <c r="BKQ2" s="130"/>
      <c r="BKR2" s="130"/>
      <c r="BKS2" s="130"/>
      <c r="BKT2" s="130"/>
      <c r="BKU2" s="130"/>
      <c r="BKV2" s="130"/>
      <c r="BKW2" s="130"/>
      <c r="BKX2" s="130"/>
      <c r="BKY2" s="130"/>
      <c r="BKZ2" s="130"/>
      <c r="BLA2" s="130"/>
      <c r="BLB2" s="130"/>
      <c r="BLC2" s="130"/>
      <c r="BLD2" s="130"/>
      <c r="BLE2" s="130"/>
      <c r="BLF2" s="130"/>
      <c r="BLG2" s="130"/>
      <c r="BLH2" s="130"/>
      <c r="BLI2" s="130"/>
      <c r="BLJ2" s="130"/>
      <c r="BLK2" s="130"/>
      <c r="BLL2" s="130"/>
      <c r="BLM2" s="130"/>
      <c r="BLN2" s="130"/>
      <c r="BLO2" s="130"/>
      <c r="BLP2" s="130"/>
      <c r="BLQ2" s="130"/>
      <c r="BLR2" s="130"/>
      <c r="BLS2" s="130"/>
      <c r="BLT2" s="130"/>
      <c r="BLU2" s="130"/>
      <c r="BLV2" s="130"/>
      <c r="BLW2" s="130"/>
      <c r="BLX2" s="130"/>
      <c r="BLY2" s="130"/>
      <c r="BLZ2" s="130"/>
      <c r="BMA2" s="130"/>
      <c r="BMB2" s="130"/>
      <c r="BMC2" s="130"/>
      <c r="BMD2" s="130"/>
      <c r="BME2" s="130"/>
      <c r="BMF2" s="130"/>
      <c r="BMG2" s="130"/>
      <c r="BMH2" s="130"/>
      <c r="BMI2" s="130"/>
      <c r="BMJ2" s="130"/>
      <c r="BMK2" s="130"/>
      <c r="BML2" s="130"/>
      <c r="BMM2" s="130"/>
      <c r="BMN2" s="130"/>
      <c r="BMO2" s="130"/>
      <c r="BMP2" s="130"/>
      <c r="BMQ2" s="130"/>
      <c r="BMR2" s="130"/>
      <c r="BMS2" s="130"/>
      <c r="BMT2" s="130"/>
      <c r="BMU2" s="130"/>
      <c r="BMV2" s="130"/>
      <c r="BMW2" s="130"/>
      <c r="BMX2" s="130"/>
      <c r="BMY2" s="130"/>
      <c r="BMZ2" s="130"/>
      <c r="BNA2" s="130"/>
      <c r="BNB2" s="130"/>
      <c r="BNC2" s="130"/>
      <c r="BND2" s="130"/>
      <c r="BNE2" s="130"/>
      <c r="BNF2" s="130"/>
      <c r="BNG2" s="130"/>
      <c r="BNH2" s="130"/>
      <c r="BNI2" s="130"/>
      <c r="BNJ2" s="130"/>
      <c r="BNK2" s="130"/>
      <c r="BNL2" s="130"/>
      <c r="BNM2" s="130"/>
      <c r="BNN2" s="130"/>
      <c r="BNO2" s="130"/>
      <c r="BNP2" s="130"/>
      <c r="BNQ2" s="130"/>
      <c r="BNR2" s="130"/>
      <c r="BNS2" s="130"/>
      <c r="BNT2" s="130"/>
      <c r="BNU2" s="130"/>
      <c r="BNV2" s="130"/>
      <c r="BNW2" s="130"/>
      <c r="BNX2" s="130"/>
      <c r="BNY2" s="130"/>
      <c r="BNZ2" s="130"/>
      <c r="BOA2" s="130"/>
      <c r="BOB2" s="130"/>
      <c r="BOC2" s="130"/>
      <c r="BOD2" s="130"/>
      <c r="BOE2" s="130"/>
      <c r="BOF2" s="130"/>
      <c r="BOG2" s="130"/>
      <c r="BOH2" s="130"/>
      <c r="BOI2" s="130"/>
      <c r="BOJ2" s="130"/>
      <c r="BOK2" s="130"/>
      <c r="BOL2" s="130"/>
      <c r="BOM2" s="130"/>
      <c r="BON2" s="130"/>
      <c r="BOO2" s="130"/>
      <c r="BOP2" s="130"/>
      <c r="BOQ2" s="130"/>
      <c r="BOR2" s="130"/>
      <c r="BOS2" s="130"/>
      <c r="BOT2" s="130"/>
      <c r="BOU2" s="130"/>
      <c r="BOV2" s="130"/>
      <c r="BOW2" s="130"/>
      <c r="BOX2" s="130"/>
      <c r="BOY2" s="130"/>
      <c r="BOZ2" s="130"/>
      <c r="BPA2" s="130"/>
      <c r="BPB2" s="130"/>
      <c r="BPC2" s="130"/>
      <c r="BPD2" s="130"/>
      <c r="BPE2" s="130"/>
      <c r="BPF2" s="130"/>
      <c r="BPG2" s="130"/>
      <c r="BPH2" s="130"/>
      <c r="BPI2" s="130"/>
      <c r="BPJ2" s="130"/>
      <c r="BPK2" s="130"/>
      <c r="BPL2" s="130"/>
      <c r="BPM2" s="130"/>
      <c r="BPN2" s="130"/>
      <c r="BPO2" s="130"/>
      <c r="BPP2" s="130"/>
      <c r="BPQ2" s="130"/>
      <c r="BPR2" s="130"/>
      <c r="BPS2" s="130"/>
      <c r="BPT2" s="130"/>
      <c r="BPU2" s="130"/>
      <c r="BPV2" s="130"/>
      <c r="BPW2" s="130"/>
      <c r="BPX2" s="130"/>
      <c r="BPY2" s="130"/>
      <c r="BPZ2" s="130"/>
      <c r="BQA2" s="130"/>
      <c r="BQB2" s="130"/>
      <c r="BQC2" s="130"/>
      <c r="BQD2" s="130"/>
      <c r="BQE2" s="130"/>
      <c r="BQF2" s="130"/>
      <c r="BQG2" s="130"/>
      <c r="BQH2" s="130"/>
      <c r="BQI2" s="130"/>
      <c r="BQJ2" s="130"/>
      <c r="BQK2" s="130"/>
      <c r="BQL2" s="130"/>
      <c r="BQM2" s="130"/>
      <c r="BQN2" s="130"/>
      <c r="BQO2" s="130"/>
      <c r="BQP2" s="130"/>
      <c r="BQQ2" s="130"/>
      <c r="BQR2" s="130"/>
      <c r="BQS2" s="130"/>
      <c r="BQT2" s="130"/>
      <c r="BQU2" s="130"/>
      <c r="BQV2" s="130"/>
      <c r="BQW2" s="130"/>
      <c r="BQX2" s="130"/>
      <c r="BQY2" s="130"/>
      <c r="BQZ2" s="130"/>
      <c r="BRA2" s="130"/>
      <c r="BRB2" s="130"/>
      <c r="BRC2" s="130"/>
      <c r="BRD2" s="130"/>
      <c r="BRE2" s="130"/>
      <c r="BRF2" s="130"/>
      <c r="BRG2" s="130"/>
      <c r="BRH2" s="130"/>
      <c r="BRI2" s="130"/>
      <c r="BRJ2" s="130"/>
      <c r="BRK2" s="130"/>
      <c r="BRL2" s="130"/>
      <c r="BRM2" s="130"/>
      <c r="BRN2" s="130"/>
      <c r="BRO2" s="130"/>
      <c r="BRP2" s="130"/>
      <c r="BRQ2" s="130"/>
      <c r="BRR2" s="130"/>
      <c r="BRS2" s="130"/>
      <c r="BRT2" s="130"/>
      <c r="BRU2" s="130"/>
      <c r="BRV2" s="130"/>
      <c r="BRW2" s="130"/>
      <c r="BRX2" s="130"/>
      <c r="BRY2" s="130"/>
      <c r="BRZ2" s="130"/>
      <c r="BSA2" s="130"/>
      <c r="BSB2" s="130"/>
      <c r="BSC2" s="130"/>
      <c r="BSD2" s="130"/>
      <c r="BSE2" s="130"/>
      <c r="BSF2" s="130"/>
      <c r="BSG2" s="130"/>
      <c r="BSH2" s="130"/>
      <c r="BSI2" s="130"/>
      <c r="BSJ2" s="130"/>
      <c r="BSK2" s="130"/>
      <c r="BSL2" s="130"/>
      <c r="BSM2" s="130"/>
      <c r="BSN2" s="130"/>
      <c r="BSO2" s="130"/>
      <c r="BSP2" s="130"/>
      <c r="BSQ2" s="130"/>
      <c r="BSR2" s="130"/>
      <c r="BSS2" s="130"/>
      <c r="BST2" s="130"/>
      <c r="BSU2" s="130"/>
      <c r="BSV2" s="130"/>
      <c r="BSW2" s="130"/>
      <c r="BSX2" s="130"/>
      <c r="BSY2" s="130"/>
      <c r="BSZ2" s="130"/>
      <c r="BTA2" s="130"/>
      <c r="BTB2" s="130"/>
      <c r="BTC2" s="130"/>
      <c r="BTD2" s="130"/>
      <c r="BTE2" s="130"/>
      <c r="BTF2" s="130"/>
      <c r="BTG2" s="130"/>
      <c r="BTH2" s="130"/>
      <c r="BTI2" s="130"/>
      <c r="BTJ2" s="130"/>
      <c r="BTK2" s="130"/>
      <c r="BTL2" s="130"/>
      <c r="BTM2" s="130"/>
      <c r="BTN2" s="130"/>
      <c r="BTO2" s="130"/>
      <c r="BTP2" s="130"/>
      <c r="BTQ2" s="130"/>
      <c r="BTR2" s="130"/>
      <c r="BTS2" s="130"/>
      <c r="BTT2" s="130"/>
      <c r="BTU2" s="130"/>
      <c r="BTV2" s="130"/>
      <c r="BTW2" s="130"/>
      <c r="BTX2" s="130"/>
      <c r="BTY2" s="130"/>
      <c r="BTZ2" s="130"/>
      <c r="BUA2" s="130"/>
      <c r="BUB2" s="130"/>
      <c r="BUC2" s="130"/>
      <c r="BUD2" s="130"/>
      <c r="BUE2" s="130"/>
      <c r="BUF2" s="130"/>
      <c r="BUG2" s="130"/>
      <c r="BUH2" s="130"/>
      <c r="BUI2" s="130"/>
      <c r="BUJ2" s="130"/>
      <c r="BUK2" s="130"/>
      <c r="BUL2" s="130"/>
      <c r="BUM2" s="130"/>
      <c r="BUN2" s="130"/>
      <c r="BUO2" s="130"/>
      <c r="BUP2" s="130"/>
      <c r="BUQ2" s="130"/>
      <c r="BUR2" s="130"/>
      <c r="BUS2" s="130"/>
      <c r="BUT2" s="130"/>
      <c r="BUU2" s="130"/>
      <c r="BUV2" s="130"/>
      <c r="BUW2" s="130"/>
      <c r="BUX2" s="130"/>
      <c r="BUY2" s="130"/>
      <c r="BUZ2" s="130"/>
      <c r="BVA2" s="130"/>
      <c r="BVB2" s="130"/>
      <c r="BVC2" s="130"/>
      <c r="BVD2" s="130"/>
      <c r="BVE2" s="130"/>
      <c r="BVF2" s="130"/>
      <c r="BVG2" s="130"/>
      <c r="BVH2" s="130"/>
      <c r="BVI2" s="130"/>
      <c r="BVJ2" s="130"/>
      <c r="BVK2" s="130"/>
      <c r="BVL2" s="130"/>
      <c r="BVM2" s="130"/>
      <c r="BVN2" s="130"/>
      <c r="BVO2" s="130"/>
      <c r="BVP2" s="130"/>
      <c r="BVQ2" s="130"/>
      <c r="BVR2" s="130"/>
      <c r="BVS2" s="130"/>
      <c r="BVT2" s="130"/>
      <c r="BVU2" s="130"/>
      <c r="BVV2" s="130"/>
      <c r="BVW2" s="130"/>
      <c r="BVX2" s="130"/>
      <c r="BVY2" s="130"/>
      <c r="BVZ2" s="130"/>
      <c r="BWA2" s="130"/>
      <c r="BWB2" s="130"/>
      <c r="BWC2" s="130"/>
      <c r="BWD2" s="130"/>
      <c r="BWE2" s="130"/>
      <c r="BWF2" s="130"/>
      <c r="BWG2" s="130"/>
      <c r="BWH2" s="130"/>
      <c r="BWI2" s="130"/>
      <c r="BWJ2" s="130"/>
      <c r="BWK2" s="130"/>
      <c r="BWL2" s="130"/>
      <c r="BWM2" s="130"/>
      <c r="BWN2" s="130"/>
      <c r="BWO2" s="130"/>
      <c r="BWP2" s="130"/>
      <c r="BWQ2" s="130"/>
      <c r="BWR2" s="130"/>
      <c r="BWS2" s="130"/>
      <c r="BWT2" s="130"/>
      <c r="BWU2" s="130"/>
      <c r="BWV2" s="130"/>
      <c r="BWW2" s="130"/>
      <c r="BWX2" s="130"/>
      <c r="BWY2" s="130"/>
      <c r="BWZ2" s="130"/>
      <c r="BXA2" s="130"/>
      <c r="BXB2" s="130"/>
      <c r="BXC2" s="130"/>
      <c r="BXD2" s="130"/>
      <c r="BXE2" s="130"/>
      <c r="BXF2" s="130"/>
      <c r="BXG2" s="130"/>
      <c r="BXH2" s="130"/>
      <c r="BXI2" s="130"/>
      <c r="BXJ2" s="130"/>
      <c r="BXK2" s="130"/>
      <c r="BXL2" s="130"/>
      <c r="BXM2" s="130"/>
      <c r="BXN2" s="130"/>
      <c r="BXO2" s="130"/>
      <c r="BXP2" s="130"/>
      <c r="BXQ2" s="130"/>
      <c r="BXR2" s="130"/>
      <c r="BXS2" s="130"/>
      <c r="BXT2" s="130"/>
      <c r="BXU2" s="130"/>
      <c r="BXV2" s="130"/>
      <c r="BXW2" s="130"/>
      <c r="BXX2" s="130"/>
      <c r="BXY2" s="130"/>
      <c r="BXZ2" s="130"/>
      <c r="BYA2" s="130"/>
      <c r="BYB2" s="130"/>
      <c r="BYC2" s="130"/>
      <c r="BYD2" s="130"/>
      <c r="BYE2" s="130"/>
      <c r="BYF2" s="130"/>
      <c r="BYG2" s="130"/>
      <c r="BYH2" s="130"/>
      <c r="BYI2" s="130"/>
      <c r="BYJ2" s="130"/>
      <c r="BYK2" s="130"/>
      <c r="BYL2" s="130"/>
      <c r="BYM2" s="130"/>
      <c r="BYN2" s="130"/>
      <c r="BYO2" s="130"/>
      <c r="BYP2" s="130"/>
      <c r="BYQ2" s="130"/>
      <c r="BYR2" s="130"/>
      <c r="BYS2" s="130"/>
      <c r="BYT2" s="130"/>
      <c r="BYU2" s="130"/>
      <c r="BYV2" s="130"/>
      <c r="BYW2" s="130"/>
      <c r="BYX2" s="130"/>
      <c r="BYY2" s="130"/>
      <c r="BYZ2" s="130"/>
      <c r="BZA2" s="130"/>
      <c r="BZB2" s="130"/>
      <c r="BZC2" s="130"/>
      <c r="BZD2" s="130"/>
      <c r="BZE2" s="130"/>
      <c r="BZF2" s="130"/>
      <c r="BZG2" s="130"/>
      <c r="BZH2" s="130"/>
      <c r="BZI2" s="130"/>
      <c r="BZJ2" s="130"/>
      <c r="BZK2" s="130"/>
      <c r="BZL2" s="130"/>
      <c r="BZM2" s="130"/>
      <c r="BZN2" s="130"/>
      <c r="BZO2" s="130"/>
      <c r="BZP2" s="130"/>
      <c r="BZQ2" s="130"/>
      <c r="BZR2" s="130"/>
      <c r="BZS2" s="130"/>
      <c r="BZT2" s="130"/>
      <c r="BZU2" s="130"/>
      <c r="BZV2" s="130"/>
      <c r="BZW2" s="130"/>
      <c r="BZX2" s="130"/>
      <c r="BZY2" s="130"/>
      <c r="BZZ2" s="130"/>
      <c r="CAA2" s="130"/>
      <c r="CAB2" s="130"/>
      <c r="CAC2" s="130"/>
      <c r="CAD2" s="130"/>
      <c r="CAE2" s="130"/>
      <c r="CAF2" s="130"/>
      <c r="CAG2" s="130"/>
      <c r="CAH2" s="130"/>
      <c r="CAI2" s="130"/>
      <c r="CAJ2" s="130"/>
      <c r="CAK2" s="130"/>
      <c r="CAL2" s="130"/>
      <c r="CAM2" s="130"/>
      <c r="CAN2" s="130"/>
      <c r="CAO2" s="130"/>
      <c r="CAP2" s="130"/>
      <c r="CAQ2" s="130"/>
      <c r="CAR2" s="130"/>
      <c r="CAS2" s="130"/>
      <c r="CAT2" s="130"/>
      <c r="CAU2" s="130"/>
      <c r="CAV2" s="130"/>
      <c r="CAW2" s="130"/>
      <c r="CAX2" s="130"/>
      <c r="CAY2" s="130"/>
      <c r="CAZ2" s="130"/>
      <c r="CBA2" s="130"/>
      <c r="CBB2" s="130"/>
      <c r="CBC2" s="130"/>
      <c r="CBD2" s="130"/>
      <c r="CBE2" s="130"/>
      <c r="CBF2" s="130"/>
      <c r="CBG2" s="130"/>
      <c r="CBH2" s="130"/>
      <c r="CBI2" s="130"/>
      <c r="CBJ2" s="130"/>
      <c r="CBK2" s="130"/>
      <c r="CBL2" s="130"/>
      <c r="CBM2" s="130"/>
      <c r="CBN2" s="130"/>
      <c r="CBO2" s="130"/>
      <c r="CBP2" s="130"/>
      <c r="CBQ2" s="130"/>
      <c r="CBR2" s="130"/>
      <c r="CBS2" s="130"/>
      <c r="CBT2" s="130"/>
      <c r="CBU2" s="130"/>
      <c r="CBV2" s="130"/>
      <c r="CBW2" s="130"/>
      <c r="CBX2" s="130"/>
      <c r="CBY2" s="130"/>
      <c r="CBZ2" s="130"/>
      <c r="CCA2" s="130"/>
      <c r="CCB2" s="130"/>
      <c r="CCC2" s="130"/>
      <c r="CCD2" s="130"/>
      <c r="CCE2" s="130"/>
      <c r="CCF2" s="130"/>
      <c r="CCG2" s="130"/>
      <c r="CCH2" s="130"/>
      <c r="CCI2" s="130"/>
      <c r="CCJ2" s="130"/>
      <c r="CCK2" s="130"/>
      <c r="CCL2" s="130"/>
      <c r="CCM2" s="130"/>
      <c r="CCN2" s="130"/>
      <c r="CCO2" s="130"/>
      <c r="CCP2" s="130"/>
      <c r="CCQ2" s="130"/>
      <c r="CCR2" s="130"/>
      <c r="CCS2" s="130"/>
      <c r="CCT2" s="130"/>
      <c r="CCU2" s="130"/>
      <c r="CCV2" s="130"/>
      <c r="CCW2" s="130"/>
      <c r="CCX2" s="130"/>
      <c r="CCY2" s="130"/>
      <c r="CCZ2" s="130"/>
      <c r="CDA2" s="130"/>
      <c r="CDB2" s="130"/>
      <c r="CDC2" s="130"/>
      <c r="CDD2" s="130"/>
      <c r="CDE2" s="130"/>
      <c r="CDF2" s="130"/>
      <c r="CDG2" s="130"/>
      <c r="CDH2" s="130"/>
      <c r="CDI2" s="130"/>
      <c r="CDJ2" s="130"/>
      <c r="CDK2" s="130"/>
      <c r="CDL2" s="130"/>
      <c r="CDM2" s="130"/>
      <c r="CDN2" s="130"/>
      <c r="CDO2" s="130"/>
      <c r="CDP2" s="130"/>
      <c r="CDQ2" s="130"/>
      <c r="CDR2" s="130"/>
      <c r="CDS2" s="130"/>
      <c r="CDT2" s="130"/>
      <c r="CDU2" s="130"/>
      <c r="CDV2" s="130"/>
      <c r="CDW2" s="130"/>
      <c r="CDX2" s="130"/>
      <c r="CDY2" s="130"/>
      <c r="CDZ2" s="130"/>
      <c r="CEA2" s="130"/>
      <c r="CEB2" s="130"/>
      <c r="CEC2" s="130"/>
      <c r="CED2" s="130"/>
      <c r="CEE2" s="130"/>
      <c r="CEF2" s="130"/>
      <c r="CEG2" s="130"/>
      <c r="CEH2" s="130"/>
      <c r="CEI2" s="130"/>
      <c r="CEJ2" s="130"/>
      <c r="CEK2" s="130"/>
      <c r="CEL2" s="130"/>
      <c r="CEM2" s="130"/>
      <c r="CEN2" s="130"/>
      <c r="CEO2" s="130"/>
      <c r="CEP2" s="130"/>
      <c r="CEQ2" s="130"/>
      <c r="CER2" s="130"/>
      <c r="CES2" s="130"/>
      <c r="CET2" s="130"/>
      <c r="CEU2" s="130"/>
      <c r="CEV2" s="130"/>
      <c r="CEW2" s="130"/>
      <c r="CEX2" s="130"/>
      <c r="CEY2" s="130"/>
      <c r="CEZ2" s="130"/>
      <c r="CFA2" s="130"/>
      <c r="CFB2" s="130"/>
      <c r="CFC2" s="130"/>
      <c r="CFD2" s="130"/>
      <c r="CFE2" s="130"/>
      <c r="CFF2" s="130"/>
      <c r="CFG2" s="130"/>
      <c r="CFH2" s="130"/>
      <c r="CFI2" s="130"/>
      <c r="CFJ2" s="130"/>
      <c r="CFK2" s="130"/>
      <c r="CFL2" s="130"/>
      <c r="CFM2" s="130"/>
      <c r="CFN2" s="130"/>
      <c r="CFO2" s="130"/>
      <c r="CFP2" s="130"/>
      <c r="CFQ2" s="130"/>
      <c r="CFR2" s="130"/>
      <c r="CFS2" s="130"/>
      <c r="CFT2" s="130"/>
      <c r="CFU2" s="130"/>
      <c r="CFV2" s="130"/>
      <c r="CFW2" s="130"/>
      <c r="CFX2" s="130"/>
      <c r="CFY2" s="130"/>
      <c r="CFZ2" s="130"/>
      <c r="CGA2" s="130"/>
      <c r="CGB2" s="130"/>
      <c r="CGC2" s="130"/>
      <c r="CGD2" s="130"/>
      <c r="CGE2" s="130"/>
      <c r="CGF2" s="130"/>
      <c r="CGG2" s="130"/>
      <c r="CGH2" s="130"/>
      <c r="CGI2" s="130"/>
      <c r="CGJ2" s="130"/>
      <c r="CGK2" s="130"/>
      <c r="CGL2" s="130"/>
      <c r="CGM2" s="130"/>
      <c r="CGN2" s="130"/>
      <c r="CGO2" s="130"/>
      <c r="CGP2" s="130"/>
      <c r="CGQ2" s="130"/>
      <c r="CGR2" s="130"/>
      <c r="CGS2" s="130"/>
      <c r="CGT2" s="130"/>
      <c r="CGU2" s="130"/>
      <c r="CGV2" s="130"/>
      <c r="CGW2" s="130"/>
      <c r="CGX2" s="130"/>
      <c r="CGY2" s="130"/>
      <c r="CGZ2" s="130"/>
      <c r="CHA2" s="130"/>
      <c r="CHB2" s="130"/>
      <c r="CHC2" s="130"/>
      <c r="CHD2" s="130"/>
      <c r="CHE2" s="130"/>
      <c r="CHF2" s="130"/>
      <c r="CHG2" s="130"/>
      <c r="CHH2" s="130"/>
      <c r="CHI2" s="130"/>
      <c r="CHJ2" s="130"/>
      <c r="CHK2" s="130"/>
      <c r="CHL2" s="130"/>
      <c r="CHM2" s="130"/>
      <c r="CHN2" s="130"/>
      <c r="CHO2" s="130"/>
      <c r="CHP2" s="130"/>
      <c r="CHQ2" s="130"/>
      <c r="CHR2" s="130"/>
      <c r="CHS2" s="130"/>
      <c r="CHT2" s="130"/>
      <c r="CHU2" s="130"/>
      <c r="CHV2" s="130"/>
      <c r="CHW2" s="130"/>
      <c r="CHX2" s="130"/>
      <c r="CHY2" s="130"/>
      <c r="CHZ2" s="130"/>
      <c r="CIA2" s="130"/>
      <c r="CIB2" s="130"/>
      <c r="CIC2" s="130"/>
      <c r="CID2" s="130"/>
      <c r="CIE2" s="130"/>
      <c r="CIF2" s="130"/>
      <c r="CIG2" s="130"/>
      <c r="CIH2" s="130"/>
      <c r="CII2" s="130"/>
      <c r="CIJ2" s="130"/>
      <c r="CIK2" s="130"/>
      <c r="CIL2" s="130"/>
      <c r="CIM2" s="130"/>
      <c r="CIN2" s="130"/>
      <c r="CIO2" s="130"/>
      <c r="CIP2" s="130"/>
      <c r="CIQ2" s="130"/>
      <c r="CIR2" s="130"/>
      <c r="CIS2" s="130"/>
      <c r="CIT2" s="130"/>
      <c r="CIU2" s="130"/>
      <c r="CIV2" s="130"/>
      <c r="CIW2" s="130"/>
      <c r="CIX2" s="130"/>
      <c r="CIY2" s="130"/>
      <c r="CIZ2" s="130"/>
      <c r="CJA2" s="130"/>
      <c r="CJB2" s="130"/>
      <c r="CJC2" s="130"/>
      <c r="CJD2" s="130"/>
      <c r="CJE2" s="130"/>
      <c r="CJF2" s="130"/>
      <c r="CJG2" s="130"/>
      <c r="CJH2" s="130"/>
      <c r="CJI2" s="130"/>
      <c r="CJJ2" s="130"/>
      <c r="CJK2" s="130"/>
      <c r="CJL2" s="130"/>
      <c r="CJM2" s="130"/>
      <c r="CJN2" s="130"/>
      <c r="CJO2" s="130"/>
      <c r="CJP2" s="130"/>
      <c r="CJQ2" s="130"/>
      <c r="CJR2" s="130"/>
      <c r="CJS2" s="130"/>
      <c r="CJT2" s="130"/>
      <c r="CJU2" s="130"/>
      <c r="CJV2" s="130"/>
      <c r="CJW2" s="130"/>
      <c r="CJX2" s="130"/>
      <c r="CJY2" s="130"/>
      <c r="CJZ2" s="130"/>
      <c r="CKA2" s="130"/>
      <c r="CKB2" s="130"/>
      <c r="CKC2" s="130"/>
      <c r="CKD2" s="130"/>
      <c r="CKE2" s="130"/>
      <c r="CKF2" s="130"/>
      <c r="CKG2" s="130"/>
      <c r="CKH2" s="130"/>
      <c r="CKI2" s="130"/>
      <c r="CKJ2" s="130"/>
      <c r="CKK2" s="130"/>
      <c r="CKL2" s="130"/>
      <c r="CKM2" s="130"/>
      <c r="CKN2" s="130"/>
      <c r="CKO2" s="130"/>
      <c r="CKP2" s="130"/>
      <c r="CKQ2" s="130"/>
      <c r="CKR2" s="130"/>
      <c r="CKS2" s="130"/>
      <c r="CKT2" s="130"/>
      <c r="CKU2" s="130"/>
      <c r="CKV2" s="130"/>
      <c r="CKW2" s="130"/>
      <c r="CKX2" s="130"/>
      <c r="CKY2" s="130"/>
      <c r="CKZ2" s="130"/>
      <c r="CLA2" s="130"/>
      <c r="CLB2" s="130"/>
      <c r="CLC2" s="130"/>
      <c r="CLD2" s="130"/>
      <c r="CLE2" s="130"/>
      <c r="CLF2" s="130"/>
      <c r="CLG2" s="130"/>
      <c r="CLH2" s="130"/>
      <c r="CLI2" s="130"/>
      <c r="CLJ2" s="130"/>
      <c r="CLK2" s="130"/>
      <c r="CLL2" s="130"/>
      <c r="CLM2" s="130"/>
      <c r="CLN2" s="130"/>
      <c r="CLO2" s="130"/>
      <c r="CLP2" s="130"/>
      <c r="CLQ2" s="130"/>
      <c r="CLR2" s="130"/>
      <c r="CLS2" s="130"/>
      <c r="CLT2" s="130"/>
      <c r="CLU2" s="130"/>
      <c r="CLV2" s="130"/>
      <c r="CLW2" s="130"/>
      <c r="CLX2" s="130"/>
      <c r="CLY2" s="130"/>
      <c r="CLZ2" s="130"/>
      <c r="CMA2" s="130"/>
      <c r="CMB2" s="130"/>
      <c r="CMC2" s="130"/>
      <c r="CMD2" s="130"/>
      <c r="CME2" s="130"/>
      <c r="CMF2" s="130"/>
      <c r="CMG2" s="130"/>
      <c r="CMH2" s="130"/>
      <c r="CMI2" s="130"/>
      <c r="CMJ2" s="130"/>
      <c r="CMK2" s="130"/>
      <c r="CML2" s="130"/>
      <c r="CMM2" s="130"/>
      <c r="CMN2" s="130"/>
      <c r="CMO2" s="130"/>
      <c r="CMP2" s="130"/>
      <c r="CMQ2" s="130"/>
      <c r="CMR2" s="130"/>
      <c r="CMS2" s="130"/>
      <c r="CMT2" s="130"/>
      <c r="CMU2" s="130"/>
      <c r="CMV2" s="130"/>
      <c r="CMW2" s="130"/>
      <c r="CMX2" s="130"/>
      <c r="CMY2" s="130"/>
      <c r="CMZ2" s="130"/>
      <c r="CNA2" s="130"/>
      <c r="CNB2" s="130"/>
      <c r="CNC2" s="130"/>
      <c r="CND2" s="130"/>
      <c r="CNE2" s="130"/>
      <c r="CNF2" s="130"/>
      <c r="CNG2" s="130"/>
      <c r="CNH2" s="130"/>
      <c r="CNI2" s="130"/>
      <c r="CNJ2" s="130"/>
      <c r="CNK2" s="130"/>
      <c r="CNL2" s="130"/>
      <c r="CNM2" s="130"/>
      <c r="CNN2" s="130"/>
      <c r="CNO2" s="130"/>
      <c r="CNP2" s="130"/>
      <c r="CNQ2" s="130"/>
      <c r="CNR2" s="130"/>
      <c r="CNS2" s="130"/>
      <c r="CNT2" s="130"/>
      <c r="CNU2" s="130"/>
      <c r="CNV2" s="130"/>
      <c r="CNW2" s="130"/>
      <c r="CNX2" s="130"/>
      <c r="CNY2" s="130"/>
      <c r="CNZ2" s="130"/>
      <c r="COA2" s="130"/>
      <c r="COB2" s="130"/>
      <c r="COC2" s="130"/>
      <c r="COD2" s="130"/>
      <c r="COE2" s="130"/>
      <c r="COF2" s="130"/>
      <c r="COG2" s="130"/>
      <c r="COH2" s="130"/>
      <c r="COI2" s="130"/>
      <c r="COJ2" s="130"/>
      <c r="COK2" s="130"/>
      <c r="COL2" s="130"/>
      <c r="COM2" s="130"/>
      <c r="CON2" s="130"/>
      <c r="COO2" s="130"/>
      <c r="COP2" s="130"/>
      <c r="COQ2" s="130"/>
      <c r="COR2" s="130"/>
      <c r="COS2" s="130"/>
      <c r="COT2" s="130"/>
      <c r="COU2" s="130"/>
      <c r="COV2" s="130"/>
      <c r="COW2" s="130"/>
      <c r="COX2" s="130"/>
      <c r="COY2" s="130"/>
      <c r="COZ2" s="130"/>
      <c r="CPA2" s="130"/>
      <c r="CPB2" s="130"/>
      <c r="CPC2" s="130"/>
      <c r="CPD2" s="130"/>
      <c r="CPE2" s="130"/>
      <c r="CPF2" s="130"/>
      <c r="CPG2" s="130"/>
      <c r="CPH2" s="130"/>
      <c r="CPI2" s="130"/>
      <c r="CPJ2" s="130"/>
      <c r="CPK2" s="130"/>
      <c r="CPL2" s="130"/>
      <c r="CPM2" s="130"/>
      <c r="CPN2" s="130"/>
      <c r="CPO2" s="130"/>
      <c r="CPP2" s="130"/>
      <c r="CPQ2" s="130"/>
      <c r="CPR2" s="130"/>
      <c r="CPS2" s="130"/>
      <c r="CPT2" s="130"/>
      <c r="CPU2" s="130"/>
      <c r="CPV2" s="130"/>
      <c r="CPW2" s="130"/>
      <c r="CPX2" s="130"/>
      <c r="CPY2" s="130"/>
      <c r="CPZ2" s="130"/>
      <c r="CQA2" s="130"/>
      <c r="CQB2" s="130"/>
      <c r="CQC2" s="130"/>
      <c r="CQD2" s="130"/>
      <c r="CQE2" s="130"/>
      <c r="CQF2" s="130"/>
      <c r="CQG2" s="130"/>
      <c r="CQH2" s="130"/>
      <c r="CQI2" s="130"/>
      <c r="CQJ2" s="130"/>
      <c r="CQK2" s="130"/>
      <c r="CQL2" s="130"/>
      <c r="CQM2" s="130"/>
      <c r="CQN2" s="130"/>
      <c r="CQO2" s="130"/>
      <c r="CQP2" s="130"/>
      <c r="CQQ2" s="130"/>
      <c r="CQR2" s="130"/>
      <c r="CQS2" s="130"/>
      <c r="CQT2" s="130"/>
      <c r="CQU2" s="130"/>
      <c r="CQV2" s="130"/>
      <c r="CQW2" s="130"/>
      <c r="CQX2" s="130"/>
      <c r="CQY2" s="130"/>
      <c r="CQZ2" s="130"/>
      <c r="CRA2" s="130"/>
      <c r="CRB2" s="130"/>
      <c r="CRC2" s="130"/>
      <c r="CRD2" s="130"/>
      <c r="CRE2" s="130"/>
      <c r="CRF2" s="130"/>
      <c r="CRG2" s="130"/>
      <c r="CRH2" s="130"/>
      <c r="CRI2" s="130"/>
      <c r="CRJ2" s="130"/>
      <c r="CRK2" s="130"/>
      <c r="CRL2" s="130"/>
      <c r="CRM2" s="130"/>
      <c r="CRN2" s="130"/>
      <c r="CRO2" s="130"/>
      <c r="CRP2" s="130"/>
      <c r="CRQ2" s="130"/>
      <c r="CRR2" s="130"/>
      <c r="CRS2" s="130"/>
      <c r="CRT2" s="130"/>
      <c r="CRU2" s="130"/>
      <c r="CRV2" s="130"/>
      <c r="CRW2" s="130"/>
      <c r="CRX2" s="130"/>
      <c r="CRY2" s="130"/>
      <c r="CRZ2" s="130"/>
      <c r="CSA2" s="130"/>
      <c r="CSB2" s="130"/>
      <c r="CSC2" s="130"/>
      <c r="CSD2" s="130"/>
      <c r="CSE2" s="130"/>
      <c r="CSF2" s="130"/>
      <c r="CSG2" s="130"/>
      <c r="CSH2" s="130"/>
      <c r="CSI2" s="130"/>
      <c r="CSJ2" s="130"/>
      <c r="CSK2" s="130"/>
      <c r="CSL2" s="130"/>
      <c r="CSM2" s="130"/>
      <c r="CSN2" s="130"/>
      <c r="CSO2" s="130"/>
      <c r="CSP2" s="130"/>
      <c r="CSQ2" s="130"/>
      <c r="CSR2" s="130"/>
      <c r="CSS2" s="130"/>
      <c r="CST2" s="130"/>
      <c r="CSU2" s="130"/>
      <c r="CSV2" s="130"/>
      <c r="CSW2" s="130"/>
      <c r="CSX2" s="130"/>
      <c r="CSY2" s="130"/>
      <c r="CSZ2" s="130"/>
      <c r="CTA2" s="130"/>
      <c r="CTB2" s="130"/>
      <c r="CTC2" s="130"/>
      <c r="CTD2" s="130"/>
      <c r="CTE2" s="130"/>
      <c r="CTF2" s="130"/>
      <c r="CTG2" s="130"/>
      <c r="CTH2" s="130"/>
      <c r="CTI2" s="130"/>
      <c r="CTJ2" s="130"/>
      <c r="CTK2" s="130"/>
      <c r="CTL2" s="130"/>
      <c r="CTM2" s="130"/>
      <c r="CTN2" s="130"/>
      <c r="CTO2" s="130"/>
      <c r="CTP2" s="130"/>
      <c r="CTQ2" s="130"/>
      <c r="CTR2" s="130"/>
      <c r="CTS2" s="130"/>
      <c r="CTT2" s="130"/>
      <c r="CTU2" s="130"/>
      <c r="CTV2" s="130"/>
      <c r="CTW2" s="130"/>
      <c r="CTX2" s="130"/>
      <c r="CTY2" s="130"/>
      <c r="CTZ2" s="130"/>
      <c r="CUA2" s="130"/>
      <c r="CUB2" s="130"/>
      <c r="CUC2" s="130"/>
      <c r="CUD2" s="130"/>
      <c r="CUE2" s="130"/>
      <c r="CUF2" s="130"/>
      <c r="CUG2" s="130"/>
      <c r="CUH2" s="130"/>
      <c r="CUI2" s="130"/>
      <c r="CUJ2" s="130"/>
      <c r="CUK2" s="130"/>
      <c r="CUL2" s="130"/>
      <c r="CUM2" s="130"/>
      <c r="CUN2" s="130"/>
      <c r="CUO2" s="130"/>
      <c r="CUP2" s="130"/>
      <c r="CUQ2" s="130"/>
      <c r="CUR2" s="130"/>
      <c r="CUS2" s="130"/>
      <c r="CUT2" s="130"/>
      <c r="CUU2" s="130"/>
      <c r="CUV2" s="130"/>
      <c r="CUW2" s="130"/>
      <c r="CUX2" s="130"/>
      <c r="CUY2" s="130"/>
      <c r="CUZ2" s="130"/>
      <c r="CVA2" s="130"/>
      <c r="CVB2" s="130"/>
      <c r="CVC2" s="130"/>
      <c r="CVD2" s="130"/>
      <c r="CVE2" s="130"/>
      <c r="CVF2" s="130"/>
      <c r="CVG2" s="130"/>
      <c r="CVH2" s="130"/>
      <c r="CVI2" s="130"/>
      <c r="CVJ2" s="130"/>
      <c r="CVK2" s="130"/>
      <c r="CVL2" s="130"/>
      <c r="CVM2" s="130"/>
      <c r="CVN2" s="130"/>
      <c r="CVO2" s="130"/>
      <c r="CVP2" s="130"/>
      <c r="CVQ2" s="130"/>
      <c r="CVR2" s="130"/>
      <c r="CVS2" s="130"/>
      <c r="CVT2" s="130"/>
      <c r="CVU2" s="130"/>
      <c r="CVV2" s="130"/>
      <c r="CVW2" s="130"/>
      <c r="CVX2" s="130"/>
      <c r="CVY2" s="130"/>
      <c r="CVZ2" s="130"/>
      <c r="CWA2" s="130"/>
      <c r="CWB2" s="130"/>
      <c r="CWC2" s="130"/>
      <c r="CWD2" s="130"/>
      <c r="CWE2" s="130"/>
      <c r="CWF2" s="130"/>
      <c r="CWG2" s="130"/>
      <c r="CWH2" s="130"/>
      <c r="CWI2" s="130"/>
      <c r="CWJ2" s="130"/>
      <c r="CWK2" s="130"/>
      <c r="CWL2" s="130"/>
      <c r="CWM2" s="130"/>
      <c r="CWN2" s="130"/>
      <c r="CWO2" s="130"/>
      <c r="CWP2" s="130"/>
      <c r="CWQ2" s="130"/>
      <c r="CWR2" s="130"/>
      <c r="CWS2" s="130"/>
      <c r="CWT2" s="130"/>
      <c r="CWU2" s="130"/>
      <c r="CWV2" s="130"/>
      <c r="CWW2" s="130"/>
      <c r="CWX2" s="130"/>
      <c r="CWY2" s="130"/>
      <c r="CWZ2" s="130"/>
      <c r="CXA2" s="130"/>
      <c r="CXB2" s="130"/>
      <c r="CXC2" s="130"/>
      <c r="CXD2" s="130"/>
      <c r="CXE2" s="130"/>
      <c r="CXF2" s="130"/>
      <c r="CXG2" s="130"/>
      <c r="CXH2" s="130"/>
      <c r="CXI2" s="130"/>
      <c r="CXJ2" s="130"/>
      <c r="CXK2" s="130"/>
      <c r="CXL2" s="130"/>
      <c r="CXM2" s="130"/>
      <c r="CXN2" s="130"/>
      <c r="CXO2" s="130"/>
      <c r="CXP2" s="130"/>
      <c r="CXQ2" s="130"/>
      <c r="CXR2" s="130"/>
      <c r="CXS2" s="130"/>
      <c r="CXT2" s="130"/>
      <c r="CXU2" s="130"/>
      <c r="CXV2" s="130"/>
      <c r="CXW2" s="130"/>
      <c r="CXX2" s="130"/>
      <c r="CXY2" s="130"/>
      <c r="CXZ2" s="130"/>
      <c r="CYA2" s="130"/>
      <c r="CYB2" s="130"/>
      <c r="CYC2" s="130"/>
      <c r="CYD2" s="130"/>
      <c r="CYE2" s="130"/>
      <c r="CYF2" s="130"/>
      <c r="CYG2" s="130"/>
      <c r="CYH2" s="130"/>
      <c r="CYI2" s="130"/>
      <c r="CYJ2" s="130"/>
      <c r="CYK2" s="130"/>
      <c r="CYL2" s="130"/>
      <c r="CYM2" s="130"/>
      <c r="CYN2" s="130"/>
      <c r="CYO2" s="130"/>
      <c r="CYP2" s="130"/>
      <c r="CYQ2" s="130"/>
      <c r="CYR2" s="130"/>
      <c r="CYS2" s="130"/>
      <c r="CYT2" s="130"/>
      <c r="CYU2" s="130"/>
      <c r="CYV2" s="130"/>
      <c r="CYW2" s="130"/>
      <c r="CYX2" s="130"/>
      <c r="CYY2" s="130"/>
      <c r="CYZ2" s="130"/>
      <c r="CZA2" s="130"/>
      <c r="CZB2" s="130"/>
      <c r="CZC2" s="130"/>
      <c r="CZD2" s="130"/>
      <c r="CZE2" s="130"/>
      <c r="CZF2" s="130"/>
      <c r="CZG2" s="130"/>
      <c r="CZH2" s="130"/>
      <c r="CZI2" s="130"/>
      <c r="CZJ2" s="130"/>
      <c r="CZK2" s="130"/>
      <c r="CZL2" s="130"/>
      <c r="CZM2" s="130"/>
      <c r="CZN2" s="130"/>
      <c r="CZO2" s="130"/>
      <c r="CZP2" s="130"/>
      <c r="CZQ2" s="130"/>
      <c r="CZR2" s="130"/>
      <c r="CZS2" s="130"/>
      <c r="CZT2" s="130"/>
      <c r="CZU2" s="130"/>
      <c r="CZV2" s="130"/>
      <c r="CZW2" s="130"/>
      <c r="CZX2" s="130"/>
      <c r="CZY2" s="130"/>
      <c r="CZZ2" s="130"/>
      <c r="DAA2" s="130"/>
      <c r="DAB2" s="130"/>
      <c r="DAC2" s="130"/>
      <c r="DAD2" s="130"/>
      <c r="DAE2" s="130"/>
      <c r="DAF2" s="130"/>
      <c r="DAG2" s="130"/>
      <c r="DAH2" s="130"/>
      <c r="DAI2" s="130"/>
      <c r="DAJ2" s="130"/>
      <c r="DAK2" s="130"/>
      <c r="DAL2" s="130"/>
      <c r="DAM2" s="130"/>
      <c r="DAN2" s="130"/>
      <c r="DAO2" s="130"/>
      <c r="DAP2" s="130"/>
      <c r="DAQ2" s="130"/>
      <c r="DAR2" s="130"/>
      <c r="DAS2" s="130"/>
      <c r="DAT2" s="130"/>
      <c r="DAU2" s="130"/>
      <c r="DAV2" s="130"/>
      <c r="DAW2" s="130"/>
      <c r="DAX2" s="130"/>
      <c r="DAY2" s="130"/>
      <c r="DAZ2" s="130"/>
      <c r="DBA2" s="130"/>
      <c r="DBB2" s="130"/>
      <c r="DBC2" s="130"/>
      <c r="DBD2" s="130"/>
      <c r="DBE2" s="130"/>
      <c r="DBF2" s="130"/>
      <c r="DBG2" s="130"/>
      <c r="DBH2" s="130"/>
      <c r="DBI2" s="130"/>
      <c r="DBJ2" s="130"/>
      <c r="DBK2" s="130"/>
      <c r="DBL2" s="130"/>
      <c r="DBM2" s="130"/>
      <c r="DBN2" s="130"/>
      <c r="DBO2" s="130"/>
      <c r="DBP2" s="130"/>
      <c r="DBQ2" s="130"/>
      <c r="DBR2" s="130"/>
      <c r="DBS2" s="130"/>
      <c r="DBT2" s="130"/>
      <c r="DBU2" s="130"/>
      <c r="DBV2" s="130"/>
      <c r="DBW2" s="130"/>
      <c r="DBX2" s="130"/>
      <c r="DBY2" s="130"/>
      <c r="DBZ2" s="130"/>
      <c r="DCA2" s="130"/>
      <c r="DCB2" s="130"/>
      <c r="DCC2" s="130"/>
      <c r="DCD2" s="130"/>
      <c r="DCE2" s="130"/>
      <c r="DCF2" s="130"/>
      <c r="DCG2" s="130"/>
      <c r="DCH2" s="130"/>
      <c r="DCI2" s="130"/>
      <c r="DCJ2" s="130"/>
      <c r="DCK2" s="130"/>
      <c r="DCL2" s="130"/>
      <c r="DCM2" s="130"/>
      <c r="DCN2" s="130"/>
      <c r="DCO2" s="130"/>
      <c r="DCP2" s="130"/>
      <c r="DCQ2" s="130"/>
      <c r="DCR2" s="130"/>
      <c r="DCS2" s="130"/>
      <c r="DCT2" s="130"/>
      <c r="DCU2" s="130"/>
      <c r="DCV2" s="130"/>
      <c r="DCW2" s="130"/>
      <c r="DCX2" s="130"/>
      <c r="DCY2" s="130"/>
      <c r="DCZ2" s="130"/>
      <c r="DDA2" s="130"/>
      <c r="DDB2" s="130"/>
      <c r="DDC2" s="130"/>
      <c r="DDD2" s="130"/>
      <c r="DDE2" s="130"/>
      <c r="DDF2" s="130"/>
      <c r="DDG2" s="130"/>
      <c r="DDH2" s="130"/>
      <c r="DDI2" s="130"/>
      <c r="DDJ2" s="130"/>
      <c r="DDK2" s="130"/>
      <c r="DDL2" s="130"/>
      <c r="DDM2" s="130"/>
      <c r="DDN2" s="130"/>
      <c r="DDO2" s="130"/>
      <c r="DDP2" s="130"/>
      <c r="DDQ2" s="130"/>
      <c r="DDR2" s="130"/>
      <c r="DDS2" s="130"/>
      <c r="DDT2" s="130"/>
      <c r="DDU2" s="130"/>
      <c r="DDV2" s="130"/>
      <c r="DDW2" s="130"/>
      <c r="DDX2" s="130"/>
      <c r="DDY2" s="130"/>
      <c r="DDZ2" s="130"/>
      <c r="DEA2" s="130"/>
      <c r="DEB2" s="130"/>
      <c r="DEC2" s="130"/>
      <c r="DED2" s="130"/>
      <c r="DEE2" s="130"/>
      <c r="DEF2" s="130"/>
      <c r="DEG2" s="130"/>
      <c r="DEH2" s="130"/>
      <c r="DEI2" s="130"/>
      <c r="DEJ2" s="130"/>
      <c r="DEK2" s="130"/>
      <c r="DEL2" s="130"/>
      <c r="DEM2" s="130"/>
      <c r="DEN2" s="130"/>
      <c r="DEO2" s="130"/>
      <c r="DEP2" s="130"/>
      <c r="DEQ2" s="130"/>
      <c r="DER2" s="130"/>
      <c r="DES2" s="130"/>
      <c r="DET2" s="130"/>
      <c r="DEU2" s="130"/>
      <c r="DEV2" s="130"/>
      <c r="DEW2" s="130"/>
      <c r="DEX2" s="130"/>
      <c r="DEY2" s="130"/>
      <c r="DEZ2" s="130"/>
      <c r="DFA2" s="130"/>
      <c r="DFB2" s="130"/>
      <c r="DFC2" s="130"/>
      <c r="DFD2" s="130"/>
      <c r="DFE2" s="130"/>
      <c r="DFF2" s="130"/>
      <c r="DFG2" s="130"/>
      <c r="DFH2" s="130"/>
      <c r="DFI2" s="130"/>
      <c r="DFJ2" s="130"/>
      <c r="DFK2" s="130"/>
      <c r="DFL2" s="130"/>
      <c r="DFM2" s="130"/>
      <c r="DFN2" s="130"/>
      <c r="DFO2" s="130"/>
      <c r="DFP2" s="130"/>
      <c r="DFQ2" s="130"/>
      <c r="DFR2" s="130"/>
      <c r="DFS2" s="130"/>
      <c r="DFT2" s="130"/>
      <c r="DFU2" s="130"/>
      <c r="DFV2" s="130"/>
      <c r="DFW2" s="130"/>
      <c r="DFX2" s="130"/>
      <c r="DFY2" s="130"/>
      <c r="DFZ2" s="130"/>
      <c r="DGA2" s="130"/>
      <c r="DGB2" s="130"/>
      <c r="DGC2" s="130"/>
      <c r="DGD2" s="130"/>
      <c r="DGE2" s="130"/>
      <c r="DGF2" s="130"/>
      <c r="DGG2" s="130"/>
      <c r="DGH2" s="130"/>
      <c r="DGI2" s="130"/>
      <c r="DGJ2" s="130"/>
      <c r="DGK2" s="130"/>
      <c r="DGL2" s="130"/>
      <c r="DGM2" s="130"/>
      <c r="DGN2" s="130"/>
      <c r="DGO2" s="130"/>
      <c r="DGP2" s="130"/>
      <c r="DGQ2" s="130"/>
      <c r="DGR2" s="130"/>
      <c r="DGS2" s="130"/>
      <c r="DGT2" s="130"/>
      <c r="DGU2" s="130"/>
      <c r="DGV2" s="130"/>
      <c r="DGW2" s="130"/>
      <c r="DGX2" s="130"/>
      <c r="DGY2" s="130"/>
      <c r="DGZ2" s="130"/>
      <c r="DHA2" s="130"/>
      <c r="DHB2" s="130"/>
      <c r="DHC2" s="130"/>
      <c r="DHD2" s="130"/>
      <c r="DHE2" s="130"/>
      <c r="DHF2" s="130"/>
      <c r="DHG2" s="130"/>
      <c r="DHH2" s="130"/>
      <c r="DHI2" s="130"/>
      <c r="DHJ2" s="130"/>
      <c r="DHK2" s="130"/>
      <c r="DHL2" s="130"/>
      <c r="DHM2" s="130"/>
      <c r="DHN2" s="130"/>
      <c r="DHO2" s="130"/>
      <c r="DHP2" s="130"/>
      <c r="DHQ2" s="130"/>
      <c r="DHR2" s="130"/>
      <c r="DHS2" s="130"/>
      <c r="DHT2" s="130"/>
      <c r="DHU2" s="130"/>
      <c r="DHV2" s="130"/>
      <c r="DHW2" s="130"/>
      <c r="DHX2" s="130"/>
      <c r="DHY2" s="130"/>
      <c r="DHZ2" s="130"/>
      <c r="DIA2" s="130"/>
      <c r="DIB2" s="130"/>
      <c r="DIC2" s="130"/>
      <c r="DID2" s="130"/>
      <c r="DIE2" s="130"/>
      <c r="DIF2" s="130"/>
      <c r="DIG2" s="130"/>
      <c r="DIH2" s="130"/>
      <c r="DII2" s="130"/>
      <c r="DIJ2" s="130"/>
      <c r="DIK2" s="130"/>
      <c r="DIL2" s="130"/>
      <c r="DIM2" s="130"/>
      <c r="DIN2" s="130"/>
      <c r="DIO2" s="130"/>
      <c r="DIP2" s="130"/>
      <c r="DIQ2" s="130"/>
      <c r="DIR2" s="130"/>
      <c r="DIS2" s="130"/>
      <c r="DIT2" s="130"/>
      <c r="DIU2" s="130"/>
      <c r="DIV2" s="130"/>
      <c r="DIW2" s="130"/>
      <c r="DIX2" s="130"/>
      <c r="DIY2" s="130"/>
      <c r="DIZ2" s="130"/>
      <c r="DJA2" s="130"/>
      <c r="DJB2" s="130"/>
      <c r="DJC2" s="130"/>
      <c r="DJD2" s="130"/>
      <c r="DJE2" s="130"/>
      <c r="DJF2" s="130"/>
      <c r="DJG2" s="130"/>
      <c r="DJH2" s="130"/>
      <c r="DJI2" s="130"/>
      <c r="DJJ2" s="130"/>
      <c r="DJK2" s="130"/>
      <c r="DJL2" s="130"/>
      <c r="DJM2" s="130"/>
      <c r="DJN2" s="130"/>
      <c r="DJO2" s="130"/>
      <c r="DJP2" s="130"/>
      <c r="DJQ2" s="130"/>
      <c r="DJR2" s="130"/>
      <c r="DJS2" s="130"/>
      <c r="DJT2" s="130"/>
      <c r="DJU2" s="130"/>
      <c r="DJV2" s="130"/>
      <c r="DJW2" s="130"/>
      <c r="DJX2" s="130"/>
      <c r="DJY2" s="130"/>
      <c r="DJZ2" s="130"/>
      <c r="DKA2" s="130"/>
      <c r="DKB2" s="130"/>
      <c r="DKC2" s="130"/>
      <c r="DKD2" s="130"/>
      <c r="DKE2" s="130"/>
      <c r="DKF2" s="130"/>
      <c r="DKG2" s="130"/>
      <c r="DKH2" s="130"/>
      <c r="DKI2" s="130"/>
      <c r="DKJ2" s="130"/>
      <c r="DKK2" s="130"/>
      <c r="DKL2" s="130"/>
      <c r="DKM2" s="130"/>
      <c r="DKN2" s="130"/>
      <c r="DKO2" s="130"/>
      <c r="DKP2" s="130"/>
      <c r="DKQ2" s="130"/>
      <c r="DKR2" s="130"/>
      <c r="DKS2" s="130"/>
      <c r="DKT2" s="130"/>
      <c r="DKU2" s="130"/>
      <c r="DKV2" s="130"/>
      <c r="DKW2" s="130"/>
      <c r="DKX2" s="130"/>
      <c r="DKY2" s="130"/>
      <c r="DKZ2" s="130"/>
      <c r="DLA2" s="130"/>
      <c r="DLB2" s="130"/>
      <c r="DLC2" s="130"/>
      <c r="DLD2" s="130"/>
      <c r="DLE2" s="130"/>
      <c r="DLF2" s="130"/>
      <c r="DLG2" s="130"/>
      <c r="DLH2" s="130"/>
      <c r="DLI2" s="130"/>
      <c r="DLJ2" s="130"/>
      <c r="DLK2" s="130"/>
      <c r="DLL2" s="130"/>
      <c r="DLM2" s="130"/>
      <c r="DLN2" s="130"/>
      <c r="DLO2" s="130"/>
      <c r="DLP2" s="130"/>
      <c r="DLQ2" s="130"/>
      <c r="DLR2" s="130"/>
      <c r="DLS2" s="130"/>
      <c r="DLT2" s="130"/>
      <c r="DLU2" s="130"/>
      <c r="DLV2" s="130"/>
      <c r="DLW2" s="130"/>
      <c r="DLX2" s="130"/>
      <c r="DLY2" s="130"/>
      <c r="DLZ2" s="130"/>
      <c r="DMA2" s="130"/>
      <c r="DMB2" s="130"/>
      <c r="DMC2" s="130"/>
      <c r="DMD2" s="130"/>
      <c r="DME2" s="130"/>
      <c r="DMF2" s="130"/>
      <c r="DMG2" s="130"/>
      <c r="DMH2" s="130"/>
      <c r="DMI2" s="130"/>
      <c r="DMJ2" s="130"/>
      <c r="DMK2" s="130"/>
      <c r="DML2" s="130"/>
      <c r="DMM2" s="130"/>
      <c r="DMN2" s="130"/>
      <c r="DMO2" s="130"/>
      <c r="DMP2" s="130"/>
      <c r="DMQ2" s="130"/>
      <c r="DMR2" s="130"/>
      <c r="DMS2" s="130"/>
      <c r="DMT2" s="130"/>
      <c r="DMU2" s="130"/>
      <c r="DMV2" s="130"/>
      <c r="DMW2" s="130"/>
      <c r="DMX2" s="130"/>
      <c r="DMY2" s="130"/>
      <c r="DMZ2" s="130"/>
      <c r="DNA2" s="130"/>
      <c r="DNB2" s="130"/>
      <c r="DNC2" s="130"/>
      <c r="DND2" s="130"/>
      <c r="DNE2" s="130"/>
      <c r="DNF2" s="130"/>
      <c r="DNG2" s="130"/>
      <c r="DNH2" s="130"/>
      <c r="DNI2" s="130"/>
      <c r="DNJ2" s="130"/>
      <c r="DNK2" s="130"/>
      <c r="DNL2" s="130"/>
      <c r="DNM2" s="130"/>
      <c r="DNN2" s="130"/>
      <c r="DNO2" s="130"/>
      <c r="DNP2" s="130"/>
      <c r="DNQ2" s="130"/>
      <c r="DNR2" s="130"/>
      <c r="DNS2" s="130"/>
      <c r="DNT2" s="130"/>
      <c r="DNU2" s="130"/>
      <c r="DNV2" s="130"/>
      <c r="DNW2" s="130"/>
      <c r="DNX2" s="130"/>
      <c r="DNY2" s="130"/>
      <c r="DNZ2" s="130"/>
      <c r="DOA2" s="130"/>
      <c r="DOB2" s="130"/>
      <c r="DOC2" s="130"/>
      <c r="DOD2" s="130"/>
      <c r="DOE2" s="130"/>
      <c r="DOF2" s="130"/>
      <c r="DOG2" s="130"/>
      <c r="DOH2" s="130"/>
      <c r="DOI2" s="130"/>
      <c r="DOJ2" s="130"/>
      <c r="DOK2" s="130"/>
      <c r="DOL2" s="130"/>
      <c r="DOM2" s="130"/>
      <c r="DON2" s="130"/>
      <c r="DOO2" s="130"/>
      <c r="DOP2" s="130"/>
      <c r="DOQ2" s="130"/>
      <c r="DOR2" s="130"/>
      <c r="DOS2" s="130"/>
      <c r="DOT2" s="130"/>
      <c r="DOU2" s="130"/>
      <c r="DOV2" s="130"/>
      <c r="DOW2" s="130"/>
      <c r="DOX2" s="130"/>
      <c r="DOY2" s="130"/>
      <c r="DOZ2" s="130"/>
      <c r="DPA2" s="130"/>
      <c r="DPB2" s="130"/>
      <c r="DPC2" s="130"/>
      <c r="DPD2" s="130"/>
      <c r="DPE2" s="130"/>
      <c r="DPF2" s="130"/>
      <c r="DPG2" s="130"/>
      <c r="DPH2" s="130"/>
      <c r="DPI2" s="130"/>
      <c r="DPJ2" s="130"/>
      <c r="DPK2" s="130"/>
      <c r="DPL2" s="130"/>
      <c r="DPM2" s="130"/>
      <c r="DPN2" s="130"/>
      <c r="DPO2" s="130"/>
      <c r="DPP2" s="130"/>
      <c r="DPQ2" s="130"/>
      <c r="DPR2" s="130"/>
      <c r="DPS2" s="130"/>
      <c r="DPT2" s="130"/>
      <c r="DPU2" s="130"/>
      <c r="DPV2" s="130"/>
      <c r="DPW2" s="130"/>
      <c r="DPX2" s="130"/>
      <c r="DPY2" s="130"/>
      <c r="DPZ2" s="130"/>
      <c r="DQA2" s="130"/>
      <c r="DQB2" s="130"/>
      <c r="DQC2" s="130"/>
      <c r="DQD2" s="130"/>
      <c r="DQE2" s="130"/>
      <c r="DQF2" s="130"/>
      <c r="DQG2" s="130"/>
      <c r="DQH2" s="130"/>
      <c r="DQI2" s="130"/>
      <c r="DQJ2" s="130"/>
      <c r="DQK2" s="130"/>
      <c r="DQL2" s="130"/>
      <c r="DQM2" s="130"/>
      <c r="DQN2" s="130"/>
      <c r="DQO2" s="130"/>
      <c r="DQP2" s="130"/>
      <c r="DQQ2" s="130"/>
      <c r="DQR2" s="130"/>
      <c r="DQS2" s="130"/>
      <c r="DQT2" s="130"/>
      <c r="DQU2" s="130"/>
      <c r="DQV2" s="130"/>
      <c r="DQW2" s="130"/>
      <c r="DQX2" s="130"/>
      <c r="DQY2" s="130"/>
      <c r="DQZ2" s="130"/>
      <c r="DRA2" s="130"/>
      <c r="DRB2" s="130"/>
      <c r="DRC2" s="130"/>
      <c r="DRD2" s="130"/>
      <c r="DRE2" s="130"/>
      <c r="DRF2" s="130"/>
      <c r="DRG2" s="130"/>
      <c r="DRH2" s="130"/>
      <c r="DRI2" s="130"/>
      <c r="DRJ2" s="130"/>
      <c r="DRK2" s="130"/>
      <c r="DRL2" s="130"/>
      <c r="DRM2" s="130"/>
      <c r="DRN2" s="130"/>
      <c r="DRO2" s="130"/>
      <c r="DRP2" s="130"/>
      <c r="DRQ2" s="130"/>
      <c r="DRR2" s="130"/>
      <c r="DRS2" s="130"/>
      <c r="DRT2" s="130"/>
      <c r="DRU2" s="130"/>
      <c r="DRV2" s="130"/>
      <c r="DRW2" s="130"/>
      <c r="DRX2" s="130"/>
      <c r="DRY2" s="130"/>
      <c r="DRZ2" s="130"/>
      <c r="DSA2" s="130"/>
      <c r="DSB2" s="130"/>
      <c r="DSC2" s="130"/>
      <c r="DSD2" s="130"/>
      <c r="DSE2" s="130"/>
      <c r="DSF2" s="130"/>
      <c r="DSG2" s="130"/>
      <c r="DSH2" s="130"/>
      <c r="DSI2" s="130"/>
      <c r="DSJ2" s="130"/>
      <c r="DSK2" s="130"/>
      <c r="DSL2" s="130"/>
      <c r="DSM2" s="130"/>
      <c r="DSN2" s="130"/>
      <c r="DSO2" s="130"/>
      <c r="DSP2" s="130"/>
      <c r="DSQ2" s="130"/>
      <c r="DSR2" s="130"/>
      <c r="DSS2" s="130"/>
      <c r="DST2" s="130"/>
      <c r="DSU2" s="130"/>
      <c r="DSV2" s="130"/>
      <c r="DSW2" s="130"/>
      <c r="DSX2" s="130"/>
      <c r="DSY2" s="130"/>
      <c r="DSZ2" s="130"/>
      <c r="DTA2" s="130"/>
      <c r="DTB2" s="130"/>
      <c r="DTC2" s="130"/>
      <c r="DTD2" s="130"/>
      <c r="DTE2" s="130"/>
      <c r="DTF2" s="130"/>
      <c r="DTG2" s="130"/>
      <c r="DTH2" s="130"/>
      <c r="DTI2" s="130"/>
      <c r="DTJ2" s="130"/>
      <c r="DTK2" s="130"/>
      <c r="DTL2" s="130"/>
      <c r="DTM2" s="130"/>
      <c r="DTN2" s="130"/>
      <c r="DTO2" s="130"/>
      <c r="DTP2" s="130"/>
      <c r="DTQ2" s="130"/>
      <c r="DTR2" s="130"/>
      <c r="DTS2" s="130"/>
      <c r="DTT2" s="130"/>
      <c r="DTU2" s="130"/>
      <c r="DTV2" s="130"/>
      <c r="DTW2" s="130"/>
      <c r="DTX2" s="130"/>
      <c r="DTY2" s="130"/>
      <c r="DTZ2" s="130"/>
      <c r="DUA2" s="130"/>
      <c r="DUB2" s="130"/>
      <c r="DUC2" s="130"/>
      <c r="DUD2" s="130"/>
      <c r="DUE2" s="130"/>
      <c r="DUF2" s="130"/>
      <c r="DUG2" s="130"/>
      <c r="DUH2" s="130"/>
      <c r="DUI2" s="130"/>
      <c r="DUJ2" s="130"/>
      <c r="DUK2" s="130"/>
      <c r="DUL2" s="130"/>
      <c r="DUM2" s="130"/>
      <c r="DUN2" s="130"/>
      <c r="DUO2" s="130"/>
      <c r="DUP2" s="130"/>
      <c r="DUQ2" s="130"/>
      <c r="DUR2" s="130"/>
      <c r="DUS2" s="130"/>
      <c r="DUT2" s="130"/>
      <c r="DUU2" s="130"/>
      <c r="DUV2" s="130"/>
      <c r="DUW2" s="130"/>
      <c r="DUX2" s="130"/>
      <c r="DUY2" s="130"/>
      <c r="DUZ2" s="130"/>
      <c r="DVA2" s="130"/>
      <c r="DVB2" s="130"/>
      <c r="DVC2" s="130"/>
      <c r="DVD2" s="130"/>
      <c r="DVE2" s="130"/>
      <c r="DVF2" s="130"/>
      <c r="DVG2" s="130"/>
      <c r="DVH2" s="130"/>
      <c r="DVI2" s="130"/>
      <c r="DVJ2" s="130"/>
      <c r="DVK2" s="130"/>
      <c r="DVL2" s="130"/>
      <c r="DVM2" s="130"/>
      <c r="DVN2" s="130"/>
      <c r="DVO2" s="130"/>
      <c r="DVP2" s="130"/>
      <c r="DVQ2" s="130"/>
      <c r="DVR2" s="130"/>
      <c r="DVS2" s="130"/>
      <c r="DVT2" s="130"/>
      <c r="DVU2" s="130"/>
      <c r="DVV2" s="130"/>
      <c r="DVW2" s="130"/>
      <c r="DVX2" s="130"/>
      <c r="DVY2" s="130"/>
      <c r="DVZ2" s="130"/>
      <c r="DWA2" s="130"/>
      <c r="DWB2" s="130"/>
      <c r="DWC2" s="130"/>
      <c r="DWD2" s="130"/>
      <c r="DWE2" s="130"/>
      <c r="DWF2" s="130"/>
      <c r="DWG2" s="130"/>
      <c r="DWH2" s="130"/>
      <c r="DWI2" s="130"/>
      <c r="DWJ2" s="130"/>
      <c r="DWK2" s="130"/>
      <c r="DWL2" s="130"/>
      <c r="DWM2" s="130"/>
      <c r="DWN2" s="130"/>
      <c r="DWO2" s="130"/>
      <c r="DWP2" s="130"/>
      <c r="DWQ2" s="130"/>
      <c r="DWR2" s="130"/>
      <c r="DWS2" s="130"/>
      <c r="DWT2" s="130"/>
      <c r="DWU2" s="130"/>
      <c r="DWV2" s="130"/>
      <c r="DWW2" s="130"/>
      <c r="DWX2" s="130"/>
      <c r="DWY2" s="130"/>
      <c r="DWZ2" s="130"/>
      <c r="DXA2" s="130"/>
      <c r="DXB2" s="130"/>
      <c r="DXC2" s="130"/>
      <c r="DXD2" s="130"/>
      <c r="DXE2" s="130"/>
      <c r="DXF2" s="130"/>
      <c r="DXG2" s="130"/>
      <c r="DXH2" s="130"/>
      <c r="DXI2" s="130"/>
      <c r="DXJ2" s="130"/>
      <c r="DXK2" s="130"/>
      <c r="DXL2" s="130"/>
      <c r="DXM2" s="130"/>
      <c r="DXN2" s="130"/>
      <c r="DXO2" s="130"/>
      <c r="DXP2" s="130"/>
      <c r="DXQ2" s="130"/>
      <c r="DXR2" s="130"/>
      <c r="DXS2" s="130"/>
      <c r="DXT2" s="130"/>
      <c r="DXU2" s="130"/>
      <c r="DXV2" s="130"/>
      <c r="DXW2" s="130"/>
      <c r="DXX2" s="130"/>
      <c r="DXY2" s="130"/>
      <c r="DXZ2" s="130"/>
      <c r="DYA2" s="130"/>
      <c r="DYB2" s="130"/>
      <c r="DYC2" s="130"/>
      <c r="DYD2" s="130"/>
      <c r="DYE2" s="130"/>
      <c r="DYF2" s="130"/>
      <c r="DYG2" s="130"/>
      <c r="DYH2" s="130"/>
      <c r="DYI2" s="130"/>
      <c r="DYJ2" s="130"/>
      <c r="DYK2" s="130"/>
      <c r="DYL2" s="130"/>
      <c r="DYM2" s="130"/>
      <c r="DYN2" s="130"/>
      <c r="DYO2" s="130"/>
      <c r="DYP2" s="130"/>
      <c r="DYQ2" s="130"/>
      <c r="DYR2" s="130"/>
      <c r="DYS2" s="130"/>
      <c r="DYT2" s="130"/>
      <c r="DYU2" s="130"/>
      <c r="DYV2" s="130"/>
      <c r="DYW2" s="130"/>
      <c r="DYX2" s="130"/>
      <c r="DYY2" s="130"/>
      <c r="DYZ2" s="130"/>
      <c r="DZA2" s="130"/>
      <c r="DZB2" s="130"/>
      <c r="DZC2" s="130"/>
      <c r="DZD2" s="130"/>
      <c r="DZE2" s="130"/>
      <c r="DZF2" s="130"/>
      <c r="DZG2" s="130"/>
      <c r="DZH2" s="130"/>
      <c r="DZI2" s="130"/>
      <c r="DZJ2" s="130"/>
      <c r="DZK2" s="130"/>
      <c r="DZL2" s="130"/>
      <c r="DZM2" s="130"/>
      <c r="DZN2" s="130"/>
      <c r="DZO2" s="130"/>
      <c r="DZP2" s="130"/>
      <c r="DZQ2" s="130"/>
      <c r="DZR2" s="130"/>
      <c r="DZS2" s="130"/>
      <c r="DZT2" s="130"/>
      <c r="DZU2" s="130"/>
      <c r="DZV2" s="130"/>
      <c r="DZW2" s="130"/>
      <c r="DZX2" s="130"/>
      <c r="DZY2" s="130"/>
      <c r="DZZ2" s="130"/>
      <c r="EAA2" s="130"/>
      <c r="EAB2" s="130"/>
      <c r="EAC2" s="130"/>
      <c r="EAD2" s="130"/>
      <c r="EAE2" s="130"/>
      <c r="EAF2" s="130"/>
      <c r="EAG2" s="130"/>
      <c r="EAH2" s="130"/>
      <c r="EAI2" s="130"/>
      <c r="EAJ2" s="130"/>
      <c r="EAK2" s="130"/>
      <c r="EAL2" s="130"/>
      <c r="EAM2" s="130"/>
      <c r="EAN2" s="130"/>
      <c r="EAO2" s="130"/>
      <c r="EAP2" s="130"/>
      <c r="EAQ2" s="130"/>
      <c r="EAR2" s="130"/>
      <c r="EAS2" s="130"/>
      <c r="EAT2" s="130"/>
      <c r="EAU2" s="130"/>
      <c r="EAV2" s="130"/>
      <c r="EAW2" s="130"/>
      <c r="EAX2" s="130"/>
      <c r="EAY2" s="130"/>
      <c r="EAZ2" s="130"/>
      <c r="EBA2" s="130"/>
      <c r="EBB2" s="130"/>
      <c r="EBC2" s="130"/>
      <c r="EBD2" s="130"/>
      <c r="EBE2" s="130"/>
      <c r="EBF2" s="130"/>
      <c r="EBG2" s="130"/>
      <c r="EBH2" s="130"/>
      <c r="EBI2" s="130"/>
      <c r="EBJ2" s="130"/>
      <c r="EBK2" s="130"/>
      <c r="EBL2" s="130"/>
      <c r="EBM2" s="130"/>
      <c r="EBN2" s="130"/>
      <c r="EBO2" s="130"/>
      <c r="EBP2" s="130"/>
      <c r="EBQ2" s="130"/>
      <c r="EBR2" s="130"/>
      <c r="EBS2" s="130"/>
      <c r="EBT2" s="130"/>
      <c r="EBU2" s="130"/>
      <c r="EBV2" s="130"/>
      <c r="EBW2" s="130"/>
      <c r="EBX2" s="130"/>
      <c r="EBY2" s="130"/>
      <c r="EBZ2" s="130"/>
      <c r="ECA2" s="130"/>
      <c r="ECB2" s="130"/>
      <c r="ECC2" s="130"/>
      <c r="ECD2" s="130"/>
      <c r="ECE2" s="130"/>
      <c r="ECF2" s="130"/>
      <c r="ECG2" s="130"/>
      <c r="ECH2" s="130"/>
      <c r="ECI2" s="130"/>
      <c r="ECJ2" s="130"/>
      <c r="ECK2" s="130"/>
      <c r="ECL2" s="130"/>
      <c r="ECM2" s="130"/>
      <c r="ECN2" s="130"/>
      <c r="ECO2" s="130"/>
      <c r="ECP2" s="130"/>
      <c r="ECQ2" s="130"/>
      <c r="ECR2" s="130"/>
      <c r="ECS2" s="130"/>
      <c r="ECT2" s="130"/>
      <c r="ECU2" s="130"/>
      <c r="ECV2" s="130"/>
      <c r="ECW2" s="130"/>
      <c r="ECX2" s="130"/>
      <c r="ECY2" s="130"/>
      <c r="ECZ2" s="130"/>
      <c r="EDA2" s="130"/>
      <c r="EDB2" s="130"/>
      <c r="EDC2" s="130"/>
      <c r="EDD2" s="130"/>
      <c r="EDE2" s="130"/>
      <c r="EDF2" s="130"/>
      <c r="EDG2" s="130"/>
      <c r="EDH2" s="130"/>
      <c r="EDI2" s="130"/>
      <c r="EDJ2" s="130"/>
      <c r="EDK2" s="130"/>
      <c r="EDL2" s="130"/>
      <c r="EDM2" s="130"/>
      <c r="EDN2" s="130"/>
      <c r="EDO2" s="130"/>
      <c r="EDP2" s="130"/>
      <c r="EDQ2" s="130"/>
      <c r="EDR2" s="130"/>
      <c r="EDS2" s="130"/>
      <c r="EDT2" s="130"/>
      <c r="EDU2" s="130"/>
      <c r="EDV2" s="130"/>
      <c r="EDW2" s="130"/>
      <c r="EDX2" s="130"/>
      <c r="EDY2" s="130"/>
      <c r="EDZ2" s="130"/>
      <c r="EEA2" s="130"/>
      <c r="EEB2" s="130"/>
      <c r="EEC2" s="130"/>
      <c r="EED2" s="130"/>
      <c r="EEE2" s="130"/>
      <c r="EEF2" s="130"/>
      <c r="EEG2" s="130"/>
      <c r="EEH2" s="130"/>
      <c r="EEI2" s="130"/>
      <c r="EEJ2" s="130"/>
      <c r="EEK2" s="130"/>
      <c r="EEL2" s="130"/>
      <c r="EEM2" s="130"/>
      <c r="EEN2" s="130"/>
      <c r="EEO2" s="130"/>
      <c r="EEP2" s="130"/>
      <c r="EEQ2" s="130"/>
      <c r="EER2" s="130"/>
      <c r="EES2" s="130"/>
      <c r="EET2" s="130"/>
      <c r="EEU2" s="130"/>
      <c r="EEV2" s="130"/>
      <c r="EEW2" s="130"/>
      <c r="EEX2" s="130"/>
      <c r="EEY2" s="130"/>
      <c r="EEZ2" s="130"/>
      <c r="EFA2" s="130"/>
      <c r="EFB2" s="130"/>
      <c r="EFC2" s="130"/>
      <c r="EFD2" s="130"/>
      <c r="EFE2" s="130"/>
      <c r="EFF2" s="130"/>
      <c r="EFG2" s="130"/>
      <c r="EFH2" s="130"/>
      <c r="EFI2" s="130"/>
      <c r="EFJ2" s="130"/>
      <c r="EFK2" s="130"/>
      <c r="EFL2" s="130"/>
      <c r="EFM2" s="130"/>
      <c r="EFN2" s="130"/>
      <c r="EFO2" s="130"/>
      <c r="EFP2" s="130"/>
      <c r="EFQ2" s="130"/>
      <c r="EFR2" s="130"/>
      <c r="EFS2" s="130"/>
      <c r="EFT2" s="130"/>
      <c r="EFU2" s="130"/>
      <c r="EFV2" s="130"/>
      <c r="EFW2" s="130"/>
      <c r="EFX2" s="130"/>
      <c r="EFY2" s="130"/>
      <c r="EFZ2" s="130"/>
      <c r="EGA2" s="130"/>
      <c r="EGB2" s="130"/>
      <c r="EGC2" s="130"/>
      <c r="EGD2" s="130"/>
      <c r="EGE2" s="130"/>
      <c r="EGF2" s="130"/>
      <c r="EGG2" s="130"/>
      <c r="EGH2" s="130"/>
      <c r="EGI2" s="130"/>
      <c r="EGJ2" s="130"/>
      <c r="EGK2" s="130"/>
      <c r="EGL2" s="130"/>
      <c r="EGM2" s="130"/>
      <c r="EGN2" s="130"/>
      <c r="EGO2" s="130"/>
      <c r="EGP2" s="130"/>
      <c r="EGQ2" s="130"/>
      <c r="EGR2" s="130"/>
      <c r="EGS2" s="130"/>
      <c r="EGT2" s="130"/>
      <c r="EGU2" s="130"/>
      <c r="EGV2" s="130"/>
      <c r="EGW2" s="130"/>
      <c r="EGX2" s="130"/>
      <c r="EGY2" s="130"/>
      <c r="EGZ2" s="130"/>
      <c r="EHA2" s="130"/>
      <c r="EHB2" s="130"/>
      <c r="EHC2" s="130"/>
      <c r="EHD2" s="130"/>
      <c r="EHE2" s="130"/>
      <c r="EHF2" s="130"/>
      <c r="EHG2" s="130"/>
      <c r="EHH2" s="130"/>
      <c r="EHI2" s="130"/>
      <c r="EHJ2" s="130"/>
      <c r="EHK2" s="130"/>
      <c r="EHL2" s="130"/>
      <c r="EHM2" s="130"/>
      <c r="EHN2" s="130"/>
      <c r="EHO2" s="130"/>
      <c r="EHP2" s="130"/>
      <c r="EHQ2" s="130"/>
      <c r="EHR2" s="130"/>
      <c r="EHS2" s="130"/>
      <c r="EHT2" s="130"/>
      <c r="EHU2" s="130"/>
      <c r="EHV2" s="130"/>
      <c r="EHW2" s="130"/>
      <c r="EHX2" s="130"/>
      <c r="EHY2" s="130"/>
      <c r="EHZ2" s="130"/>
      <c r="EIA2" s="130"/>
      <c r="EIB2" s="130"/>
      <c r="EIC2" s="130"/>
      <c r="EID2" s="130"/>
      <c r="EIE2" s="130"/>
      <c r="EIF2" s="130"/>
      <c r="EIG2" s="130"/>
      <c r="EIH2" s="130"/>
      <c r="EII2" s="130"/>
      <c r="EIJ2" s="130"/>
      <c r="EIK2" s="130"/>
      <c r="EIL2" s="130"/>
      <c r="EIM2" s="130"/>
      <c r="EIN2" s="130"/>
      <c r="EIO2" s="130"/>
      <c r="EIP2" s="130"/>
      <c r="EIQ2" s="130"/>
      <c r="EIR2" s="130"/>
      <c r="EIS2" s="130"/>
      <c r="EIT2" s="130"/>
      <c r="EIU2" s="130"/>
      <c r="EIV2" s="130"/>
      <c r="EIW2" s="130"/>
      <c r="EIX2" s="130"/>
      <c r="EIY2" s="130"/>
      <c r="EIZ2" s="130"/>
      <c r="EJA2" s="130"/>
      <c r="EJB2" s="130"/>
      <c r="EJC2" s="130"/>
      <c r="EJD2" s="130"/>
      <c r="EJE2" s="130"/>
      <c r="EJF2" s="130"/>
      <c r="EJG2" s="130"/>
      <c r="EJH2" s="130"/>
      <c r="EJI2" s="130"/>
      <c r="EJJ2" s="130"/>
      <c r="EJK2" s="130"/>
      <c r="EJL2" s="130"/>
      <c r="EJM2" s="130"/>
      <c r="EJN2" s="130"/>
      <c r="EJO2" s="130"/>
      <c r="EJP2" s="130"/>
      <c r="EJQ2" s="130"/>
      <c r="EJR2" s="130"/>
      <c r="EJS2" s="130"/>
      <c r="EJT2" s="130"/>
      <c r="EJU2" s="130"/>
      <c r="EJV2" s="130"/>
      <c r="EJW2" s="130"/>
      <c r="EJX2" s="130"/>
      <c r="EJY2" s="130"/>
      <c r="EJZ2" s="130"/>
      <c r="EKA2" s="130"/>
      <c r="EKB2" s="130"/>
      <c r="EKC2" s="130"/>
      <c r="EKD2" s="130"/>
      <c r="EKE2" s="130"/>
      <c r="EKF2" s="130"/>
      <c r="EKG2" s="130"/>
      <c r="EKH2" s="130"/>
      <c r="EKI2" s="130"/>
      <c r="EKJ2" s="130"/>
      <c r="EKK2" s="130"/>
      <c r="EKL2" s="130"/>
      <c r="EKM2" s="130"/>
      <c r="EKN2" s="130"/>
      <c r="EKO2" s="130"/>
      <c r="EKP2" s="130"/>
      <c r="EKQ2" s="130"/>
      <c r="EKR2" s="130"/>
      <c r="EKS2" s="130"/>
      <c r="EKT2" s="130"/>
      <c r="EKU2" s="130"/>
      <c r="EKV2" s="130"/>
      <c r="EKW2" s="130"/>
      <c r="EKX2" s="130"/>
      <c r="EKY2" s="130"/>
      <c r="EKZ2" s="130"/>
      <c r="ELA2" s="130"/>
      <c r="ELB2" s="130"/>
      <c r="ELC2" s="130"/>
      <c r="ELD2" s="130"/>
      <c r="ELE2" s="130"/>
      <c r="ELF2" s="130"/>
      <c r="ELG2" s="130"/>
      <c r="ELH2" s="130"/>
      <c r="ELI2" s="130"/>
      <c r="ELJ2" s="130"/>
      <c r="ELK2" s="130"/>
      <c r="ELL2" s="130"/>
      <c r="ELM2" s="130"/>
      <c r="ELN2" s="130"/>
      <c r="ELO2" s="130"/>
      <c r="ELP2" s="130"/>
      <c r="ELQ2" s="130"/>
      <c r="ELR2" s="130"/>
      <c r="ELS2" s="130"/>
      <c r="ELT2" s="130"/>
      <c r="ELU2" s="130"/>
      <c r="ELV2" s="130"/>
      <c r="ELW2" s="130"/>
      <c r="ELX2" s="130"/>
      <c r="ELY2" s="130"/>
      <c r="ELZ2" s="130"/>
      <c r="EMA2" s="130"/>
      <c r="EMB2" s="130"/>
      <c r="EMC2" s="130"/>
      <c r="EMD2" s="130"/>
      <c r="EME2" s="130"/>
      <c r="EMF2" s="130"/>
      <c r="EMG2" s="130"/>
      <c r="EMH2" s="130"/>
      <c r="EMI2" s="130"/>
      <c r="EMJ2" s="130"/>
      <c r="EMK2" s="130"/>
      <c r="EML2" s="130"/>
      <c r="EMM2" s="130"/>
      <c r="EMN2" s="130"/>
      <c r="EMO2" s="130"/>
      <c r="EMP2" s="130"/>
      <c r="EMQ2" s="130"/>
      <c r="EMR2" s="130"/>
      <c r="EMS2" s="130"/>
      <c r="EMT2" s="130"/>
      <c r="EMU2" s="130"/>
      <c r="EMV2" s="130"/>
      <c r="EMW2" s="130"/>
      <c r="EMX2" s="130"/>
      <c r="EMY2" s="130"/>
      <c r="EMZ2" s="130"/>
      <c r="ENA2" s="130"/>
      <c r="ENB2" s="130"/>
      <c r="ENC2" s="130"/>
      <c r="END2" s="130"/>
      <c r="ENE2" s="130"/>
      <c r="ENF2" s="130"/>
      <c r="ENG2" s="130"/>
      <c r="ENH2" s="130"/>
      <c r="ENI2" s="130"/>
      <c r="ENJ2" s="130"/>
      <c r="ENK2" s="130"/>
      <c r="ENL2" s="130"/>
      <c r="ENM2" s="130"/>
      <c r="ENN2" s="130"/>
      <c r="ENO2" s="130"/>
      <c r="ENP2" s="130"/>
      <c r="ENQ2" s="130"/>
      <c r="ENR2" s="130"/>
      <c r="ENS2" s="130"/>
      <c r="ENT2" s="130"/>
      <c r="ENU2" s="130"/>
      <c r="ENV2" s="130"/>
      <c r="ENW2" s="130"/>
      <c r="ENX2" s="130"/>
      <c r="ENY2" s="130"/>
      <c r="ENZ2" s="130"/>
      <c r="EOA2" s="130"/>
      <c r="EOB2" s="130"/>
      <c r="EOC2" s="130"/>
      <c r="EOD2" s="130"/>
      <c r="EOE2" s="130"/>
      <c r="EOF2" s="130"/>
      <c r="EOG2" s="130"/>
      <c r="EOH2" s="130"/>
      <c r="EOI2" s="130"/>
      <c r="EOJ2" s="130"/>
      <c r="EOK2" s="130"/>
      <c r="EOL2" s="130"/>
      <c r="EOM2" s="130"/>
      <c r="EON2" s="130"/>
      <c r="EOO2" s="130"/>
      <c r="EOP2" s="130"/>
      <c r="EOQ2" s="130"/>
      <c r="EOR2" s="130"/>
      <c r="EOS2" s="130"/>
      <c r="EOT2" s="130"/>
      <c r="EOU2" s="130"/>
      <c r="EOV2" s="130"/>
      <c r="EOW2" s="130"/>
      <c r="EOX2" s="130"/>
      <c r="EOY2" s="130"/>
      <c r="EOZ2" s="130"/>
      <c r="EPA2" s="130"/>
      <c r="EPB2" s="130"/>
      <c r="EPC2" s="130"/>
      <c r="EPD2" s="130"/>
      <c r="EPE2" s="130"/>
      <c r="EPF2" s="130"/>
      <c r="EPG2" s="130"/>
      <c r="EPH2" s="130"/>
      <c r="EPI2" s="130"/>
      <c r="EPJ2" s="130"/>
      <c r="EPK2" s="130"/>
      <c r="EPL2" s="130"/>
      <c r="EPM2" s="130"/>
      <c r="EPN2" s="130"/>
      <c r="EPO2" s="130"/>
      <c r="EPP2" s="130"/>
      <c r="EPQ2" s="130"/>
      <c r="EPR2" s="130"/>
      <c r="EPS2" s="130"/>
      <c r="EPT2" s="130"/>
      <c r="EPU2" s="130"/>
      <c r="EPV2" s="130"/>
      <c r="EPW2" s="130"/>
      <c r="EPX2" s="130"/>
      <c r="EPY2" s="130"/>
      <c r="EPZ2" s="130"/>
      <c r="EQA2" s="130"/>
      <c r="EQB2" s="130"/>
      <c r="EQC2" s="130"/>
      <c r="EQD2" s="130"/>
      <c r="EQE2" s="130"/>
      <c r="EQF2" s="130"/>
      <c r="EQG2" s="130"/>
      <c r="EQH2" s="130"/>
      <c r="EQI2" s="130"/>
      <c r="EQJ2" s="130"/>
      <c r="EQK2" s="130"/>
      <c r="EQL2" s="130"/>
      <c r="EQM2" s="130"/>
      <c r="EQN2" s="130"/>
      <c r="EQO2" s="130"/>
      <c r="EQP2" s="130"/>
      <c r="EQQ2" s="130"/>
      <c r="EQR2" s="130"/>
      <c r="EQS2" s="130"/>
      <c r="EQT2" s="130"/>
      <c r="EQU2" s="130"/>
      <c r="EQV2" s="130"/>
      <c r="EQW2" s="130"/>
      <c r="EQX2" s="130"/>
      <c r="EQY2" s="130"/>
      <c r="EQZ2" s="130"/>
      <c r="ERA2" s="130"/>
      <c r="ERB2" s="130"/>
      <c r="ERC2" s="130"/>
      <c r="ERD2" s="130"/>
      <c r="ERE2" s="130"/>
      <c r="ERF2" s="130"/>
      <c r="ERG2" s="130"/>
      <c r="ERH2" s="130"/>
      <c r="ERI2" s="130"/>
      <c r="ERJ2" s="130"/>
      <c r="ERK2" s="130"/>
      <c r="ERL2" s="130"/>
      <c r="ERM2" s="130"/>
      <c r="ERN2" s="130"/>
      <c r="ERO2" s="130"/>
      <c r="ERP2" s="130"/>
      <c r="ERQ2" s="130"/>
      <c r="ERR2" s="130"/>
      <c r="ERS2" s="130"/>
      <c r="ERT2" s="130"/>
      <c r="ERU2" s="130"/>
      <c r="ERV2" s="130"/>
      <c r="ERW2" s="130"/>
      <c r="ERX2" s="130"/>
      <c r="ERY2" s="130"/>
      <c r="ERZ2" s="130"/>
      <c r="ESA2" s="130"/>
      <c r="ESB2" s="130"/>
      <c r="ESC2" s="130"/>
      <c r="ESD2" s="130"/>
      <c r="ESE2" s="130"/>
      <c r="ESF2" s="130"/>
      <c r="ESG2" s="130"/>
      <c r="ESH2" s="130"/>
      <c r="ESI2" s="130"/>
      <c r="ESJ2" s="130"/>
      <c r="ESK2" s="130"/>
      <c r="ESL2" s="130"/>
      <c r="ESM2" s="130"/>
      <c r="ESN2" s="130"/>
      <c r="ESO2" s="130"/>
      <c r="ESP2" s="130"/>
      <c r="ESQ2" s="130"/>
      <c r="ESR2" s="130"/>
      <c r="ESS2" s="130"/>
      <c r="EST2" s="130"/>
      <c r="ESU2" s="130"/>
      <c r="ESV2" s="130"/>
      <c r="ESW2" s="130"/>
      <c r="ESX2" s="130"/>
      <c r="ESY2" s="130"/>
      <c r="ESZ2" s="130"/>
      <c r="ETA2" s="130"/>
      <c r="ETB2" s="130"/>
      <c r="ETC2" s="130"/>
      <c r="ETD2" s="130"/>
      <c r="ETE2" s="130"/>
      <c r="ETF2" s="130"/>
      <c r="ETG2" s="130"/>
      <c r="ETH2" s="130"/>
      <c r="ETI2" s="130"/>
      <c r="ETJ2" s="130"/>
      <c r="ETK2" s="130"/>
      <c r="ETL2" s="130"/>
      <c r="ETM2" s="130"/>
      <c r="ETN2" s="130"/>
      <c r="ETO2" s="130"/>
      <c r="ETP2" s="130"/>
      <c r="ETQ2" s="130"/>
      <c r="ETR2" s="130"/>
      <c r="ETS2" s="130"/>
      <c r="ETT2" s="130"/>
      <c r="ETU2" s="130"/>
      <c r="ETV2" s="130"/>
      <c r="ETW2" s="130"/>
      <c r="ETX2" s="130"/>
      <c r="ETY2" s="130"/>
      <c r="ETZ2" s="130"/>
      <c r="EUA2" s="130"/>
      <c r="EUB2" s="130"/>
      <c r="EUC2" s="130"/>
      <c r="EUD2" s="130"/>
      <c r="EUE2" s="130"/>
      <c r="EUF2" s="130"/>
      <c r="EUG2" s="130"/>
      <c r="EUH2" s="130"/>
      <c r="EUI2" s="130"/>
      <c r="EUJ2" s="130"/>
      <c r="EUK2" s="130"/>
      <c r="EUL2" s="130"/>
      <c r="EUM2" s="130"/>
      <c r="EUN2" s="130"/>
      <c r="EUO2" s="130"/>
      <c r="EUP2" s="130"/>
      <c r="EUQ2" s="130"/>
      <c r="EUR2" s="130"/>
      <c r="EUS2" s="130"/>
      <c r="EUT2" s="130"/>
      <c r="EUU2" s="130"/>
      <c r="EUV2" s="130"/>
      <c r="EUW2" s="130"/>
      <c r="EUX2" s="130"/>
      <c r="EUY2" s="130"/>
      <c r="EUZ2" s="130"/>
      <c r="EVA2" s="130"/>
      <c r="EVB2" s="130"/>
      <c r="EVC2" s="130"/>
      <c r="EVD2" s="130"/>
      <c r="EVE2" s="130"/>
      <c r="EVF2" s="130"/>
      <c r="EVG2" s="130"/>
      <c r="EVH2" s="130"/>
      <c r="EVI2" s="130"/>
      <c r="EVJ2" s="130"/>
      <c r="EVK2" s="130"/>
      <c r="EVL2" s="130"/>
      <c r="EVM2" s="130"/>
      <c r="EVN2" s="130"/>
      <c r="EVO2" s="130"/>
      <c r="EVP2" s="130"/>
      <c r="EVQ2" s="130"/>
      <c r="EVR2" s="130"/>
      <c r="EVS2" s="130"/>
      <c r="EVT2" s="130"/>
      <c r="EVU2" s="130"/>
      <c r="EVV2" s="130"/>
      <c r="EVW2" s="130"/>
      <c r="EVX2" s="130"/>
      <c r="EVY2" s="130"/>
      <c r="EVZ2" s="130"/>
      <c r="EWA2" s="130"/>
      <c r="EWB2" s="130"/>
      <c r="EWC2" s="130"/>
      <c r="EWD2" s="130"/>
      <c r="EWE2" s="130"/>
      <c r="EWF2" s="130"/>
      <c r="EWG2" s="130"/>
      <c r="EWH2" s="130"/>
      <c r="EWI2" s="130"/>
      <c r="EWJ2" s="130"/>
      <c r="EWK2" s="130"/>
      <c r="EWL2" s="130"/>
      <c r="EWM2" s="130"/>
      <c r="EWN2" s="130"/>
      <c r="EWO2" s="130"/>
      <c r="EWP2" s="130"/>
      <c r="EWQ2" s="130"/>
      <c r="EWR2" s="130"/>
      <c r="EWS2" s="130"/>
      <c r="EWT2" s="130"/>
      <c r="EWU2" s="130"/>
      <c r="EWV2" s="130"/>
      <c r="EWW2" s="130"/>
      <c r="EWX2" s="130"/>
      <c r="EWY2" s="130"/>
      <c r="EWZ2" s="130"/>
      <c r="EXA2" s="130"/>
      <c r="EXB2" s="130"/>
      <c r="EXC2" s="130"/>
      <c r="EXD2" s="130"/>
      <c r="EXE2" s="130"/>
      <c r="EXF2" s="130"/>
      <c r="EXG2" s="130"/>
      <c r="EXH2" s="130"/>
      <c r="EXI2" s="130"/>
      <c r="EXJ2" s="130"/>
      <c r="EXK2" s="130"/>
      <c r="EXL2" s="130"/>
      <c r="EXM2" s="130"/>
      <c r="EXN2" s="130"/>
      <c r="EXO2" s="130"/>
      <c r="EXP2" s="130"/>
      <c r="EXQ2" s="130"/>
      <c r="EXR2" s="130"/>
      <c r="EXS2" s="130"/>
      <c r="EXT2" s="130"/>
      <c r="EXU2" s="130"/>
      <c r="EXV2" s="130"/>
      <c r="EXW2" s="130"/>
      <c r="EXX2" s="130"/>
      <c r="EXY2" s="130"/>
      <c r="EXZ2" s="130"/>
      <c r="EYA2" s="130"/>
      <c r="EYB2" s="130"/>
      <c r="EYC2" s="130"/>
      <c r="EYD2" s="130"/>
      <c r="EYE2" s="130"/>
      <c r="EYF2" s="130"/>
      <c r="EYG2" s="130"/>
      <c r="EYH2" s="130"/>
      <c r="EYI2" s="130"/>
      <c r="EYJ2" s="130"/>
      <c r="EYK2" s="130"/>
      <c r="EYL2" s="130"/>
      <c r="EYM2" s="130"/>
      <c r="EYN2" s="130"/>
      <c r="EYO2" s="130"/>
      <c r="EYP2" s="130"/>
      <c r="EYQ2" s="130"/>
      <c r="EYR2" s="130"/>
      <c r="EYS2" s="130"/>
      <c r="EYT2" s="130"/>
      <c r="EYU2" s="130"/>
      <c r="EYV2" s="130"/>
      <c r="EYW2" s="130"/>
      <c r="EYX2" s="130"/>
      <c r="EYY2" s="130"/>
      <c r="EYZ2" s="130"/>
      <c r="EZA2" s="130"/>
      <c r="EZB2" s="130"/>
      <c r="EZC2" s="130"/>
      <c r="EZD2" s="130"/>
      <c r="EZE2" s="130"/>
      <c r="EZF2" s="130"/>
      <c r="EZG2" s="130"/>
      <c r="EZH2" s="130"/>
      <c r="EZI2" s="130"/>
      <c r="EZJ2" s="130"/>
      <c r="EZK2" s="130"/>
      <c r="EZL2" s="130"/>
      <c r="EZM2" s="130"/>
      <c r="EZN2" s="130"/>
      <c r="EZO2" s="130"/>
      <c r="EZP2" s="130"/>
      <c r="EZQ2" s="130"/>
      <c r="EZR2" s="130"/>
      <c r="EZS2" s="130"/>
      <c r="EZT2" s="130"/>
      <c r="EZU2" s="130"/>
      <c r="EZV2" s="130"/>
      <c r="EZW2" s="130"/>
      <c r="EZX2" s="130"/>
      <c r="EZY2" s="130"/>
      <c r="EZZ2" s="130"/>
      <c r="FAA2" s="130"/>
      <c r="FAB2" s="130"/>
      <c r="FAC2" s="130"/>
      <c r="FAD2" s="130"/>
      <c r="FAE2" s="130"/>
      <c r="FAF2" s="130"/>
      <c r="FAG2" s="130"/>
      <c r="FAH2" s="130"/>
      <c r="FAI2" s="130"/>
      <c r="FAJ2" s="130"/>
      <c r="FAK2" s="130"/>
      <c r="FAL2" s="130"/>
      <c r="FAM2" s="130"/>
      <c r="FAN2" s="130"/>
      <c r="FAO2" s="130"/>
      <c r="FAP2" s="130"/>
      <c r="FAQ2" s="130"/>
      <c r="FAR2" s="130"/>
      <c r="FAS2" s="130"/>
      <c r="FAT2" s="130"/>
      <c r="FAU2" s="130"/>
      <c r="FAV2" s="130"/>
      <c r="FAW2" s="130"/>
      <c r="FAX2" s="130"/>
      <c r="FAY2" s="130"/>
      <c r="FAZ2" s="130"/>
      <c r="FBA2" s="130"/>
      <c r="FBB2" s="130"/>
      <c r="FBC2" s="130"/>
      <c r="FBD2" s="130"/>
      <c r="FBE2" s="130"/>
      <c r="FBF2" s="130"/>
      <c r="FBG2" s="130"/>
      <c r="FBH2" s="130"/>
      <c r="FBI2" s="130"/>
      <c r="FBJ2" s="130"/>
      <c r="FBK2" s="130"/>
      <c r="FBL2" s="130"/>
      <c r="FBM2" s="130"/>
      <c r="FBN2" s="130"/>
      <c r="FBO2" s="130"/>
      <c r="FBP2" s="130"/>
      <c r="FBQ2" s="130"/>
      <c r="FBR2" s="130"/>
      <c r="FBS2" s="130"/>
      <c r="FBT2" s="130"/>
      <c r="FBU2" s="130"/>
      <c r="FBV2" s="130"/>
      <c r="FBW2" s="130"/>
      <c r="FBX2" s="130"/>
      <c r="FBY2" s="130"/>
      <c r="FBZ2" s="130"/>
      <c r="FCA2" s="130"/>
      <c r="FCB2" s="130"/>
      <c r="FCC2" s="130"/>
      <c r="FCD2" s="130"/>
      <c r="FCE2" s="130"/>
      <c r="FCF2" s="130"/>
      <c r="FCG2" s="130"/>
      <c r="FCH2" s="130"/>
      <c r="FCI2" s="130"/>
      <c r="FCJ2" s="130"/>
      <c r="FCK2" s="130"/>
      <c r="FCL2" s="130"/>
      <c r="FCM2" s="130"/>
      <c r="FCN2" s="130"/>
      <c r="FCO2" s="130"/>
      <c r="FCP2" s="130"/>
      <c r="FCQ2" s="130"/>
      <c r="FCR2" s="130"/>
      <c r="FCS2" s="130"/>
      <c r="FCT2" s="130"/>
      <c r="FCU2" s="130"/>
      <c r="FCV2" s="130"/>
      <c r="FCW2" s="130"/>
      <c r="FCX2" s="130"/>
      <c r="FCY2" s="130"/>
      <c r="FCZ2" s="130"/>
      <c r="FDA2" s="130"/>
      <c r="FDB2" s="130"/>
      <c r="FDC2" s="130"/>
      <c r="FDD2" s="130"/>
      <c r="FDE2" s="130"/>
      <c r="FDF2" s="130"/>
      <c r="FDG2" s="130"/>
      <c r="FDH2" s="130"/>
      <c r="FDI2" s="130"/>
      <c r="FDJ2" s="130"/>
      <c r="FDK2" s="130"/>
      <c r="FDL2" s="130"/>
      <c r="FDM2" s="130"/>
      <c r="FDN2" s="130"/>
      <c r="FDO2" s="130"/>
      <c r="FDP2" s="130"/>
      <c r="FDQ2" s="130"/>
      <c r="FDR2" s="130"/>
      <c r="FDS2" s="130"/>
      <c r="FDT2" s="130"/>
      <c r="FDU2" s="130"/>
      <c r="FDV2" s="130"/>
      <c r="FDW2" s="130"/>
      <c r="FDX2" s="130"/>
      <c r="FDY2" s="130"/>
      <c r="FDZ2" s="130"/>
      <c r="FEA2" s="130"/>
      <c r="FEB2" s="130"/>
      <c r="FEC2" s="130"/>
      <c r="FED2" s="130"/>
      <c r="FEE2" s="130"/>
      <c r="FEF2" s="130"/>
      <c r="FEG2" s="130"/>
      <c r="FEH2" s="130"/>
      <c r="FEI2" s="130"/>
      <c r="FEJ2" s="130"/>
      <c r="FEK2" s="130"/>
      <c r="FEL2" s="130"/>
      <c r="FEM2" s="130"/>
      <c r="FEN2" s="130"/>
      <c r="FEO2" s="130"/>
      <c r="FEP2" s="130"/>
      <c r="FEQ2" s="130"/>
      <c r="FER2" s="130"/>
      <c r="FES2" s="130"/>
      <c r="FET2" s="130"/>
      <c r="FEU2" s="130"/>
      <c r="FEV2" s="130"/>
      <c r="FEW2" s="130"/>
      <c r="FEX2" s="130"/>
      <c r="FEY2" s="130"/>
      <c r="FEZ2" s="130"/>
      <c r="FFA2" s="130"/>
      <c r="FFB2" s="130"/>
      <c r="FFC2" s="130"/>
      <c r="FFD2" s="130"/>
      <c r="FFE2" s="130"/>
      <c r="FFF2" s="130"/>
      <c r="FFG2" s="130"/>
      <c r="FFH2" s="130"/>
      <c r="FFI2" s="130"/>
      <c r="FFJ2" s="130"/>
      <c r="FFK2" s="130"/>
      <c r="FFL2" s="130"/>
      <c r="FFM2" s="130"/>
      <c r="FFN2" s="130"/>
      <c r="FFO2" s="130"/>
      <c r="FFP2" s="130"/>
      <c r="FFQ2" s="130"/>
      <c r="FFR2" s="130"/>
      <c r="FFS2" s="130"/>
      <c r="FFT2" s="130"/>
      <c r="FFU2" s="130"/>
      <c r="FFV2" s="130"/>
      <c r="FFW2" s="130"/>
      <c r="FFX2" s="130"/>
      <c r="FFY2" s="130"/>
      <c r="FFZ2" s="130"/>
      <c r="FGA2" s="130"/>
      <c r="FGB2" s="130"/>
      <c r="FGC2" s="130"/>
      <c r="FGD2" s="130"/>
      <c r="FGE2" s="130"/>
      <c r="FGF2" s="130"/>
      <c r="FGG2" s="130"/>
      <c r="FGH2" s="130"/>
      <c r="FGI2" s="130"/>
      <c r="FGJ2" s="130"/>
      <c r="FGK2" s="130"/>
      <c r="FGL2" s="130"/>
      <c r="FGM2" s="130"/>
      <c r="FGN2" s="130"/>
      <c r="FGO2" s="130"/>
      <c r="FGP2" s="130"/>
      <c r="FGQ2" s="130"/>
      <c r="FGR2" s="130"/>
      <c r="FGS2" s="130"/>
      <c r="FGT2" s="130"/>
      <c r="FGU2" s="130"/>
      <c r="FGV2" s="130"/>
      <c r="FGW2" s="130"/>
      <c r="FGX2" s="130"/>
      <c r="FGY2" s="130"/>
      <c r="FGZ2" s="130"/>
      <c r="FHA2" s="130"/>
      <c r="FHB2" s="130"/>
      <c r="FHC2" s="130"/>
      <c r="FHD2" s="130"/>
      <c r="FHE2" s="130"/>
      <c r="FHF2" s="130"/>
      <c r="FHG2" s="130"/>
      <c r="FHH2" s="130"/>
      <c r="FHI2" s="130"/>
      <c r="FHJ2" s="130"/>
      <c r="FHK2" s="130"/>
      <c r="FHL2" s="130"/>
      <c r="FHM2" s="130"/>
      <c r="FHN2" s="130"/>
      <c r="FHO2" s="130"/>
      <c r="FHP2" s="130"/>
      <c r="FHQ2" s="130"/>
      <c r="FHR2" s="130"/>
      <c r="FHS2" s="130"/>
      <c r="FHT2" s="130"/>
      <c r="FHU2" s="130"/>
      <c r="FHV2" s="130"/>
      <c r="FHW2" s="130"/>
      <c r="FHX2" s="130"/>
      <c r="FHY2" s="130"/>
      <c r="FHZ2" s="130"/>
      <c r="FIA2" s="130"/>
      <c r="FIB2" s="130"/>
      <c r="FIC2" s="130"/>
      <c r="FID2" s="130"/>
      <c r="FIE2" s="130"/>
      <c r="FIF2" s="130"/>
      <c r="FIG2" s="130"/>
      <c r="FIH2" s="130"/>
      <c r="FII2" s="130"/>
      <c r="FIJ2" s="130"/>
      <c r="FIK2" s="130"/>
      <c r="FIL2" s="130"/>
      <c r="FIM2" s="130"/>
      <c r="FIN2" s="130"/>
      <c r="FIO2" s="130"/>
      <c r="FIP2" s="130"/>
      <c r="FIQ2" s="130"/>
      <c r="FIR2" s="130"/>
      <c r="FIS2" s="130"/>
      <c r="FIT2" s="130"/>
      <c r="FIU2" s="130"/>
      <c r="FIV2" s="130"/>
      <c r="FIW2" s="130"/>
      <c r="FIX2" s="130"/>
      <c r="FIY2" s="130"/>
      <c r="FIZ2" s="130"/>
      <c r="FJA2" s="130"/>
      <c r="FJB2" s="130"/>
      <c r="FJC2" s="130"/>
      <c r="FJD2" s="130"/>
      <c r="FJE2" s="130"/>
      <c r="FJF2" s="130"/>
      <c r="FJG2" s="130"/>
      <c r="FJH2" s="130"/>
      <c r="FJI2" s="130"/>
      <c r="FJJ2" s="130"/>
      <c r="FJK2" s="130"/>
      <c r="FJL2" s="130"/>
      <c r="FJM2" s="130"/>
      <c r="FJN2" s="130"/>
      <c r="FJO2" s="130"/>
      <c r="FJP2" s="130"/>
      <c r="FJQ2" s="130"/>
      <c r="FJR2" s="130"/>
      <c r="FJS2" s="130"/>
      <c r="FJT2" s="130"/>
      <c r="FJU2" s="130"/>
      <c r="FJV2" s="130"/>
      <c r="FJW2" s="130"/>
      <c r="FJX2" s="130"/>
      <c r="FJY2" s="130"/>
      <c r="FJZ2" s="130"/>
      <c r="FKA2" s="130"/>
      <c r="FKB2" s="130"/>
      <c r="FKC2" s="130"/>
      <c r="FKD2" s="130"/>
      <c r="FKE2" s="130"/>
      <c r="FKF2" s="130"/>
      <c r="FKG2" s="130"/>
      <c r="FKH2" s="130"/>
      <c r="FKI2" s="130"/>
      <c r="FKJ2" s="130"/>
      <c r="FKK2" s="130"/>
      <c r="FKL2" s="130"/>
      <c r="FKM2" s="130"/>
      <c r="FKN2" s="130"/>
      <c r="FKO2" s="130"/>
      <c r="FKP2" s="130"/>
      <c r="FKQ2" s="130"/>
      <c r="FKR2" s="130"/>
      <c r="FKS2" s="130"/>
      <c r="FKT2" s="130"/>
      <c r="FKU2" s="130"/>
      <c r="FKV2" s="130"/>
      <c r="FKW2" s="130"/>
      <c r="FKX2" s="130"/>
      <c r="FKY2" s="130"/>
      <c r="FKZ2" s="130"/>
      <c r="FLA2" s="130"/>
      <c r="FLB2" s="130"/>
      <c r="FLC2" s="130"/>
      <c r="FLD2" s="130"/>
      <c r="FLE2" s="130"/>
      <c r="FLF2" s="130"/>
      <c r="FLG2" s="130"/>
      <c r="FLH2" s="130"/>
      <c r="FLI2" s="130"/>
      <c r="FLJ2" s="130"/>
      <c r="FLK2" s="130"/>
      <c r="FLL2" s="130"/>
      <c r="FLM2" s="130"/>
      <c r="FLN2" s="130"/>
      <c r="FLO2" s="130"/>
      <c r="FLP2" s="130"/>
      <c r="FLQ2" s="130"/>
      <c r="FLR2" s="130"/>
      <c r="FLS2" s="130"/>
      <c r="FLT2" s="130"/>
      <c r="FLU2" s="130"/>
      <c r="FLV2" s="130"/>
      <c r="FLW2" s="130"/>
      <c r="FLX2" s="130"/>
      <c r="FLY2" s="130"/>
      <c r="FLZ2" s="130"/>
      <c r="FMA2" s="130"/>
      <c r="FMB2" s="130"/>
      <c r="FMC2" s="130"/>
      <c r="FMD2" s="130"/>
      <c r="FME2" s="130"/>
      <c r="FMF2" s="130"/>
      <c r="FMG2" s="130"/>
      <c r="FMH2" s="130"/>
      <c r="FMI2" s="130"/>
      <c r="FMJ2" s="130"/>
      <c r="FMK2" s="130"/>
      <c r="FML2" s="130"/>
      <c r="FMM2" s="130"/>
      <c r="FMN2" s="130"/>
      <c r="FMO2" s="130"/>
      <c r="FMP2" s="130"/>
      <c r="FMQ2" s="130"/>
      <c r="FMR2" s="130"/>
      <c r="FMS2" s="130"/>
      <c r="FMT2" s="130"/>
      <c r="FMU2" s="130"/>
      <c r="FMV2" s="130"/>
      <c r="FMW2" s="130"/>
      <c r="FMX2" s="130"/>
      <c r="FMY2" s="130"/>
      <c r="FMZ2" s="130"/>
      <c r="FNA2" s="130"/>
      <c r="FNB2" s="130"/>
      <c r="FNC2" s="130"/>
      <c r="FND2" s="130"/>
      <c r="FNE2" s="130"/>
      <c r="FNF2" s="130"/>
      <c r="FNG2" s="130"/>
      <c r="FNH2" s="130"/>
      <c r="FNI2" s="130"/>
      <c r="FNJ2" s="130"/>
      <c r="FNK2" s="130"/>
      <c r="FNL2" s="130"/>
      <c r="FNM2" s="130"/>
      <c r="FNN2" s="130"/>
      <c r="FNO2" s="130"/>
      <c r="FNP2" s="130"/>
      <c r="FNQ2" s="130"/>
      <c r="FNR2" s="130"/>
      <c r="FNS2" s="130"/>
      <c r="FNT2" s="130"/>
      <c r="FNU2" s="130"/>
      <c r="FNV2" s="130"/>
      <c r="FNW2" s="130"/>
      <c r="FNX2" s="130"/>
      <c r="FNY2" s="130"/>
      <c r="FNZ2" s="130"/>
      <c r="FOA2" s="130"/>
      <c r="FOB2" s="130"/>
      <c r="FOC2" s="130"/>
      <c r="FOD2" s="130"/>
      <c r="FOE2" s="130"/>
      <c r="FOF2" s="130"/>
      <c r="FOG2" s="130"/>
      <c r="FOH2" s="130"/>
      <c r="FOI2" s="130"/>
      <c r="FOJ2" s="130"/>
      <c r="FOK2" s="130"/>
      <c r="FOL2" s="130"/>
      <c r="FOM2" s="130"/>
      <c r="FON2" s="130"/>
      <c r="FOO2" s="130"/>
      <c r="FOP2" s="130"/>
      <c r="FOQ2" s="130"/>
      <c r="FOR2" s="130"/>
      <c r="FOS2" s="130"/>
      <c r="FOT2" s="130"/>
      <c r="FOU2" s="130"/>
      <c r="FOV2" s="130"/>
      <c r="FOW2" s="130"/>
      <c r="FOX2" s="130"/>
      <c r="FOY2" s="130"/>
      <c r="FOZ2" s="130"/>
      <c r="FPA2" s="130"/>
      <c r="FPB2" s="130"/>
      <c r="FPC2" s="130"/>
      <c r="FPD2" s="130"/>
      <c r="FPE2" s="130"/>
      <c r="FPF2" s="130"/>
      <c r="FPG2" s="130"/>
      <c r="FPH2" s="130"/>
      <c r="FPI2" s="130"/>
      <c r="FPJ2" s="130"/>
      <c r="FPK2" s="130"/>
      <c r="FPL2" s="130"/>
      <c r="FPM2" s="130"/>
      <c r="FPN2" s="130"/>
      <c r="FPO2" s="130"/>
      <c r="FPP2" s="130"/>
      <c r="FPQ2" s="130"/>
      <c r="FPR2" s="130"/>
      <c r="FPS2" s="130"/>
      <c r="FPT2" s="130"/>
      <c r="FPU2" s="130"/>
      <c r="FPV2" s="130"/>
      <c r="FPW2" s="130"/>
      <c r="FPX2" s="130"/>
      <c r="FPY2" s="130"/>
      <c r="FPZ2" s="130"/>
      <c r="FQA2" s="130"/>
      <c r="FQB2" s="130"/>
      <c r="FQC2" s="130"/>
      <c r="FQD2" s="130"/>
      <c r="FQE2" s="130"/>
      <c r="FQF2" s="130"/>
      <c r="FQG2" s="130"/>
      <c r="FQH2" s="130"/>
      <c r="FQI2" s="130"/>
      <c r="FQJ2" s="130"/>
      <c r="FQK2" s="130"/>
      <c r="FQL2" s="130"/>
      <c r="FQM2" s="130"/>
      <c r="FQN2" s="130"/>
      <c r="FQO2" s="130"/>
      <c r="FQP2" s="130"/>
      <c r="FQQ2" s="130"/>
      <c r="FQR2" s="130"/>
      <c r="FQS2" s="130"/>
      <c r="FQT2" s="130"/>
      <c r="FQU2" s="130"/>
      <c r="FQV2" s="130"/>
      <c r="FQW2" s="130"/>
      <c r="FQX2" s="130"/>
      <c r="FQY2" s="130"/>
      <c r="FQZ2" s="130"/>
      <c r="FRA2" s="130"/>
      <c r="FRB2" s="130"/>
      <c r="FRC2" s="130"/>
      <c r="FRD2" s="130"/>
      <c r="FRE2" s="130"/>
      <c r="FRF2" s="130"/>
      <c r="FRG2" s="130"/>
      <c r="FRH2" s="130"/>
      <c r="FRI2" s="130"/>
      <c r="FRJ2" s="130"/>
      <c r="FRK2" s="130"/>
      <c r="FRL2" s="130"/>
      <c r="FRM2" s="130"/>
      <c r="FRN2" s="130"/>
      <c r="FRO2" s="130"/>
      <c r="FRP2" s="130"/>
      <c r="FRQ2" s="130"/>
      <c r="FRR2" s="130"/>
      <c r="FRS2" s="130"/>
      <c r="FRT2" s="130"/>
      <c r="FRU2" s="130"/>
      <c r="FRV2" s="130"/>
      <c r="FRW2" s="130"/>
      <c r="FRX2" s="130"/>
      <c r="FRY2" s="130"/>
      <c r="FRZ2" s="130"/>
      <c r="FSA2" s="130"/>
      <c r="FSB2" s="130"/>
      <c r="FSC2" s="130"/>
      <c r="FSD2" s="130"/>
      <c r="FSE2" s="130"/>
      <c r="FSF2" s="130"/>
      <c r="FSG2" s="130"/>
      <c r="FSH2" s="130"/>
      <c r="FSI2" s="130"/>
      <c r="FSJ2" s="130"/>
      <c r="FSK2" s="130"/>
      <c r="FSL2" s="130"/>
      <c r="FSM2" s="130"/>
      <c r="FSN2" s="130"/>
      <c r="FSO2" s="130"/>
      <c r="FSP2" s="130"/>
      <c r="FSQ2" s="130"/>
      <c r="FSR2" s="130"/>
      <c r="FSS2" s="130"/>
      <c r="FST2" s="130"/>
      <c r="FSU2" s="130"/>
      <c r="FSV2" s="130"/>
      <c r="FSW2" s="130"/>
      <c r="FSX2" s="130"/>
      <c r="FSY2" s="130"/>
      <c r="FSZ2" s="130"/>
      <c r="FTA2" s="130"/>
      <c r="FTB2" s="130"/>
      <c r="FTC2" s="130"/>
      <c r="FTD2" s="130"/>
      <c r="FTE2" s="130"/>
      <c r="FTF2" s="130"/>
      <c r="FTG2" s="130"/>
      <c r="FTH2" s="130"/>
      <c r="FTI2" s="130"/>
      <c r="FTJ2" s="130"/>
      <c r="FTK2" s="130"/>
      <c r="FTL2" s="130"/>
      <c r="FTM2" s="130"/>
      <c r="FTN2" s="130"/>
      <c r="FTO2" s="130"/>
      <c r="FTP2" s="130"/>
      <c r="FTQ2" s="130"/>
      <c r="FTR2" s="130"/>
      <c r="FTS2" s="130"/>
      <c r="FTT2" s="130"/>
      <c r="FTU2" s="130"/>
      <c r="FTV2" s="130"/>
      <c r="FTW2" s="130"/>
      <c r="FTX2" s="130"/>
      <c r="FTY2" s="130"/>
      <c r="FTZ2" s="130"/>
      <c r="FUA2" s="130"/>
      <c r="FUB2" s="130"/>
      <c r="FUC2" s="130"/>
      <c r="FUD2" s="130"/>
      <c r="FUE2" s="130"/>
      <c r="FUF2" s="130"/>
      <c r="FUG2" s="130"/>
      <c r="FUH2" s="130"/>
      <c r="FUI2" s="130"/>
      <c r="FUJ2" s="130"/>
      <c r="FUK2" s="130"/>
      <c r="FUL2" s="130"/>
      <c r="FUM2" s="130"/>
      <c r="FUN2" s="130"/>
      <c r="FUO2" s="130"/>
      <c r="FUP2" s="130"/>
      <c r="FUQ2" s="130"/>
      <c r="FUR2" s="130"/>
      <c r="FUS2" s="130"/>
      <c r="FUT2" s="130"/>
      <c r="FUU2" s="130"/>
      <c r="FUV2" s="130"/>
      <c r="FUW2" s="130"/>
      <c r="FUX2" s="130"/>
      <c r="FUY2" s="130"/>
      <c r="FUZ2" s="130"/>
      <c r="FVA2" s="130"/>
      <c r="FVB2" s="130"/>
      <c r="FVC2" s="130"/>
      <c r="FVD2" s="130"/>
      <c r="FVE2" s="130"/>
      <c r="FVF2" s="130"/>
      <c r="FVG2" s="130"/>
      <c r="FVH2" s="130"/>
      <c r="FVI2" s="130"/>
      <c r="FVJ2" s="130"/>
      <c r="FVK2" s="130"/>
      <c r="FVL2" s="130"/>
      <c r="FVM2" s="130"/>
      <c r="FVN2" s="130"/>
      <c r="FVO2" s="130"/>
      <c r="FVP2" s="130"/>
      <c r="FVQ2" s="130"/>
      <c r="FVR2" s="130"/>
      <c r="FVS2" s="130"/>
      <c r="FVT2" s="130"/>
      <c r="FVU2" s="130"/>
      <c r="FVV2" s="130"/>
      <c r="FVW2" s="130"/>
      <c r="FVX2" s="130"/>
      <c r="FVY2" s="130"/>
      <c r="FVZ2" s="130"/>
      <c r="FWA2" s="130"/>
      <c r="FWB2" s="130"/>
      <c r="FWC2" s="130"/>
      <c r="FWD2" s="130"/>
      <c r="FWE2" s="130"/>
      <c r="FWF2" s="130"/>
      <c r="FWG2" s="130"/>
      <c r="FWH2" s="130"/>
      <c r="FWI2" s="130"/>
      <c r="FWJ2" s="130"/>
      <c r="FWK2" s="130"/>
      <c r="FWL2" s="130"/>
      <c r="FWM2" s="130"/>
      <c r="FWN2" s="130"/>
      <c r="FWO2" s="130"/>
      <c r="FWP2" s="130"/>
      <c r="FWQ2" s="130"/>
      <c r="FWR2" s="130"/>
      <c r="FWS2" s="130"/>
      <c r="FWT2" s="130"/>
      <c r="FWU2" s="130"/>
      <c r="FWV2" s="130"/>
      <c r="FWW2" s="130"/>
      <c r="FWX2" s="130"/>
      <c r="FWY2" s="130"/>
      <c r="FWZ2" s="130"/>
      <c r="FXA2" s="130"/>
      <c r="FXB2" s="130"/>
      <c r="FXC2" s="130"/>
      <c r="FXD2" s="130"/>
      <c r="FXE2" s="130"/>
      <c r="FXF2" s="130"/>
      <c r="FXG2" s="130"/>
      <c r="FXH2" s="130"/>
      <c r="FXI2" s="130"/>
      <c r="FXJ2" s="130"/>
      <c r="FXK2" s="130"/>
      <c r="FXL2" s="130"/>
      <c r="FXM2" s="130"/>
      <c r="FXN2" s="130"/>
      <c r="FXO2" s="130"/>
      <c r="FXP2" s="130"/>
      <c r="FXQ2" s="130"/>
      <c r="FXR2" s="130"/>
      <c r="FXS2" s="130"/>
      <c r="FXT2" s="130"/>
      <c r="FXU2" s="130"/>
      <c r="FXV2" s="130"/>
      <c r="FXW2" s="130"/>
      <c r="FXX2" s="130"/>
      <c r="FXY2" s="130"/>
      <c r="FXZ2" s="130"/>
      <c r="FYA2" s="130"/>
      <c r="FYB2" s="130"/>
      <c r="FYC2" s="130"/>
      <c r="FYD2" s="130"/>
      <c r="FYE2" s="130"/>
      <c r="FYF2" s="130"/>
      <c r="FYG2" s="130"/>
      <c r="FYH2" s="130"/>
      <c r="FYI2" s="130"/>
      <c r="FYJ2" s="130"/>
      <c r="FYK2" s="130"/>
      <c r="FYL2" s="130"/>
      <c r="FYM2" s="130"/>
      <c r="FYN2" s="130"/>
      <c r="FYO2" s="130"/>
      <c r="FYP2" s="130"/>
      <c r="FYQ2" s="130"/>
      <c r="FYR2" s="130"/>
      <c r="FYS2" s="130"/>
      <c r="FYT2" s="130"/>
      <c r="FYU2" s="130"/>
      <c r="FYV2" s="130"/>
      <c r="FYW2" s="130"/>
      <c r="FYX2" s="130"/>
      <c r="FYY2" s="130"/>
      <c r="FYZ2" s="130"/>
      <c r="FZA2" s="130"/>
      <c r="FZB2" s="130"/>
      <c r="FZC2" s="130"/>
      <c r="FZD2" s="130"/>
      <c r="FZE2" s="130"/>
      <c r="FZF2" s="130"/>
      <c r="FZG2" s="130"/>
      <c r="FZH2" s="130"/>
      <c r="FZI2" s="130"/>
      <c r="FZJ2" s="130"/>
      <c r="FZK2" s="130"/>
      <c r="FZL2" s="130"/>
      <c r="FZM2" s="130"/>
      <c r="FZN2" s="130"/>
      <c r="FZO2" s="130"/>
      <c r="FZP2" s="130"/>
      <c r="FZQ2" s="130"/>
      <c r="FZR2" s="130"/>
      <c r="FZS2" s="130"/>
      <c r="FZT2" s="130"/>
      <c r="FZU2" s="130"/>
      <c r="FZV2" s="130"/>
      <c r="FZW2" s="130"/>
      <c r="FZX2" s="130"/>
      <c r="FZY2" s="130"/>
      <c r="FZZ2" s="130"/>
      <c r="GAA2" s="130"/>
      <c r="GAB2" s="130"/>
      <c r="GAC2" s="130"/>
      <c r="GAD2" s="130"/>
      <c r="GAE2" s="130"/>
      <c r="GAF2" s="130"/>
      <c r="GAG2" s="130"/>
      <c r="GAH2" s="130"/>
      <c r="GAI2" s="130"/>
      <c r="GAJ2" s="130"/>
      <c r="GAK2" s="130"/>
      <c r="GAL2" s="130"/>
      <c r="GAM2" s="130"/>
      <c r="GAN2" s="130"/>
      <c r="GAO2" s="130"/>
      <c r="GAP2" s="130"/>
      <c r="GAQ2" s="130"/>
      <c r="GAR2" s="130"/>
      <c r="GAS2" s="130"/>
      <c r="GAT2" s="130"/>
      <c r="GAU2" s="130"/>
      <c r="GAV2" s="130"/>
      <c r="GAW2" s="130"/>
      <c r="GAX2" s="130"/>
      <c r="GAY2" s="130"/>
      <c r="GAZ2" s="130"/>
      <c r="GBA2" s="130"/>
      <c r="GBB2" s="130"/>
      <c r="GBC2" s="130"/>
      <c r="GBD2" s="130"/>
      <c r="GBE2" s="130"/>
      <c r="GBF2" s="130"/>
      <c r="GBG2" s="130"/>
      <c r="GBH2" s="130"/>
      <c r="GBI2" s="130"/>
      <c r="GBJ2" s="130"/>
      <c r="GBK2" s="130"/>
      <c r="GBL2" s="130"/>
      <c r="GBM2" s="130"/>
      <c r="GBN2" s="130"/>
      <c r="GBO2" s="130"/>
      <c r="GBP2" s="130"/>
      <c r="GBQ2" s="130"/>
      <c r="GBR2" s="130"/>
      <c r="GBS2" s="130"/>
      <c r="GBT2" s="130"/>
      <c r="GBU2" s="130"/>
      <c r="GBV2" s="130"/>
      <c r="GBW2" s="130"/>
      <c r="GBX2" s="130"/>
      <c r="GBY2" s="130"/>
      <c r="GBZ2" s="130"/>
      <c r="GCA2" s="130"/>
      <c r="GCB2" s="130"/>
      <c r="GCC2" s="130"/>
      <c r="GCD2" s="130"/>
      <c r="GCE2" s="130"/>
      <c r="GCF2" s="130"/>
      <c r="GCG2" s="130"/>
      <c r="GCH2" s="130"/>
      <c r="GCI2" s="130"/>
      <c r="GCJ2" s="130"/>
      <c r="GCK2" s="130"/>
      <c r="GCL2" s="130"/>
      <c r="GCM2" s="130"/>
      <c r="GCN2" s="130"/>
      <c r="GCO2" s="130"/>
      <c r="GCP2" s="130"/>
      <c r="GCQ2" s="130"/>
      <c r="GCR2" s="130"/>
      <c r="GCS2" s="130"/>
      <c r="GCT2" s="130"/>
      <c r="GCU2" s="130"/>
      <c r="GCV2" s="130"/>
      <c r="GCW2" s="130"/>
      <c r="GCX2" s="130"/>
      <c r="GCY2" s="130"/>
      <c r="GCZ2" s="130"/>
      <c r="GDA2" s="130"/>
      <c r="GDB2" s="130"/>
      <c r="GDC2" s="130"/>
      <c r="GDD2" s="130"/>
      <c r="GDE2" s="130"/>
      <c r="GDF2" s="130"/>
      <c r="GDG2" s="130"/>
      <c r="GDH2" s="130"/>
      <c r="GDI2" s="130"/>
      <c r="GDJ2" s="130"/>
      <c r="GDK2" s="130"/>
      <c r="GDL2" s="130"/>
      <c r="GDM2" s="130"/>
      <c r="GDN2" s="130"/>
      <c r="GDO2" s="130"/>
      <c r="GDP2" s="130"/>
      <c r="GDQ2" s="130"/>
      <c r="GDR2" s="130"/>
      <c r="GDS2" s="130"/>
      <c r="GDT2" s="130"/>
      <c r="GDU2" s="130"/>
      <c r="GDV2" s="130"/>
      <c r="GDW2" s="130"/>
      <c r="GDX2" s="130"/>
      <c r="GDY2" s="130"/>
      <c r="GDZ2" s="130"/>
      <c r="GEA2" s="130"/>
      <c r="GEB2" s="130"/>
      <c r="GEC2" s="130"/>
      <c r="GED2" s="130"/>
      <c r="GEE2" s="130"/>
      <c r="GEF2" s="130"/>
      <c r="GEG2" s="130"/>
      <c r="GEH2" s="130"/>
      <c r="GEI2" s="130"/>
      <c r="GEJ2" s="130"/>
      <c r="GEK2" s="130"/>
      <c r="GEL2" s="130"/>
      <c r="GEM2" s="130"/>
      <c r="GEN2" s="130"/>
      <c r="GEO2" s="130"/>
      <c r="GEP2" s="130"/>
      <c r="GEQ2" s="130"/>
      <c r="GER2" s="130"/>
      <c r="GES2" s="130"/>
      <c r="GET2" s="130"/>
      <c r="GEU2" s="130"/>
      <c r="GEV2" s="130"/>
      <c r="GEW2" s="130"/>
      <c r="GEX2" s="130"/>
      <c r="GEY2" s="130"/>
      <c r="GEZ2" s="130"/>
      <c r="GFA2" s="130"/>
      <c r="GFB2" s="130"/>
      <c r="GFC2" s="130"/>
      <c r="GFD2" s="130"/>
      <c r="GFE2" s="130"/>
      <c r="GFF2" s="130"/>
      <c r="GFG2" s="130"/>
      <c r="GFH2" s="130"/>
      <c r="GFI2" s="130"/>
      <c r="GFJ2" s="130"/>
      <c r="GFK2" s="130"/>
      <c r="GFL2" s="130"/>
      <c r="GFM2" s="130"/>
      <c r="GFN2" s="130"/>
      <c r="GFO2" s="130"/>
      <c r="GFP2" s="130"/>
      <c r="GFQ2" s="130"/>
      <c r="GFR2" s="130"/>
      <c r="GFS2" s="130"/>
      <c r="GFT2" s="130"/>
      <c r="GFU2" s="130"/>
      <c r="GFV2" s="130"/>
      <c r="GFW2" s="130"/>
      <c r="GFX2" s="130"/>
      <c r="GFY2" s="130"/>
      <c r="GFZ2" s="130"/>
      <c r="GGA2" s="130"/>
      <c r="GGB2" s="130"/>
      <c r="GGC2" s="130"/>
      <c r="GGD2" s="130"/>
      <c r="GGE2" s="130"/>
      <c r="GGF2" s="130"/>
      <c r="GGG2" s="130"/>
      <c r="GGH2" s="130"/>
      <c r="GGI2" s="130"/>
      <c r="GGJ2" s="130"/>
      <c r="GGK2" s="130"/>
      <c r="GGL2" s="130"/>
      <c r="GGM2" s="130"/>
      <c r="GGN2" s="130"/>
      <c r="GGO2" s="130"/>
      <c r="GGP2" s="130"/>
      <c r="GGQ2" s="130"/>
      <c r="GGR2" s="130"/>
      <c r="GGS2" s="130"/>
      <c r="GGT2" s="130"/>
      <c r="GGU2" s="130"/>
      <c r="GGV2" s="130"/>
      <c r="GGW2" s="130"/>
      <c r="GGX2" s="130"/>
      <c r="GGY2" s="130"/>
      <c r="GGZ2" s="130"/>
      <c r="GHA2" s="130"/>
      <c r="GHB2" s="130"/>
      <c r="GHC2" s="130"/>
      <c r="GHD2" s="130"/>
      <c r="GHE2" s="130"/>
      <c r="GHF2" s="130"/>
      <c r="GHG2" s="130"/>
      <c r="GHH2" s="130"/>
      <c r="GHI2" s="130"/>
      <c r="GHJ2" s="130"/>
      <c r="GHK2" s="130"/>
      <c r="GHL2" s="130"/>
      <c r="GHM2" s="130"/>
      <c r="GHN2" s="130"/>
      <c r="GHO2" s="130"/>
      <c r="GHP2" s="130"/>
      <c r="GHQ2" s="130"/>
      <c r="GHR2" s="130"/>
      <c r="GHS2" s="130"/>
      <c r="GHT2" s="130"/>
      <c r="GHU2" s="130"/>
      <c r="GHV2" s="130"/>
      <c r="GHW2" s="130"/>
      <c r="GHX2" s="130"/>
      <c r="GHY2" s="130"/>
      <c r="GHZ2" s="130"/>
      <c r="GIA2" s="130"/>
      <c r="GIB2" s="130"/>
      <c r="GIC2" s="130"/>
      <c r="GID2" s="130"/>
      <c r="GIE2" s="130"/>
      <c r="GIF2" s="130"/>
      <c r="GIG2" s="130"/>
      <c r="GIH2" s="130"/>
      <c r="GII2" s="130"/>
      <c r="GIJ2" s="130"/>
      <c r="GIK2" s="130"/>
      <c r="GIL2" s="130"/>
      <c r="GIM2" s="130"/>
      <c r="GIN2" s="130"/>
      <c r="GIO2" s="130"/>
      <c r="GIP2" s="130"/>
      <c r="GIQ2" s="130"/>
      <c r="GIR2" s="130"/>
      <c r="GIS2" s="130"/>
      <c r="GIT2" s="130"/>
      <c r="GIU2" s="130"/>
      <c r="GIV2" s="130"/>
      <c r="GIW2" s="130"/>
      <c r="GIX2" s="130"/>
      <c r="GIY2" s="130"/>
      <c r="GIZ2" s="130"/>
      <c r="GJA2" s="130"/>
      <c r="GJB2" s="130"/>
      <c r="GJC2" s="130"/>
      <c r="GJD2" s="130"/>
      <c r="GJE2" s="130"/>
      <c r="GJF2" s="130"/>
      <c r="GJG2" s="130"/>
      <c r="GJH2" s="130"/>
      <c r="GJI2" s="130"/>
      <c r="GJJ2" s="130"/>
      <c r="GJK2" s="130"/>
      <c r="GJL2" s="130"/>
      <c r="GJM2" s="130"/>
      <c r="GJN2" s="130"/>
      <c r="GJO2" s="130"/>
      <c r="GJP2" s="130"/>
      <c r="GJQ2" s="130"/>
      <c r="GJR2" s="130"/>
      <c r="GJS2" s="130"/>
      <c r="GJT2" s="130"/>
      <c r="GJU2" s="130"/>
      <c r="GJV2" s="130"/>
      <c r="GJW2" s="130"/>
      <c r="GJX2" s="130"/>
      <c r="GJY2" s="130"/>
      <c r="GJZ2" s="130"/>
      <c r="GKA2" s="130"/>
      <c r="GKB2" s="130"/>
      <c r="GKC2" s="130"/>
      <c r="GKD2" s="130"/>
      <c r="GKE2" s="130"/>
      <c r="GKF2" s="130"/>
      <c r="GKG2" s="130"/>
      <c r="GKH2" s="130"/>
      <c r="GKI2" s="130"/>
      <c r="GKJ2" s="130"/>
      <c r="GKK2" s="130"/>
      <c r="GKL2" s="130"/>
      <c r="GKM2" s="130"/>
      <c r="GKN2" s="130"/>
      <c r="GKO2" s="130"/>
      <c r="GKP2" s="130"/>
      <c r="GKQ2" s="130"/>
      <c r="GKR2" s="130"/>
      <c r="GKS2" s="130"/>
      <c r="GKT2" s="130"/>
      <c r="GKU2" s="130"/>
      <c r="GKV2" s="130"/>
      <c r="GKW2" s="130"/>
      <c r="GKX2" s="130"/>
      <c r="GKY2" s="130"/>
      <c r="GKZ2" s="130"/>
      <c r="GLA2" s="130"/>
      <c r="GLB2" s="130"/>
      <c r="GLC2" s="130"/>
      <c r="GLD2" s="130"/>
      <c r="GLE2" s="130"/>
      <c r="GLF2" s="130"/>
      <c r="GLG2" s="130"/>
      <c r="GLH2" s="130"/>
      <c r="GLI2" s="130"/>
      <c r="GLJ2" s="130"/>
      <c r="GLK2" s="130"/>
      <c r="GLL2" s="130"/>
      <c r="GLM2" s="130"/>
      <c r="GLN2" s="130"/>
      <c r="GLO2" s="130"/>
      <c r="GLP2" s="130"/>
      <c r="GLQ2" s="130"/>
      <c r="GLR2" s="130"/>
      <c r="GLS2" s="130"/>
      <c r="GLT2" s="130"/>
      <c r="GLU2" s="130"/>
      <c r="GLV2" s="130"/>
      <c r="GLW2" s="130"/>
      <c r="GLX2" s="130"/>
      <c r="GLY2" s="130"/>
      <c r="GLZ2" s="130"/>
      <c r="GMA2" s="130"/>
      <c r="GMB2" s="130"/>
      <c r="GMC2" s="130"/>
      <c r="GMD2" s="130"/>
      <c r="GME2" s="130"/>
      <c r="GMF2" s="130"/>
      <c r="GMG2" s="130"/>
      <c r="GMH2" s="130"/>
      <c r="GMI2" s="130"/>
      <c r="GMJ2" s="130"/>
      <c r="GMK2" s="130"/>
      <c r="GML2" s="130"/>
      <c r="GMM2" s="130"/>
      <c r="GMN2" s="130"/>
      <c r="GMO2" s="130"/>
      <c r="GMP2" s="130"/>
      <c r="GMQ2" s="130"/>
      <c r="GMR2" s="130"/>
      <c r="GMS2" s="130"/>
      <c r="GMT2" s="130"/>
      <c r="GMU2" s="130"/>
      <c r="GMV2" s="130"/>
      <c r="GMW2" s="130"/>
      <c r="GMX2" s="130"/>
      <c r="GMY2" s="130"/>
      <c r="GMZ2" s="130"/>
      <c r="GNA2" s="130"/>
      <c r="GNB2" s="130"/>
      <c r="GNC2" s="130"/>
      <c r="GND2" s="130"/>
      <c r="GNE2" s="130"/>
      <c r="GNF2" s="130"/>
      <c r="GNG2" s="130"/>
      <c r="GNH2" s="130"/>
      <c r="GNI2" s="130"/>
      <c r="GNJ2" s="130"/>
      <c r="GNK2" s="130"/>
      <c r="GNL2" s="130"/>
      <c r="GNM2" s="130"/>
      <c r="GNN2" s="130"/>
      <c r="GNO2" s="130"/>
      <c r="GNP2" s="130"/>
      <c r="GNQ2" s="130"/>
      <c r="GNR2" s="130"/>
      <c r="GNS2" s="130"/>
      <c r="GNT2" s="130"/>
      <c r="GNU2" s="130"/>
      <c r="GNV2" s="130"/>
      <c r="GNW2" s="130"/>
      <c r="GNX2" s="130"/>
      <c r="GNY2" s="130"/>
      <c r="GNZ2" s="130"/>
      <c r="GOA2" s="130"/>
      <c r="GOB2" s="130"/>
      <c r="GOC2" s="130"/>
      <c r="GOD2" s="130"/>
      <c r="GOE2" s="130"/>
      <c r="GOF2" s="130"/>
      <c r="GOG2" s="130"/>
      <c r="GOH2" s="130"/>
      <c r="GOI2" s="130"/>
      <c r="GOJ2" s="130"/>
      <c r="GOK2" s="130"/>
      <c r="GOL2" s="130"/>
      <c r="GOM2" s="130"/>
      <c r="GON2" s="130"/>
      <c r="GOO2" s="130"/>
      <c r="GOP2" s="130"/>
      <c r="GOQ2" s="130"/>
      <c r="GOR2" s="130"/>
      <c r="GOS2" s="130"/>
      <c r="GOT2" s="130"/>
      <c r="GOU2" s="130"/>
      <c r="GOV2" s="130"/>
      <c r="GOW2" s="130"/>
      <c r="GOX2" s="130"/>
      <c r="GOY2" s="130"/>
      <c r="GOZ2" s="130"/>
      <c r="GPA2" s="130"/>
      <c r="GPB2" s="130"/>
      <c r="GPC2" s="130"/>
      <c r="GPD2" s="130"/>
      <c r="GPE2" s="130"/>
      <c r="GPF2" s="130"/>
      <c r="GPG2" s="130"/>
      <c r="GPH2" s="130"/>
      <c r="GPI2" s="130"/>
      <c r="GPJ2" s="130"/>
      <c r="GPK2" s="130"/>
      <c r="GPL2" s="130"/>
      <c r="GPM2" s="130"/>
      <c r="GPN2" s="130"/>
      <c r="GPO2" s="130"/>
      <c r="GPP2" s="130"/>
      <c r="GPQ2" s="130"/>
      <c r="GPR2" s="130"/>
      <c r="GPS2" s="130"/>
      <c r="GPT2" s="130"/>
      <c r="GPU2" s="130"/>
      <c r="GPV2" s="130"/>
      <c r="GPW2" s="130"/>
      <c r="GPX2" s="130"/>
      <c r="GPY2" s="130"/>
      <c r="GPZ2" s="130"/>
      <c r="GQA2" s="130"/>
      <c r="GQB2" s="130"/>
      <c r="GQC2" s="130"/>
      <c r="GQD2" s="130"/>
      <c r="GQE2" s="130"/>
      <c r="GQF2" s="130"/>
      <c r="GQG2" s="130"/>
      <c r="GQH2" s="130"/>
      <c r="GQI2" s="130"/>
      <c r="GQJ2" s="130"/>
      <c r="GQK2" s="130"/>
      <c r="GQL2" s="130"/>
      <c r="GQM2" s="130"/>
      <c r="GQN2" s="130"/>
      <c r="GQO2" s="130"/>
      <c r="GQP2" s="130"/>
      <c r="GQQ2" s="130"/>
      <c r="GQR2" s="130"/>
      <c r="GQS2" s="130"/>
      <c r="GQT2" s="130"/>
      <c r="GQU2" s="130"/>
      <c r="GQV2" s="130"/>
      <c r="GQW2" s="130"/>
      <c r="GQX2" s="130"/>
      <c r="GQY2" s="130"/>
      <c r="GQZ2" s="130"/>
      <c r="GRA2" s="130"/>
      <c r="GRB2" s="130"/>
      <c r="GRC2" s="130"/>
      <c r="GRD2" s="130"/>
      <c r="GRE2" s="130"/>
      <c r="GRF2" s="130"/>
      <c r="GRG2" s="130"/>
      <c r="GRH2" s="130"/>
      <c r="GRI2" s="130"/>
      <c r="GRJ2" s="130"/>
      <c r="GRK2" s="130"/>
      <c r="GRL2" s="130"/>
      <c r="GRM2" s="130"/>
      <c r="GRN2" s="130"/>
      <c r="GRO2" s="130"/>
      <c r="GRP2" s="130"/>
      <c r="GRQ2" s="130"/>
      <c r="GRR2" s="130"/>
      <c r="GRS2" s="130"/>
      <c r="GRT2" s="130"/>
      <c r="GRU2" s="130"/>
      <c r="GRV2" s="130"/>
      <c r="GRW2" s="130"/>
      <c r="GRX2" s="130"/>
      <c r="GRY2" s="130"/>
      <c r="GRZ2" s="130"/>
      <c r="GSA2" s="130"/>
      <c r="GSB2" s="130"/>
      <c r="GSC2" s="130"/>
      <c r="GSD2" s="130"/>
      <c r="GSE2" s="130"/>
      <c r="GSF2" s="130"/>
      <c r="GSG2" s="130"/>
      <c r="GSH2" s="130"/>
      <c r="GSI2" s="130"/>
      <c r="GSJ2" s="130"/>
      <c r="GSK2" s="130"/>
      <c r="GSL2" s="130"/>
      <c r="GSM2" s="130"/>
      <c r="GSN2" s="130"/>
      <c r="GSO2" s="130"/>
      <c r="GSP2" s="130"/>
      <c r="GSQ2" s="130"/>
      <c r="GSR2" s="130"/>
      <c r="GSS2" s="130"/>
      <c r="GST2" s="130"/>
      <c r="GSU2" s="130"/>
      <c r="GSV2" s="130"/>
      <c r="GSW2" s="130"/>
      <c r="GSX2" s="130"/>
      <c r="GSY2" s="130"/>
      <c r="GSZ2" s="130"/>
      <c r="GTA2" s="130"/>
      <c r="GTB2" s="130"/>
      <c r="GTC2" s="130"/>
      <c r="GTD2" s="130"/>
      <c r="GTE2" s="130"/>
      <c r="GTF2" s="130"/>
      <c r="GTG2" s="130"/>
      <c r="GTH2" s="130"/>
      <c r="GTI2" s="130"/>
      <c r="GTJ2" s="130"/>
      <c r="GTK2" s="130"/>
      <c r="GTL2" s="130"/>
      <c r="GTM2" s="130"/>
      <c r="GTN2" s="130"/>
      <c r="GTO2" s="130"/>
      <c r="GTP2" s="130"/>
      <c r="GTQ2" s="130"/>
      <c r="GTR2" s="130"/>
      <c r="GTS2" s="130"/>
      <c r="GTT2" s="130"/>
      <c r="GTU2" s="130"/>
      <c r="GTV2" s="130"/>
      <c r="GTW2" s="130"/>
      <c r="GTX2" s="130"/>
      <c r="GTY2" s="130"/>
      <c r="GTZ2" s="130"/>
      <c r="GUA2" s="130"/>
      <c r="GUB2" s="130"/>
      <c r="GUC2" s="130"/>
      <c r="GUD2" s="130"/>
      <c r="GUE2" s="130"/>
      <c r="GUF2" s="130"/>
      <c r="GUG2" s="130"/>
      <c r="GUH2" s="130"/>
      <c r="GUI2" s="130"/>
      <c r="GUJ2" s="130"/>
      <c r="GUK2" s="130"/>
      <c r="GUL2" s="130"/>
      <c r="GUM2" s="130"/>
      <c r="GUN2" s="130"/>
      <c r="GUO2" s="130"/>
      <c r="GUP2" s="130"/>
      <c r="GUQ2" s="130"/>
      <c r="GUR2" s="130"/>
      <c r="GUS2" s="130"/>
      <c r="GUT2" s="130"/>
      <c r="GUU2" s="130"/>
      <c r="GUV2" s="130"/>
      <c r="GUW2" s="130"/>
      <c r="GUX2" s="130"/>
      <c r="GUY2" s="130"/>
      <c r="GUZ2" s="130"/>
      <c r="GVA2" s="130"/>
      <c r="GVB2" s="130"/>
      <c r="GVC2" s="130"/>
      <c r="GVD2" s="130"/>
      <c r="GVE2" s="130"/>
      <c r="GVF2" s="130"/>
      <c r="GVG2" s="130"/>
      <c r="GVH2" s="130"/>
      <c r="GVI2" s="130"/>
      <c r="GVJ2" s="130"/>
      <c r="GVK2" s="130"/>
      <c r="GVL2" s="130"/>
      <c r="GVM2" s="130"/>
      <c r="GVN2" s="130"/>
      <c r="GVO2" s="130"/>
      <c r="GVP2" s="130"/>
      <c r="GVQ2" s="130"/>
      <c r="GVR2" s="130"/>
      <c r="GVS2" s="130"/>
      <c r="GVT2" s="130"/>
      <c r="GVU2" s="130"/>
      <c r="GVV2" s="130"/>
      <c r="GVW2" s="130"/>
      <c r="GVX2" s="130"/>
      <c r="GVY2" s="130"/>
      <c r="GVZ2" s="130"/>
      <c r="GWA2" s="130"/>
      <c r="GWB2" s="130"/>
      <c r="GWC2" s="130"/>
      <c r="GWD2" s="130"/>
      <c r="GWE2" s="130"/>
      <c r="GWF2" s="130"/>
      <c r="GWG2" s="130"/>
      <c r="GWH2" s="130"/>
      <c r="GWI2" s="130"/>
      <c r="GWJ2" s="130"/>
      <c r="GWK2" s="130"/>
      <c r="GWL2" s="130"/>
      <c r="GWM2" s="130"/>
      <c r="GWN2" s="130"/>
      <c r="GWO2" s="130"/>
      <c r="GWP2" s="130"/>
      <c r="GWQ2" s="130"/>
      <c r="GWR2" s="130"/>
      <c r="GWS2" s="130"/>
      <c r="GWT2" s="130"/>
      <c r="GWU2" s="130"/>
      <c r="GWV2" s="130"/>
      <c r="GWW2" s="130"/>
      <c r="GWX2" s="130"/>
      <c r="GWY2" s="130"/>
      <c r="GWZ2" s="130"/>
      <c r="GXA2" s="130"/>
      <c r="GXB2" s="130"/>
      <c r="GXC2" s="130"/>
      <c r="GXD2" s="130"/>
      <c r="GXE2" s="130"/>
      <c r="GXF2" s="130"/>
      <c r="GXG2" s="130"/>
      <c r="GXH2" s="130"/>
      <c r="GXI2" s="130"/>
      <c r="GXJ2" s="130"/>
      <c r="GXK2" s="130"/>
      <c r="GXL2" s="130"/>
      <c r="GXM2" s="130"/>
      <c r="GXN2" s="130"/>
      <c r="GXO2" s="130"/>
      <c r="GXP2" s="130"/>
      <c r="GXQ2" s="130"/>
      <c r="GXR2" s="130"/>
      <c r="GXS2" s="130"/>
      <c r="GXT2" s="130"/>
      <c r="GXU2" s="130"/>
      <c r="GXV2" s="130"/>
      <c r="GXW2" s="130"/>
      <c r="GXX2" s="130"/>
      <c r="GXY2" s="130"/>
      <c r="GXZ2" s="130"/>
      <c r="GYA2" s="130"/>
      <c r="GYB2" s="130"/>
      <c r="GYC2" s="130"/>
      <c r="GYD2" s="130"/>
      <c r="GYE2" s="130"/>
      <c r="GYF2" s="130"/>
      <c r="GYG2" s="130"/>
      <c r="GYH2" s="130"/>
      <c r="GYI2" s="130"/>
      <c r="GYJ2" s="130"/>
      <c r="GYK2" s="130"/>
      <c r="GYL2" s="130"/>
      <c r="GYM2" s="130"/>
      <c r="GYN2" s="130"/>
      <c r="GYO2" s="130"/>
      <c r="GYP2" s="130"/>
      <c r="GYQ2" s="130"/>
      <c r="GYR2" s="130"/>
      <c r="GYS2" s="130"/>
      <c r="GYT2" s="130"/>
      <c r="GYU2" s="130"/>
      <c r="GYV2" s="130"/>
      <c r="GYW2" s="130"/>
      <c r="GYX2" s="130"/>
      <c r="GYY2" s="130"/>
      <c r="GYZ2" s="130"/>
      <c r="GZA2" s="130"/>
      <c r="GZB2" s="130"/>
      <c r="GZC2" s="130"/>
      <c r="GZD2" s="130"/>
      <c r="GZE2" s="130"/>
      <c r="GZF2" s="130"/>
      <c r="GZG2" s="130"/>
      <c r="GZH2" s="130"/>
      <c r="GZI2" s="130"/>
      <c r="GZJ2" s="130"/>
      <c r="GZK2" s="130"/>
      <c r="GZL2" s="130"/>
      <c r="GZM2" s="130"/>
      <c r="GZN2" s="130"/>
      <c r="GZO2" s="130"/>
      <c r="GZP2" s="130"/>
      <c r="GZQ2" s="130"/>
      <c r="GZR2" s="130"/>
      <c r="GZS2" s="130"/>
      <c r="GZT2" s="130"/>
      <c r="GZU2" s="130"/>
      <c r="GZV2" s="130"/>
      <c r="GZW2" s="130"/>
      <c r="GZX2" s="130"/>
      <c r="GZY2" s="130"/>
      <c r="GZZ2" s="130"/>
      <c r="HAA2" s="130"/>
      <c r="HAB2" s="130"/>
      <c r="HAC2" s="130"/>
      <c r="HAD2" s="130"/>
      <c r="HAE2" s="130"/>
      <c r="HAF2" s="130"/>
      <c r="HAG2" s="130"/>
      <c r="HAH2" s="130"/>
      <c r="HAI2" s="130"/>
      <c r="HAJ2" s="130"/>
      <c r="HAK2" s="130"/>
      <c r="HAL2" s="130"/>
      <c r="HAM2" s="130"/>
      <c r="HAN2" s="130"/>
      <c r="HAO2" s="130"/>
      <c r="HAP2" s="130"/>
      <c r="HAQ2" s="130"/>
      <c r="HAR2" s="130"/>
      <c r="HAS2" s="130"/>
      <c r="HAT2" s="130"/>
      <c r="HAU2" s="130"/>
      <c r="HAV2" s="130"/>
      <c r="HAW2" s="130"/>
      <c r="HAX2" s="130"/>
      <c r="HAY2" s="130"/>
      <c r="HAZ2" s="130"/>
      <c r="HBA2" s="130"/>
      <c r="HBB2" s="130"/>
      <c r="HBC2" s="130"/>
      <c r="HBD2" s="130"/>
      <c r="HBE2" s="130"/>
      <c r="HBF2" s="130"/>
      <c r="HBG2" s="130"/>
      <c r="HBH2" s="130"/>
      <c r="HBI2" s="130"/>
      <c r="HBJ2" s="130"/>
      <c r="HBK2" s="130"/>
      <c r="HBL2" s="130"/>
      <c r="HBM2" s="130"/>
      <c r="HBN2" s="130"/>
      <c r="HBO2" s="130"/>
      <c r="HBP2" s="130"/>
      <c r="HBQ2" s="130"/>
      <c r="HBR2" s="130"/>
      <c r="HBS2" s="130"/>
      <c r="HBT2" s="130"/>
      <c r="HBU2" s="130"/>
      <c r="HBV2" s="130"/>
      <c r="HBW2" s="130"/>
      <c r="HBX2" s="130"/>
      <c r="HBY2" s="130"/>
      <c r="HBZ2" s="130"/>
      <c r="HCA2" s="130"/>
      <c r="HCB2" s="130"/>
      <c r="HCC2" s="130"/>
      <c r="HCD2" s="130"/>
      <c r="HCE2" s="130"/>
      <c r="HCF2" s="130"/>
      <c r="HCG2" s="130"/>
      <c r="HCH2" s="130"/>
      <c r="HCI2" s="130"/>
      <c r="HCJ2" s="130"/>
      <c r="HCK2" s="130"/>
      <c r="HCL2" s="130"/>
      <c r="HCM2" s="130"/>
      <c r="HCN2" s="130"/>
      <c r="HCO2" s="130"/>
      <c r="HCP2" s="130"/>
      <c r="HCQ2" s="130"/>
      <c r="HCR2" s="130"/>
      <c r="HCS2" s="130"/>
      <c r="HCT2" s="130"/>
      <c r="HCU2" s="130"/>
      <c r="HCV2" s="130"/>
      <c r="HCW2" s="130"/>
      <c r="HCX2" s="130"/>
      <c r="HCY2" s="130"/>
      <c r="HCZ2" s="130"/>
      <c r="HDA2" s="130"/>
      <c r="HDB2" s="130"/>
      <c r="HDC2" s="130"/>
      <c r="HDD2" s="130"/>
      <c r="HDE2" s="130"/>
      <c r="HDF2" s="130"/>
      <c r="HDG2" s="130"/>
      <c r="HDH2" s="130"/>
      <c r="HDI2" s="130"/>
      <c r="HDJ2" s="130"/>
      <c r="HDK2" s="130"/>
      <c r="HDL2" s="130"/>
      <c r="HDM2" s="130"/>
      <c r="HDN2" s="130"/>
      <c r="HDO2" s="130"/>
      <c r="HDP2" s="130"/>
      <c r="HDQ2" s="130"/>
      <c r="HDR2" s="130"/>
      <c r="HDS2" s="130"/>
      <c r="HDT2" s="130"/>
      <c r="HDU2" s="130"/>
      <c r="HDV2" s="130"/>
      <c r="HDW2" s="130"/>
      <c r="HDX2" s="130"/>
      <c r="HDY2" s="130"/>
      <c r="HDZ2" s="130"/>
      <c r="HEA2" s="130"/>
      <c r="HEB2" s="130"/>
      <c r="HEC2" s="130"/>
      <c r="HED2" s="130"/>
      <c r="HEE2" s="130"/>
      <c r="HEF2" s="130"/>
      <c r="HEG2" s="130"/>
      <c r="HEH2" s="130"/>
      <c r="HEI2" s="130"/>
      <c r="HEJ2" s="130"/>
      <c r="HEK2" s="130"/>
      <c r="HEL2" s="130"/>
      <c r="HEM2" s="130"/>
      <c r="HEN2" s="130"/>
      <c r="HEO2" s="130"/>
      <c r="HEP2" s="130"/>
      <c r="HEQ2" s="130"/>
      <c r="HER2" s="130"/>
      <c r="HES2" s="130"/>
      <c r="HET2" s="130"/>
      <c r="HEU2" s="130"/>
      <c r="HEV2" s="130"/>
      <c r="HEW2" s="130"/>
      <c r="HEX2" s="130"/>
      <c r="HEY2" s="130"/>
      <c r="HEZ2" s="130"/>
      <c r="HFA2" s="130"/>
      <c r="HFB2" s="130"/>
      <c r="HFC2" s="130"/>
      <c r="HFD2" s="130"/>
      <c r="HFE2" s="130"/>
      <c r="HFF2" s="130"/>
      <c r="HFG2" s="130"/>
      <c r="HFH2" s="130"/>
      <c r="HFI2" s="130"/>
      <c r="HFJ2" s="130"/>
      <c r="HFK2" s="130"/>
      <c r="HFL2" s="130"/>
      <c r="HFM2" s="130"/>
      <c r="HFN2" s="130"/>
      <c r="HFO2" s="130"/>
      <c r="HFP2" s="130"/>
      <c r="HFQ2" s="130"/>
      <c r="HFR2" s="130"/>
      <c r="HFS2" s="130"/>
      <c r="HFT2" s="130"/>
      <c r="HFU2" s="130"/>
      <c r="HFV2" s="130"/>
      <c r="HFW2" s="130"/>
      <c r="HFX2" s="130"/>
      <c r="HFY2" s="130"/>
      <c r="HFZ2" s="130"/>
      <c r="HGA2" s="130"/>
      <c r="HGB2" s="130"/>
      <c r="HGC2" s="130"/>
      <c r="HGD2" s="130"/>
      <c r="HGE2" s="130"/>
      <c r="HGF2" s="130"/>
      <c r="HGG2" s="130"/>
      <c r="HGH2" s="130"/>
      <c r="HGI2" s="130"/>
      <c r="HGJ2" s="130"/>
      <c r="HGK2" s="130"/>
      <c r="HGL2" s="130"/>
      <c r="HGM2" s="130"/>
      <c r="HGN2" s="130"/>
      <c r="HGO2" s="130"/>
      <c r="HGP2" s="130"/>
      <c r="HGQ2" s="130"/>
      <c r="HGR2" s="130"/>
      <c r="HGS2" s="130"/>
      <c r="HGT2" s="130"/>
      <c r="HGU2" s="130"/>
      <c r="HGV2" s="130"/>
      <c r="HGW2" s="130"/>
      <c r="HGX2" s="130"/>
      <c r="HGY2" s="130"/>
      <c r="HGZ2" s="130"/>
      <c r="HHA2" s="130"/>
      <c r="HHB2" s="130"/>
      <c r="HHC2" s="130"/>
      <c r="HHD2" s="130"/>
      <c r="HHE2" s="130"/>
      <c r="HHF2" s="130"/>
      <c r="HHG2" s="130"/>
      <c r="HHH2" s="130"/>
      <c r="HHI2" s="130"/>
      <c r="HHJ2" s="130"/>
      <c r="HHK2" s="130"/>
      <c r="HHL2" s="130"/>
      <c r="HHM2" s="130"/>
      <c r="HHN2" s="130"/>
      <c r="HHO2" s="130"/>
      <c r="HHP2" s="130"/>
      <c r="HHQ2" s="130"/>
      <c r="HHR2" s="130"/>
      <c r="HHS2" s="130"/>
      <c r="HHT2" s="130"/>
      <c r="HHU2" s="130"/>
      <c r="HHV2" s="130"/>
      <c r="HHW2" s="130"/>
      <c r="HHX2" s="130"/>
      <c r="HHY2" s="130"/>
      <c r="HHZ2" s="130"/>
      <c r="HIA2" s="130"/>
      <c r="HIB2" s="130"/>
      <c r="HIC2" s="130"/>
      <c r="HID2" s="130"/>
      <c r="HIE2" s="130"/>
      <c r="HIF2" s="130"/>
      <c r="HIG2" s="130"/>
      <c r="HIH2" s="130"/>
      <c r="HII2" s="130"/>
      <c r="HIJ2" s="130"/>
      <c r="HIK2" s="130"/>
      <c r="HIL2" s="130"/>
      <c r="HIM2" s="130"/>
      <c r="HIN2" s="130"/>
      <c r="HIO2" s="130"/>
      <c r="HIP2" s="130"/>
      <c r="HIQ2" s="130"/>
      <c r="HIR2" s="130"/>
      <c r="HIS2" s="130"/>
      <c r="HIT2" s="130"/>
      <c r="HIU2" s="130"/>
      <c r="HIV2" s="130"/>
      <c r="HIW2" s="130"/>
      <c r="HIX2" s="130"/>
      <c r="HIY2" s="130"/>
      <c r="HIZ2" s="130"/>
      <c r="HJA2" s="130"/>
      <c r="HJB2" s="130"/>
      <c r="HJC2" s="130"/>
      <c r="HJD2" s="130"/>
      <c r="HJE2" s="130"/>
      <c r="HJF2" s="130"/>
      <c r="HJG2" s="130"/>
      <c r="HJH2" s="130"/>
      <c r="HJI2" s="130"/>
      <c r="HJJ2" s="130"/>
      <c r="HJK2" s="130"/>
      <c r="HJL2" s="130"/>
      <c r="HJM2" s="130"/>
      <c r="HJN2" s="130"/>
      <c r="HJO2" s="130"/>
      <c r="HJP2" s="130"/>
      <c r="HJQ2" s="130"/>
      <c r="HJR2" s="130"/>
      <c r="HJS2" s="130"/>
      <c r="HJT2" s="130"/>
      <c r="HJU2" s="130"/>
      <c r="HJV2" s="130"/>
      <c r="HJW2" s="130"/>
      <c r="HJX2" s="130"/>
      <c r="HJY2" s="130"/>
      <c r="HJZ2" s="130"/>
      <c r="HKA2" s="130"/>
      <c r="HKB2" s="130"/>
      <c r="HKC2" s="130"/>
      <c r="HKD2" s="130"/>
      <c r="HKE2" s="130"/>
      <c r="HKF2" s="130"/>
      <c r="HKG2" s="130"/>
      <c r="HKH2" s="130"/>
      <c r="HKI2" s="130"/>
      <c r="HKJ2" s="130"/>
      <c r="HKK2" s="130"/>
      <c r="HKL2" s="130"/>
      <c r="HKM2" s="130"/>
      <c r="HKN2" s="130"/>
      <c r="HKO2" s="130"/>
      <c r="HKP2" s="130"/>
      <c r="HKQ2" s="130"/>
      <c r="HKR2" s="130"/>
      <c r="HKS2" s="130"/>
      <c r="HKT2" s="130"/>
      <c r="HKU2" s="130"/>
      <c r="HKV2" s="130"/>
      <c r="HKW2" s="130"/>
      <c r="HKX2" s="130"/>
      <c r="HKY2" s="130"/>
      <c r="HKZ2" s="130"/>
      <c r="HLA2" s="130"/>
      <c r="HLB2" s="130"/>
      <c r="HLC2" s="130"/>
      <c r="HLD2" s="130"/>
      <c r="HLE2" s="130"/>
      <c r="HLF2" s="130"/>
      <c r="HLG2" s="130"/>
      <c r="HLH2" s="130"/>
      <c r="HLI2" s="130"/>
      <c r="HLJ2" s="130"/>
      <c r="HLK2" s="130"/>
      <c r="HLL2" s="130"/>
      <c r="HLM2" s="130"/>
      <c r="HLN2" s="130"/>
      <c r="HLO2" s="130"/>
      <c r="HLP2" s="130"/>
      <c r="HLQ2" s="130"/>
      <c r="HLR2" s="130"/>
      <c r="HLS2" s="130"/>
      <c r="HLT2" s="130"/>
      <c r="HLU2" s="130"/>
      <c r="HLV2" s="130"/>
      <c r="HLW2" s="130"/>
      <c r="HLX2" s="130"/>
      <c r="HLY2" s="130"/>
      <c r="HLZ2" s="130"/>
      <c r="HMA2" s="130"/>
      <c r="HMB2" s="130"/>
      <c r="HMC2" s="130"/>
      <c r="HMD2" s="130"/>
      <c r="HME2" s="130"/>
      <c r="HMF2" s="130"/>
      <c r="HMG2" s="130"/>
      <c r="HMH2" s="130"/>
      <c r="HMI2" s="130"/>
      <c r="HMJ2" s="130"/>
      <c r="HMK2" s="130"/>
      <c r="HML2" s="130"/>
      <c r="HMM2" s="130"/>
      <c r="HMN2" s="130"/>
      <c r="HMO2" s="130"/>
      <c r="HMP2" s="130"/>
      <c r="HMQ2" s="130"/>
      <c r="HMR2" s="130"/>
      <c r="HMS2" s="130"/>
      <c r="HMT2" s="130"/>
      <c r="HMU2" s="130"/>
      <c r="HMV2" s="130"/>
      <c r="HMW2" s="130"/>
      <c r="HMX2" s="130"/>
      <c r="HMY2" s="130"/>
      <c r="HMZ2" s="130"/>
      <c r="HNA2" s="130"/>
      <c r="HNB2" s="130"/>
      <c r="HNC2" s="130"/>
      <c r="HND2" s="130"/>
      <c r="HNE2" s="130"/>
      <c r="HNF2" s="130"/>
      <c r="HNG2" s="130"/>
      <c r="HNH2" s="130"/>
      <c r="HNI2" s="130"/>
      <c r="HNJ2" s="130"/>
      <c r="HNK2" s="130"/>
      <c r="HNL2" s="130"/>
      <c r="HNM2" s="130"/>
      <c r="HNN2" s="130"/>
      <c r="HNO2" s="130"/>
      <c r="HNP2" s="130"/>
      <c r="HNQ2" s="130"/>
      <c r="HNR2" s="130"/>
      <c r="HNS2" s="130"/>
      <c r="HNT2" s="130"/>
      <c r="HNU2" s="130"/>
      <c r="HNV2" s="130"/>
      <c r="HNW2" s="130"/>
      <c r="HNX2" s="130"/>
      <c r="HNY2" s="130"/>
      <c r="HNZ2" s="130"/>
      <c r="HOA2" s="130"/>
      <c r="HOB2" s="130"/>
      <c r="HOC2" s="130"/>
      <c r="HOD2" s="130"/>
      <c r="HOE2" s="130"/>
      <c r="HOF2" s="130"/>
      <c r="HOG2" s="130"/>
      <c r="HOH2" s="130"/>
      <c r="HOI2" s="130"/>
      <c r="HOJ2" s="130"/>
      <c r="HOK2" s="130"/>
      <c r="HOL2" s="130"/>
      <c r="HOM2" s="130"/>
      <c r="HON2" s="130"/>
      <c r="HOO2" s="130"/>
      <c r="HOP2" s="130"/>
      <c r="HOQ2" s="130"/>
      <c r="HOR2" s="130"/>
      <c r="HOS2" s="130"/>
      <c r="HOT2" s="130"/>
      <c r="HOU2" s="130"/>
      <c r="HOV2" s="130"/>
      <c r="HOW2" s="130"/>
      <c r="HOX2" s="130"/>
      <c r="HOY2" s="130"/>
      <c r="HOZ2" s="130"/>
      <c r="HPA2" s="130"/>
      <c r="HPB2" s="130"/>
      <c r="HPC2" s="130"/>
      <c r="HPD2" s="130"/>
      <c r="HPE2" s="130"/>
      <c r="HPF2" s="130"/>
      <c r="HPG2" s="130"/>
      <c r="HPH2" s="130"/>
      <c r="HPI2" s="130"/>
      <c r="HPJ2" s="130"/>
      <c r="HPK2" s="130"/>
      <c r="HPL2" s="130"/>
      <c r="HPM2" s="130"/>
      <c r="HPN2" s="130"/>
      <c r="HPO2" s="130"/>
      <c r="HPP2" s="130"/>
      <c r="HPQ2" s="130"/>
      <c r="HPR2" s="130"/>
      <c r="HPS2" s="130"/>
      <c r="HPT2" s="130"/>
      <c r="HPU2" s="130"/>
      <c r="HPV2" s="130"/>
      <c r="HPW2" s="130"/>
      <c r="HPX2" s="130"/>
      <c r="HPY2" s="130"/>
      <c r="HPZ2" s="130"/>
      <c r="HQA2" s="130"/>
      <c r="HQB2" s="130"/>
      <c r="HQC2" s="130"/>
      <c r="HQD2" s="130"/>
      <c r="HQE2" s="130"/>
      <c r="HQF2" s="130"/>
      <c r="HQG2" s="130"/>
      <c r="HQH2" s="130"/>
      <c r="HQI2" s="130"/>
      <c r="HQJ2" s="130"/>
      <c r="HQK2" s="130"/>
      <c r="HQL2" s="130"/>
      <c r="HQM2" s="130"/>
      <c r="HQN2" s="130"/>
      <c r="HQO2" s="130"/>
      <c r="HQP2" s="130"/>
      <c r="HQQ2" s="130"/>
      <c r="HQR2" s="130"/>
      <c r="HQS2" s="130"/>
      <c r="HQT2" s="130"/>
      <c r="HQU2" s="130"/>
      <c r="HQV2" s="130"/>
      <c r="HQW2" s="130"/>
      <c r="HQX2" s="130"/>
      <c r="HQY2" s="130"/>
      <c r="HQZ2" s="130"/>
      <c r="HRA2" s="130"/>
      <c r="HRB2" s="130"/>
      <c r="HRC2" s="130"/>
      <c r="HRD2" s="130"/>
      <c r="HRE2" s="130"/>
      <c r="HRF2" s="130"/>
      <c r="HRG2" s="130"/>
      <c r="HRH2" s="130"/>
      <c r="HRI2" s="130"/>
      <c r="HRJ2" s="130"/>
      <c r="HRK2" s="130"/>
      <c r="HRL2" s="130"/>
      <c r="HRM2" s="130"/>
      <c r="HRN2" s="130"/>
      <c r="HRO2" s="130"/>
      <c r="HRP2" s="130"/>
      <c r="HRQ2" s="130"/>
      <c r="HRR2" s="130"/>
      <c r="HRS2" s="130"/>
      <c r="HRT2" s="130"/>
      <c r="HRU2" s="130"/>
      <c r="HRV2" s="130"/>
      <c r="HRW2" s="130"/>
      <c r="HRX2" s="130"/>
      <c r="HRY2" s="130"/>
      <c r="HRZ2" s="130"/>
      <c r="HSA2" s="130"/>
      <c r="HSB2" s="130"/>
      <c r="HSC2" s="130"/>
      <c r="HSD2" s="130"/>
      <c r="HSE2" s="130"/>
      <c r="HSF2" s="130"/>
      <c r="HSG2" s="130"/>
      <c r="HSH2" s="130"/>
      <c r="HSI2" s="130"/>
      <c r="HSJ2" s="130"/>
      <c r="HSK2" s="130"/>
      <c r="HSL2" s="130"/>
      <c r="HSM2" s="130"/>
      <c r="HSN2" s="130"/>
      <c r="HSO2" s="130"/>
      <c r="HSP2" s="130"/>
      <c r="HSQ2" s="130"/>
      <c r="HSR2" s="130"/>
      <c r="HSS2" s="130"/>
      <c r="HST2" s="130"/>
      <c r="HSU2" s="130"/>
      <c r="HSV2" s="130"/>
      <c r="HSW2" s="130"/>
      <c r="HSX2" s="130"/>
      <c r="HSY2" s="130"/>
      <c r="HSZ2" s="130"/>
      <c r="HTA2" s="130"/>
      <c r="HTB2" s="130"/>
      <c r="HTC2" s="130"/>
      <c r="HTD2" s="130"/>
      <c r="HTE2" s="130"/>
      <c r="HTF2" s="130"/>
      <c r="HTG2" s="130"/>
      <c r="HTH2" s="130"/>
      <c r="HTI2" s="130"/>
      <c r="HTJ2" s="130"/>
      <c r="HTK2" s="130"/>
      <c r="HTL2" s="130"/>
      <c r="HTM2" s="130"/>
      <c r="HTN2" s="130"/>
      <c r="HTO2" s="130"/>
      <c r="HTP2" s="130"/>
      <c r="HTQ2" s="130"/>
      <c r="HTR2" s="130"/>
      <c r="HTS2" s="130"/>
      <c r="HTT2" s="130"/>
      <c r="HTU2" s="130"/>
      <c r="HTV2" s="130"/>
      <c r="HTW2" s="130"/>
      <c r="HTX2" s="130"/>
      <c r="HTY2" s="130"/>
      <c r="HTZ2" s="130"/>
      <c r="HUA2" s="130"/>
      <c r="HUB2" s="130"/>
      <c r="HUC2" s="130"/>
      <c r="HUD2" s="130"/>
      <c r="HUE2" s="130"/>
      <c r="HUF2" s="130"/>
      <c r="HUG2" s="130"/>
      <c r="HUH2" s="130"/>
      <c r="HUI2" s="130"/>
      <c r="HUJ2" s="130"/>
      <c r="HUK2" s="130"/>
      <c r="HUL2" s="130"/>
      <c r="HUM2" s="130"/>
      <c r="HUN2" s="130"/>
      <c r="HUO2" s="130"/>
      <c r="HUP2" s="130"/>
      <c r="HUQ2" s="130"/>
      <c r="HUR2" s="130"/>
      <c r="HUS2" s="130"/>
      <c r="HUT2" s="130"/>
      <c r="HUU2" s="130"/>
      <c r="HUV2" s="130"/>
      <c r="HUW2" s="130"/>
      <c r="HUX2" s="130"/>
      <c r="HUY2" s="130"/>
      <c r="HUZ2" s="130"/>
      <c r="HVA2" s="130"/>
      <c r="HVB2" s="130"/>
      <c r="HVC2" s="130"/>
      <c r="HVD2" s="130"/>
      <c r="HVE2" s="130"/>
      <c r="HVF2" s="130"/>
      <c r="HVG2" s="130"/>
      <c r="HVH2" s="130"/>
      <c r="HVI2" s="130"/>
      <c r="HVJ2" s="130"/>
      <c r="HVK2" s="130"/>
      <c r="HVL2" s="130"/>
      <c r="HVM2" s="130"/>
      <c r="HVN2" s="130"/>
      <c r="HVO2" s="130"/>
      <c r="HVP2" s="130"/>
      <c r="HVQ2" s="130"/>
      <c r="HVR2" s="130"/>
      <c r="HVS2" s="130"/>
      <c r="HVT2" s="130"/>
      <c r="HVU2" s="130"/>
      <c r="HVV2" s="130"/>
      <c r="HVW2" s="130"/>
      <c r="HVX2" s="130"/>
      <c r="HVY2" s="130"/>
      <c r="HVZ2" s="130"/>
      <c r="HWA2" s="130"/>
      <c r="HWB2" s="130"/>
      <c r="HWC2" s="130"/>
      <c r="HWD2" s="130"/>
      <c r="HWE2" s="130"/>
      <c r="HWF2" s="130"/>
      <c r="HWG2" s="130"/>
      <c r="HWH2" s="130"/>
      <c r="HWI2" s="130"/>
      <c r="HWJ2" s="130"/>
      <c r="HWK2" s="130"/>
      <c r="HWL2" s="130"/>
      <c r="HWM2" s="130"/>
      <c r="HWN2" s="130"/>
      <c r="HWO2" s="130"/>
      <c r="HWP2" s="130"/>
      <c r="HWQ2" s="130"/>
      <c r="HWR2" s="130"/>
      <c r="HWS2" s="130"/>
      <c r="HWT2" s="130"/>
      <c r="HWU2" s="130"/>
      <c r="HWV2" s="130"/>
      <c r="HWW2" s="130"/>
      <c r="HWX2" s="130"/>
      <c r="HWY2" s="130"/>
      <c r="HWZ2" s="130"/>
      <c r="HXA2" s="130"/>
      <c r="HXB2" s="130"/>
      <c r="HXC2" s="130"/>
      <c r="HXD2" s="130"/>
      <c r="HXE2" s="130"/>
      <c r="HXF2" s="130"/>
      <c r="HXG2" s="130"/>
      <c r="HXH2" s="130"/>
      <c r="HXI2" s="130"/>
      <c r="HXJ2" s="130"/>
      <c r="HXK2" s="130"/>
      <c r="HXL2" s="130"/>
      <c r="HXM2" s="130"/>
      <c r="HXN2" s="130"/>
      <c r="HXO2" s="130"/>
      <c r="HXP2" s="130"/>
      <c r="HXQ2" s="130"/>
      <c r="HXR2" s="130"/>
      <c r="HXS2" s="130"/>
      <c r="HXT2" s="130"/>
      <c r="HXU2" s="130"/>
      <c r="HXV2" s="130"/>
      <c r="HXW2" s="130"/>
      <c r="HXX2" s="130"/>
      <c r="HXY2" s="130"/>
      <c r="HXZ2" s="130"/>
      <c r="HYA2" s="130"/>
      <c r="HYB2" s="130"/>
      <c r="HYC2" s="130"/>
      <c r="HYD2" s="130"/>
      <c r="HYE2" s="130"/>
      <c r="HYF2" s="130"/>
      <c r="HYG2" s="130"/>
      <c r="HYH2" s="130"/>
      <c r="HYI2" s="130"/>
      <c r="HYJ2" s="130"/>
      <c r="HYK2" s="130"/>
      <c r="HYL2" s="130"/>
      <c r="HYM2" s="130"/>
      <c r="HYN2" s="130"/>
      <c r="HYO2" s="130"/>
      <c r="HYP2" s="130"/>
      <c r="HYQ2" s="130"/>
      <c r="HYR2" s="130"/>
      <c r="HYS2" s="130"/>
      <c r="HYT2" s="130"/>
      <c r="HYU2" s="130"/>
      <c r="HYV2" s="130"/>
      <c r="HYW2" s="130"/>
      <c r="HYX2" s="130"/>
      <c r="HYY2" s="130"/>
      <c r="HYZ2" s="130"/>
      <c r="HZA2" s="130"/>
      <c r="HZB2" s="130"/>
      <c r="HZC2" s="130"/>
      <c r="HZD2" s="130"/>
      <c r="HZE2" s="130"/>
      <c r="HZF2" s="130"/>
      <c r="HZG2" s="130"/>
      <c r="HZH2" s="130"/>
      <c r="HZI2" s="130"/>
      <c r="HZJ2" s="130"/>
      <c r="HZK2" s="130"/>
      <c r="HZL2" s="130"/>
      <c r="HZM2" s="130"/>
      <c r="HZN2" s="130"/>
      <c r="HZO2" s="130"/>
      <c r="HZP2" s="130"/>
      <c r="HZQ2" s="130"/>
      <c r="HZR2" s="130"/>
      <c r="HZS2" s="130"/>
      <c r="HZT2" s="130"/>
      <c r="HZU2" s="130"/>
      <c r="HZV2" s="130"/>
      <c r="HZW2" s="130"/>
      <c r="HZX2" s="130"/>
      <c r="HZY2" s="130"/>
      <c r="HZZ2" s="130"/>
      <c r="IAA2" s="130"/>
      <c r="IAB2" s="130"/>
      <c r="IAC2" s="130"/>
      <c r="IAD2" s="130"/>
      <c r="IAE2" s="130"/>
      <c r="IAF2" s="130"/>
      <c r="IAG2" s="130"/>
      <c r="IAH2" s="130"/>
      <c r="IAI2" s="130"/>
      <c r="IAJ2" s="130"/>
      <c r="IAK2" s="130"/>
      <c r="IAL2" s="130"/>
      <c r="IAM2" s="130"/>
      <c r="IAN2" s="130"/>
      <c r="IAO2" s="130"/>
      <c r="IAP2" s="130"/>
      <c r="IAQ2" s="130"/>
      <c r="IAR2" s="130"/>
      <c r="IAS2" s="130"/>
      <c r="IAT2" s="130"/>
      <c r="IAU2" s="130"/>
      <c r="IAV2" s="130"/>
      <c r="IAW2" s="130"/>
      <c r="IAX2" s="130"/>
      <c r="IAY2" s="130"/>
      <c r="IAZ2" s="130"/>
      <c r="IBA2" s="130"/>
      <c r="IBB2" s="130"/>
      <c r="IBC2" s="130"/>
      <c r="IBD2" s="130"/>
      <c r="IBE2" s="130"/>
      <c r="IBF2" s="130"/>
      <c r="IBG2" s="130"/>
      <c r="IBH2" s="130"/>
      <c r="IBI2" s="130"/>
      <c r="IBJ2" s="130"/>
      <c r="IBK2" s="130"/>
      <c r="IBL2" s="130"/>
      <c r="IBM2" s="130"/>
      <c r="IBN2" s="130"/>
      <c r="IBO2" s="130"/>
      <c r="IBP2" s="130"/>
      <c r="IBQ2" s="130"/>
      <c r="IBR2" s="130"/>
      <c r="IBS2" s="130"/>
      <c r="IBT2" s="130"/>
      <c r="IBU2" s="130"/>
      <c r="IBV2" s="130"/>
      <c r="IBW2" s="130"/>
      <c r="IBX2" s="130"/>
      <c r="IBY2" s="130"/>
      <c r="IBZ2" s="130"/>
      <c r="ICA2" s="130"/>
      <c r="ICB2" s="130"/>
      <c r="ICC2" s="130"/>
      <c r="ICD2" s="130"/>
      <c r="ICE2" s="130"/>
      <c r="ICF2" s="130"/>
      <c r="ICG2" s="130"/>
      <c r="ICH2" s="130"/>
      <c r="ICI2" s="130"/>
      <c r="ICJ2" s="130"/>
      <c r="ICK2" s="130"/>
      <c r="ICL2" s="130"/>
      <c r="ICM2" s="130"/>
      <c r="ICN2" s="130"/>
      <c r="ICO2" s="130"/>
      <c r="ICP2" s="130"/>
      <c r="ICQ2" s="130"/>
      <c r="ICR2" s="130"/>
      <c r="ICS2" s="130"/>
      <c r="ICT2" s="130"/>
      <c r="ICU2" s="130"/>
      <c r="ICV2" s="130"/>
      <c r="ICW2" s="130"/>
      <c r="ICX2" s="130"/>
      <c r="ICY2" s="130"/>
      <c r="ICZ2" s="130"/>
      <c r="IDA2" s="130"/>
      <c r="IDB2" s="130"/>
      <c r="IDC2" s="130"/>
      <c r="IDD2" s="130"/>
      <c r="IDE2" s="130"/>
      <c r="IDF2" s="130"/>
      <c r="IDG2" s="130"/>
      <c r="IDH2" s="130"/>
      <c r="IDI2" s="130"/>
      <c r="IDJ2" s="130"/>
      <c r="IDK2" s="130"/>
      <c r="IDL2" s="130"/>
      <c r="IDM2" s="130"/>
      <c r="IDN2" s="130"/>
      <c r="IDO2" s="130"/>
      <c r="IDP2" s="130"/>
      <c r="IDQ2" s="130"/>
      <c r="IDR2" s="130"/>
      <c r="IDS2" s="130"/>
      <c r="IDT2" s="130"/>
      <c r="IDU2" s="130"/>
      <c r="IDV2" s="130"/>
      <c r="IDW2" s="130"/>
      <c r="IDX2" s="130"/>
      <c r="IDY2" s="130"/>
      <c r="IDZ2" s="130"/>
      <c r="IEA2" s="130"/>
      <c r="IEB2" s="130"/>
      <c r="IEC2" s="130"/>
      <c r="IED2" s="130"/>
      <c r="IEE2" s="130"/>
      <c r="IEF2" s="130"/>
      <c r="IEG2" s="130"/>
      <c r="IEH2" s="130"/>
      <c r="IEI2" s="130"/>
      <c r="IEJ2" s="130"/>
      <c r="IEK2" s="130"/>
      <c r="IEL2" s="130"/>
      <c r="IEM2" s="130"/>
      <c r="IEN2" s="130"/>
      <c r="IEO2" s="130"/>
      <c r="IEP2" s="130"/>
      <c r="IEQ2" s="130"/>
      <c r="IER2" s="130"/>
      <c r="IES2" s="130"/>
      <c r="IET2" s="130"/>
      <c r="IEU2" s="130"/>
      <c r="IEV2" s="130"/>
      <c r="IEW2" s="130"/>
      <c r="IEX2" s="130"/>
      <c r="IEY2" s="130"/>
      <c r="IEZ2" s="130"/>
      <c r="IFA2" s="130"/>
      <c r="IFB2" s="130"/>
      <c r="IFC2" s="130"/>
      <c r="IFD2" s="130"/>
      <c r="IFE2" s="130"/>
      <c r="IFF2" s="130"/>
      <c r="IFG2" s="130"/>
      <c r="IFH2" s="130"/>
      <c r="IFI2" s="130"/>
      <c r="IFJ2" s="130"/>
      <c r="IFK2" s="130"/>
      <c r="IFL2" s="130"/>
      <c r="IFM2" s="130"/>
      <c r="IFN2" s="130"/>
      <c r="IFO2" s="130"/>
      <c r="IFP2" s="130"/>
      <c r="IFQ2" s="130"/>
      <c r="IFR2" s="130"/>
      <c r="IFS2" s="130"/>
      <c r="IFT2" s="130"/>
      <c r="IFU2" s="130"/>
      <c r="IFV2" s="130"/>
      <c r="IFW2" s="130"/>
      <c r="IFX2" s="130"/>
      <c r="IFY2" s="130"/>
      <c r="IFZ2" s="130"/>
      <c r="IGA2" s="130"/>
      <c r="IGB2" s="130"/>
      <c r="IGC2" s="130"/>
      <c r="IGD2" s="130"/>
      <c r="IGE2" s="130"/>
      <c r="IGF2" s="130"/>
      <c r="IGG2" s="130"/>
      <c r="IGH2" s="130"/>
      <c r="IGI2" s="130"/>
      <c r="IGJ2" s="130"/>
      <c r="IGK2" s="130"/>
      <c r="IGL2" s="130"/>
      <c r="IGM2" s="130"/>
      <c r="IGN2" s="130"/>
      <c r="IGO2" s="130"/>
      <c r="IGP2" s="130"/>
      <c r="IGQ2" s="130"/>
      <c r="IGR2" s="130"/>
      <c r="IGS2" s="130"/>
      <c r="IGT2" s="130"/>
      <c r="IGU2" s="130"/>
      <c r="IGV2" s="130"/>
      <c r="IGW2" s="130"/>
      <c r="IGX2" s="130"/>
      <c r="IGY2" s="130"/>
      <c r="IGZ2" s="130"/>
      <c r="IHA2" s="130"/>
      <c r="IHB2" s="130"/>
      <c r="IHC2" s="130"/>
      <c r="IHD2" s="130"/>
      <c r="IHE2" s="130"/>
      <c r="IHF2" s="130"/>
      <c r="IHG2" s="130"/>
      <c r="IHH2" s="130"/>
      <c r="IHI2" s="130"/>
      <c r="IHJ2" s="130"/>
      <c r="IHK2" s="130"/>
      <c r="IHL2" s="130"/>
      <c r="IHM2" s="130"/>
      <c r="IHN2" s="130"/>
      <c r="IHO2" s="130"/>
      <c r="IHP2" s="130"/>
      <c r="IHQ2" s="130"/>
      <c r="IHR2" s="130"/>
      <c r="IHS2" s="130"/>
      <c r="IHT2" s="130"/>
      <c r="IHU2" s="130"/>
      <c r="IHV2" s="130"/>
      <c r="IHW2" s="130"/>
      <c r="IHX2" s="130"/>
      <c r="IHY2" s="130"/>
      <c r="IHZ2" s="130"/>
      <c r="IIA2" s="130"/>
      <c r="IIB2" s="130"/>
      <c r="IIC2" s="130"/>
      <c r="IID2" s="130"/>
      <c r="IIE2" s="130"/>
      <c r="IIF2" s="130"/>
      <c r="IIG2" s="130"/>
      <c r="IIH2" s="130"/>
      <c r="III2" s="130"/>
      <c r="IIJ2" s="130"/>
      <c r="IIK2" s="130"/>
      <c r="IIL2" s="130"/>
      <c r="IIM2" s="130"/>
      <c r="IIN2" s="130"/>
      <c r="IIO2" s="130"/>
      <c r="IIP2" s="130"/>
      <c r="IIQ2" s="130"/>
      <c r="IIR2" s="130"/>
      <c r="IIS2" s="130"/>
      <c r="IIT2" s="130"/>
      <c r="IIU2" s="130"/>
      <c r="IIV2" s="130"/>
      <c r="IIW2" s="130"/>
      <c r="IIX2" s="130"/>
      <c r="IIY2" s="130"/>
      <c r="IIZ2" s="130"/>
      <c r="IJA2" s="130"/>
      <c r="IJB2" s="130"/>
      <c r="IJC2" s="130"/>
      <c r="IJD2" s="130"/>
      <c r="IJE2" s="130"/>
      <c r="IJF2" s="130"/>
      <c r="IJG2" s="130"/>
      <c r="IJH2" s="130"/>
      <c r="IJI2" s="130"/>
      <c r="IJJ2" s="130"/>
      <c r="IJK2" s="130"/>
      <c r="IJL2" s="130"/>
      <c r="IJM2" s="130"/>
      <c r="IJN2" s="130"/>
      <c r="IJO2" s="130"/>
      <c r="IJP2" s="130"/>
      <c r="IJQ2" s="130"/>
      <c r="IJR2" s="130"/>
      <c r="IJS2" s="130"/>
      <c r="IJT2" s="130"/>
      <c r="IJU2" s="130"/>
      <c r="IJV2" s="130"/>
      <c r="IJW2" s="130"/>
      <c r="IJX2" s="130"/>
      <c r="IJY2" s="130"/>
      <c r="IJZ2" s="130"/>
      <c r="IKA2" s="130"/>
      <c r="IKB2" s="130"/>
      <c r="IKC2" s="130"/>
      <c r="IKD2" s="130"/>
      <c r="IKE2" s="130"/>
      <c r="IKF2" s="130"/>
      <c r="IKG2" s="130"/>
      <c r="IKH2" s="130"/>
      <c r="IKI2" s="130"/>
      <c r="IKJ2" s="130"/>
      <c r="IKK2" s="130"/>
      <c r="IKL2" s="130"/>
      <c r="IKM2" s="130"/>
      <c r="IKN2" s="130"/>
      <c r="IKO2" s="130"/>
      <c r="IKP2" s="130"/>
      <c r="IKQ2" s="130"/>
      <c r="IKR2" s="130"/>
      <c r="IKS2" s="130"/>
      <c r="IKT2" s="130"/>
      <c r="IKU2" s="130"/>
      <c r="IKV2" s="130"/>
      <c r="IKW2" s="130"/>
      <c r="IKX2" s="130"/>
      <c r="IKY2" s="130"/>
      <c r="IKZ2" s="130"/>
      <c r="ILA2" s="130"/>
      <c r="ILB2" s="130"/>
      <c r="ILC2" s="130"/>
      <c r="ILD2" s="130"/>
      <c r="ILE2" s="130"/>
      <c r="ILF2" s="130"/>
      <c r="ILG2" s="130"/>
      <c r="ILH2" s="130"/>
      <c r="ILI2" s="130"/>
      <c r="ILJ2" s="130"/>
      <c r="ILK2" s="130"/>
      <c r="ILL2" s="130"/>
      <c r="ILM2" s="130"/>
      <c r="ILN2" s="130"/>
      <c r="ILO2" s="130"/>
      <c r="ILP2" s="130"/>
      <c r="ILQ2" s="130"/>
      <c r="ILR2" s="130"/>
      <c r="ILS2" s="130"/>
      <c r="ILT2" s="130"/>
      <c r="ILU2" s="130"/>
      <c r="ILV2" s="130"/>
      <c r="ILW2" s="130"/>
      <c r="ILX2" s="130"/>
      <c r="ILY2" s="130"/>
      <c r="ILZ2" s="130"/>
      <c r="IMA2" s="130"/>
      <c r="IMB2" s="130"/>
      <c r="IMC2" s="130"/>
      <c r="IMD2" s="130"/>
      <c r="IME2" s="130"/>
      <c r="IMF2" s="130"/>
      <c r="IMG2" s="130"/>
      <c r="IMH2" s="130"/>
      <c r="IMI2" s="130"/>
      <c r="IMJ2" s="130"/>
      <c r="IMK2" s="130"/>
      <c r="IML2" s="130"/>
      <c r="IMM2" s="130"/>
      <c r="IMN2" s="130"/>
      <c r="IMO2" s="130"/>
      <c r="IMP2" s="130"/>
      <c r="IMQ2" s="130"/>
      <c r="IMR2" s="130"/>
      <c r="IMS2" s="130"/>
      <c r="IMT2" s="130"/>
      <c r="IMU2" s="130"/>
      <c r="IMV2" s="130"/>
      <c r="IMW2" s="130"/>
      <c r="IMX2" s="130"/>
      <c r="IMY2" s="130"/>
      <c r="IMZ2" s="130"/>
      <c r="INA2" s="130"/>
      <c r="INB2" s="130"/>
      <c r="INC2" s="130"/>
      <c r="IND2" s="130"/>
      <c r="INE2" s="130"/>
      <c r="INF2" s="130"/>
      <c r="ING2" s="130"/>
      <c r="INH2" s="130"/>
      <c r="INI2" s="130"/>
      <c r="INJ2" s="130"/>
      <c r="INK2" s="130"/>
      <c r="INL2" s="130"/>
      <c r="INM2" s="130"/>
      <c r="INN2" s="130"/>
      <c r="INO2" s="130"/>
      <c r="INP2" s="130"/>
      <c r="INQ2" s="130"/>
      <c r="INR2" s="130"/>
      <c r="INS2" s="130"/>
      <c r="INT2" s="130"/>
      <c r="INU2" s="130"/>
      <c r="INV2" s="130"/>
      <c r="INW2" s="130"/>
      <c r="INX2" s="130"/>
      <c r="INY2" s="130"/>
      <c r="INZ2" s="130"/>
      <c r="IOA2" s="130"/>
      <c r="IOB2" s="130"/>
      <c r="IOC2" s="130"/>
      <c r="IOD2" s="130"/>
      <c r="IOE2" s="130"/>
      <c r="IOF2" s="130"/>
      <c r="IOG2" s="130"/>
      <c r="IOH2" s="130"/>
      <c r="IOI2" s="130"/>
      <c r="IOJ2" s="130"/>
      <c r="IOK2" s="130"/>
      <c r="IOL2" s="130"/>
      <c r="IOM2" s="130"/>
      <c r="ION2" s="130"/>
      <c r="IOO2" s="130"/>
      <c r="IOP2" s="130"/>
      <c r="IOQ2" s="130"/>
      <c r="IOR2" s="130"/>
      <c r="IOS2" s="130"/>
      <c r="IOT2" s="130"/>
      <c r="IOU2" s="130"/>
      <c r="IOV2" s="130"/>
      <c r="IOW2" s="130"/>
      <c r="IOX2" s="130"/>
      <c r="IOY2" s="130"/>
      <c r="IOZ2" s="130"/>
      <c r="IPA2" s="130"/>
      <c r="IPB2" s="130"/>
      <c r="IPC2" s="130"/>
      <c r="IPD2" s="130"/>
      <c r="IPE2" s="130"/>
      <c r="IPF2" s="130"/>
      <c r="IPG2" s="130"/>
      <c r="IPH2" s="130"/>
      <c r="IPI2" s="130"/>
      <c r="IPJ2" s="130"/>
      <c r="IPK2" s="130"/>
      <c r="IPL2" s="130"/>
      <c r="IPM2" s="130"/>
      <c r="IPN2" s="130"/>
      <c r="IPO2" s="130"/>
      <c r="IPP2" s="130"/>
      <c r="IPQ2" s="130"/>
      <c r="IPR2" s="130"/>
      <c r="IPS2" s="130"/>
      <c r="IPT2" s="130"/>
      <c r="IPU2" s="130"/>
      <c r="IPV2" s="130"/>
      <c r="IPW2" s="130"/>
      <c r="IPX2" s="130"/>
      <c r="IPY2" s="130"/>
      <c r="IPZ2" s="130"/>
      <c r="IQA2" s="130"/>
      <c r="IQB2" s="130"/>
      <c r="IQC2" s="130"/>
      <c r="IQD2" s="130"/>
      <c r="IQE2" s="130"/>
      <c r="IQF2" s="130"/>
      <c r="IQG2" s="130"/>
      <c r="IQH2" s="130"/>
      <c r="IQI2" s="130"/>
      <c r="IQJ2" s="130"/>
      <c r="IQK2" s="130"/>
      <c r="IQL2" s="130"/>
      <c r="IQM2" s="130"/>
      <c r="IQN2" s="130"/>
      <c r="IQO2" s="130"/>
      <c r="IQP2" s="130"/>
      <c r="IQQ2" s="130"/>
      <c r="IQR2" s="130"/>
      <c r="IQS2" s="130"/>
      <c r="IQT2" s="130"/>
      <c r="IQU2" s="130"/>
      <c r="IQV2" s="130"/>
      <c r="IQW2" s="130"/>
      <c r="IQX2" s="130"/>
      <c r="IQY2" s="130"/>
      <c r="IQZ2" s="130"/>
      <c r="IRA2" s="130"/>
      <c r="IRB2" s="130"/>
      <c r="IRC2" s="130"/>
      <c r="IRD2" s="130"/>
      <c r="IRE2" s="130"/>
      <c r="IRF2" s="130"/>
      <c r="IRG2" s="130"/>
      <c r="IRH2" s="130"/>
      <c r="IRI2" s="130"/>
      <c r="IRJ2" s="130"/>
      <c r="IRK2" s="130"/>
      <c r="IRL2" s="130"/>
      <c r="IRM2" s="130"/>
      <c r="IRN2" s="130"/>
      <c r="IRO2" s="130"/>
      <c r="IRP2" s="130"/>
      <c r="IRQ2" s="130"/>
      <c r="IRR2" s="130"/>
      <c r="IRS2" s="130"/>
      <c r="IRT2" s="130"/>
      <c r="IRU2" s="130"/>
      <c r="IRV2" s="130"/>
      <c r="IRW2" s="130"/>
      <c r="IRX2" s="130"/>
      <c r="IRY2" s="130"/>
      <c r="IRZ2" s="130"/>
      <c r="ISA2" s="130"/>
      <c r="ISB2" s="130"/>
      <c r="ISC2" s="130"/>
      <c r="ISD2" s="130"/>
      <c r="ISE2" s="130"/>
      <c r="ISF2" s="130"/>
      <c r="ISG2" s="130"/>
      <c r="ISH2" s="130"/>
      <c r="ISI2" s="130"/>
      <c r="ISJ2" s="130"/>
      <c r="ISK2" s="130"/>
      <c r="ISL2" s="130"/>
      <c r="ISM2" s="130"/>
      <c r="ISN2" s="130"/>
      <c r="ISO2" s="130"/>
      <c r="ISP2" s="130"/>
      <c r="ISQ2" s="130"/>
      <c r="ISR2" s="130"/>
      <c r="ISS2" s="130"/>
      <c r="IST2" s="130"/>
      <c r="ISU2" s="130"/>
      <c r="ISV2" s="130"/>
      <c r="ISW2" s="130"/>
      <c r="ISX2" s="130"/>
      <c r="ISY2" s="130"/>
      <c r="ISZ2" s="130"/>
      <c r="ITA2" s="130"/>
      <c r="ITB2" s="130"/>
      <c r="ITC2" s="130"/>
      <c r="ITD2" s="130"/>
      <c r="ITE2" s="130"/>
      <c r="ITF2" s="130"/>
      <c r="ITG2" s="130"/>
      <c r="ITH2" s="130"/>
      <c r="ITI2" s="130"/>
      <c r="ITJ2" s="130"/>
      <c r="ITK2" s="130"/>
      <c r="ITL2" s="130"/>
      <c r="ITM2" s="130"/>
      <c r="ITN2" s="130"/>
      <c r="ITO2" s="130"/>
      <c r="ITP2" s="130"/>
      <c r="ITQ2" s="130"/>
      <c r="ITR2" s="130"/>
      <c r="ITS2" s="130"/>
      <c r="ITT2" s="130"/>
      <c r="ITU2" s="130"/>
      <c r="ITV2" s="130"/>
      <c r="ITW2" s="130"/>
      <c r="ITX2" s="130"/>
      <c r="ITY2" s="130"/>
      <c r="ITZ2" s="130"/>
      <c r="IUA2" s="130"/>
      <c r="IUB2" s="130"/>
      <c r="IUC2" s="130"/>
      <c r="IUD2" s="130"/>
      <c r="IUE2" s="130"/>
      <c r="IUF2" s="130"/>
      <c r="IUG2" s="130"/>
      <c r="IUH2" s="130"/>
      <c r="IUI2" s="130"/>
      <c r="IUJ2" s="130"/>
      <c r="IUK2" s="130"/>
      <c r="IUL2" s="130"/>
      <c r="IUM2" s="130"/>
      <c r="IUN2" s="130"/>
      <c r="IUO2" s="130"/>
      <c r="IUP2" s="130"/>
      <c r="IUQ2" s="130"/>
      <c r="IUR2" s="130"/>
      <c r="IUS2" s="130"/>
      <c r="IUT2" s="130"/>
      <c r="IUU2" s="130"/>
      <c r="IUV2" s="130"/>
      <c r="IUW2" s="130"/>
      <c r="IUX2" s="130"/>
      <c r="IUY2" s="130"/>
      <c r="IUZ2" s="130"/>
      <c r="IVA2" s="130"/>
      <c r="IVB2" s="130"/>
      <c r="IVC2" s="130"/>
      <c r="IVD2" s="130"/>
      <c r="IVE2" s="130"/>
      <c r="IVF2" s="130"/>
      <c r="IVG2" s="130"/>
      <c r="IVH2" s="130"/>
      <c r="IVI2" s="130"/>
      <c r="IVJ2" s="130"/>
      <c r="IVK2" s="130"/>
      <c r="IVL2" s="130"/>
      <c r="IVM2" s="130"/>
      <c r="IVN2" s="130"/>
      <c r="IVO2" s="130"/>
      <c r="IVP2" s="130"/>
      <c r="IVQ2" s="130"/>
      <c r="IVR2" s="130"/>
      <c r="IVS2" s="130"/>
      <c r="IVT2" s="130"/>
      <c r="IVU2" s="130"/>
      <c r="IVV2" s="130"/>
      <c r="IVW2" s="130"/>
      <c r="IVX2" s="130"/>
      <c r="IVY2" s="130"/>
      <c r="IVZ2" s="130"/>
      <c r="IWA2" s="130"/>
      <c r="IWB2" s="130"/>
      <c r="IWC2" s="130"/>
      <c r="IWD2" s="130"/>
      <c r="IWE2" s="130"/>
      <c r="IWF2" s="130"/>
      <c r="IWG2" s="130"/>
      <c r="IWH2" s="130"/>
      <c r="IWI2" s="130"/>
      <c r="IWJ2" s="130"/>
      <c r="IWK2" s="130"/>
      <c r="IWL2" s="130"/>
      <c r="IWM2" s="130"/>
      <c r="IWN2" s="130"/>
      <c r="IWO2" s="130"/>
      <c r="IWP2" s="130"/>
      <c r="IWQ2" s="130"/>
      <c r="IWR2" s="130"/>
      <c r="IWS2" s="130"/>
      <c r="IWT2" s="130"/>
      <c r="IWU2" s="130"/>
      <c r="IWV2" s="130"/>
      <c r="IWW2" s="130"/>
      <c r="IWX2" s="130"/>
      <c r="IWY2" s="130"/>
      <c r="IWZ2" s="130"/>
      <c r="IXA2" s="130"/>
      <c r="IXB2" s="130"/>
      <c r="IXC2" s="130"/>
      <c r="IXD2" s="130"/>
      <c r="IXE2" s="130"/>
      <c r="IXF2" s="130"/>
      <c r="IXG2" s="130"/>
      <c r="IXH2" s="130"/>
      <c r="IXI2" s="130"/>
      <c r="IXJ2" s="130"/>
      <c r="IXK2" s="130"/>
      <c r="IXL2" s="130"/>
      <c r="IXM2" s="130"/>
      <c r="IXN2" s="130"/>
      <c r="IXO2" s="130"/>
      <c r="IXP2" s="130"/>
      <c r="IXQ2" s="130"/>
      <c r="IXR2" s="130"/>
      <c r="IXS2" s="130"/>
      <c r="IXT2" s="130"/>
      <c r="IXU2" s="130"/>
      <c r="IXV2" s="130"/>
      <c r="IXW2" s="130"/>
      <c r="IXX2" s="130"/>
      <c r="IXY2" s="130"/>
      <c r="IXZ2" s="130"/>
      <c r="IYA2" s="130"/>
      <c r="IYB2" s="130"/>
      <c r="IYC2" s="130"/>
      <c r="IYD2" s="130"/>
      <c r="IYE2" s="130"/>
      <c r="IYF2" s="130"/>
      <c r="IYG2" s="130"/>
      <c r="IYH2" s="130"/>
      <c r="IYI2" s="130"/>
      <c r="IYJ2" s="130"/>
      <c r="IYK2" s="130"/>
      <c r="IYL2" s="130"/>
      <c r="IYM2" s="130"/>
      <c r="IYN2" s="130"/>
      <c r="IYO2" s="130"/>
      <c r="IYP2" s="130"/>
      <c r="IYQ2" s="130"/>
      <c r="IYR2" s="130"/>
      <c r="IYS2" s="130"/>
      <c r="IYT2" s="130"/>
      <c r="IYU2" s="130"/>
      <c r="IYV2" s="130"/>
      <c r="IYW2" s="130"/>
      <c r="IYX2" s="130"/>
      <c r="IYY2" s="130"/>
      <c r="IYZ2" s="130"/>
      <c r="IZA2" s="130"/>
      <c r="IZB2" s="130"/>
      <c r="IZC2" s="130"/>
      <c r="IZD2" s="130"/>
      <c r="IZE2" s="130"/>
      <c r="IZF2" s="130"/>
      <c r="IZG2" s="130"/>
      <c r="IZH2" s="130"/>
      <c r="IZI2" s="130"/>
      <c r="IZJ2" s="130"/>
      <c r="IZK2" s="130"/>
      <c r="IZL2" s="130"/>
      <c r="IZM2" s="130"/>
      <c r="IZN2" s="130"/>
      <c r="IZO2" s="130"/>
      <c r="IZP2" s="130"/>
      <c r="IZQ2" s="130"/>
      <c r="IZR2" s="130"/>
      <c r="IZS2" s="130"/>
      <c r="IZT2" s="130"/>
      <c r="IZU2" s="130"/>
      <c r="IZV2" s="130"/>
      <c r="IZW2" s="130"/>
      <c r="IZX2" s="130"/>
      <c r="IZY2" s="130"/>
      <c r="IZZ2" s="130"/>
      <c r="JAA2" s="130"/>
      <c r="JAB2" s="130"/>
      <c r="JAC2" s="130"/>
      <c r="JAD2" s="130"/>
      <c r="JAE2" s="130"/>
      <c r="JAF2" s="130"/>
      <c r="JAG2" s="130"/>
      <c r="JAH2" s="130"/>
      <c r="JAI2" s="130"/>
      <c r="JAJ2" s="130"/>
      <c r="JAK2" s="130"/>
      <c r="JAL2" s="130"/>
      <c r="JAM2" s="130"/>
      <c r="JAN2" s="130"/>
      <c r="JAO2" s="130"/>
      <c r="JAP2" s="130"/>
      <c r="JAQ2" s="130"/>
      <c r="JAR2" s="130"/>
      <c r="JAS2" s="130"/>
      <c r="JAT2" s="130"/>
      <c r="JAU2" s="130"/>
      <c r="JAV2" s="130"/>
      <c r="JAW2" s="130"/>
      <c r="JAX2" s="130"/>
      <c r="JAY2" s="130"/>
      <c r="JAZ2" s="130"/>
      <c r="JBA2" s="130"/>
      <c r="JBB2" s="130"/>
      <c r="JBC2" s="130"/>
      <c r="JBD2" s="130"/>
      <c r="JBE2" s="130"/>
      <c r="JBF2" s="130"/>
      <c r="JBG2" s="130"/>
      <c r="JBH2" s="130"/>
      <c r="JBI2" s="130"/>
      <c r="JBJ2" s="130"/>
      <c r="JBK2" s="130"/>
      <c r="JBL2" s="130"/>
      <c r="JBM2" s="130"/>
      <c r="JBN2" s="130"/>
      <c r="JBO2" s="130"/>
      <c r="JBP2" s="130"/>
      <c r="JBQ2" s="130"/>
      <c r="JBR2" s="130"/>
      <c r="JBS2" s="130"/>
      <c r="JBT2" s="130"/>
      <c r="JBU2" s="130"/>
      <c r="JBV2" s="130"/>
      <c r="JBW2" s="130"/>
      <c r="JBX2" s="130"/>
      <c r="JBY2" s="130"/>
      <c r="JBZ2" s="130"/>
      <c r="JCA2" s="130"/>
      <c r="JCB2" s="130"/>
      <c r="JCC2" s="130"/>
      <c r="JCD2" s="130"/>
      <c r="JCE2" s="130"/>
      <c r="JCF2" s="130"/>
      <c r="JCG2" s="130"/>
      <c r="JCH2" s="130"/>
      <c r="JCI2" s="130"/>
      <c r="JCJ2" s="130"/>
      <c r="JCK2" s="130"/>
      <c r="JCL2" s="130"/>
      <c r="JCM2" s="130"/>
      <c r="JCN2" s="130"/>
      <c r="JCO2" s="130"/>
      <c r="JCP2" s="130"/>
      <c r="JCQ2" s="130"/>
      <c r="JCR2" s="130"/>
      <c r="JCS2" s="130"/>
      <c r="JCT2" s="130"/>
      <c r="JCU2" s="130"/>
      <c r="JCV2" s="130"/>
      <c r="JCW2" s="130"/>
      <c r="JCX2" s="130"/>
      <c r="JCY2" s="130"/>
      <c r="JCZ2" s="130"/>
      <c r="JDA2" s="130"/>
      <c r="JDB2" s="130"/>
      <c r="JDC2" s="130"/>
      <c r="JDD2" s="130"/>
      <c r="JDE2" s="130"/>
      <c r="JDF2" s="130"/>
      <c r="JDG2" s="130"/>
      <c r="JDH2" s="130"/>
      <c r="JDI2" s="130"/>
      <c r="JDJ2" s="130"/>
      <c r="JDK2" s="130"/>
      <c r="JDL2" s="130"/>
      <c r="JDM2" s="130"/>
      <c r="JDN2" s="130"/>
      <c r="JDO2" s="130"/>
      <c r="JDP2" s="130"/>
      <c r="JDQ2" s="130"/>
      <c r="JDR2" s="130"/>
      <c r="JDS2" s="130"/>
      <c r="JDT2" s="130"/>
      <c r="JDU2" s="130"/>
      <c r="JDV2" s="130"/>
      <c r="JDW2" s="130"/>
      <c r="JDX2" s="130"/>
      <c r="JDY2" s="130"/>
      <c r="JDZ2" s="130"/>
      <c r="JEA2" s="130"/>
      <c r="JEB2" s="130"/>
      <c r="JEC2" s="130"/>
      <c r="JED2" s="130"/>
      <c r="JEE2" s="130"/>
      <c r="JEF2" s="130"/>
      <c r="JEG2" s="130"/>
      <c r="JEH2" s="130"/>
      <c r="JEI2" s="130"/>
      <c r="JEJ2" s="130"/>
      <c r="JEK2" s="130"/>
      <c r="JEL2" s="130"/>
      <c r="JEM2" s="130"/>
      <c r="JEN2" s="130"/>
      <c r="JEO2" s="130"/>
      <c r="JEP2" s="130"/>
      <c r="JEQ2" s="130"/>
      <c r="JER2" s="130"/>
      <c r="JES2" s="130"/>
      <c r="JET2" s="130"/>
      <c r="JEU2" s="130"/>
      <c r="JEV2" s="130"/>
      <c r="JEW2" s="130"/>
      <c r="JEX2" s="130"/>
      <c r="JEY2" s="130"/>
      <c r="JEZ2" s="130"/>
      <c r="JFA2" s="130"/>
      <c r="JFB2" s="130"/>
      <c r="JFC2" s="130"/>
      <c r="JFD2" s="130"/>
      <c r="JFE2" s="130"/>
      <c r="JFF2" s="130"/>
      <c r="JFG2" s="130"/>
      <c r="JFH2" s="130"/>
      <c r="JFI2" s="130"/>
      <c r="JFJ2" s="130"/>
      <c r="JFK2" s="130"/>
      <c r="JFL2" s="130"/>
      <c r="JFM2" s="130"/>
      <c r="JFN2" s="130"/>
      <c r="JFO2" s="130"/>
      <c r="JFP2" s="130"/>
      <c r="JFQ2" s="130"/>
      <c r="JFR2" s="130"/>
      <c r="JFS2" s="130"/>
      <c r="JFT2" s="130"/>
      <c r="JFU2" s="130"/>
      <c r="JFV2" s="130"/>
      <c r="JFW2" s="130"/>
      <c r="JFX2" s="130"/>
      <c r="JFY2" s="130"/>
      <c r="JFZ2" s="130"/>
      <c r="JGA2" s="130"/>
      <c r="JGB2" s="130"/>
      <c r="JGC2" s="130"/>
      <c r="JGD2" s="130"/>
      <c r="JGE2" s="130"/>
      <c r="JGF2" s="130"/>
      <c r="JGG2" s="130"/>
      <c r="JGH2" s="130"/>
      <c r="JGI2" s="130"/>
      <c r="JGJ2" s="130"/>
      <c r="JGK2" s="130"/>
      <c r="JGL2" s="130"/>
      <c r="JGM2" s="130"/>
      <c r="JGN2" s="130"/>
      <c r="JGO2" s="130"/>
      <c r="JGP2" s="130"/>
      <c r="JGQ2" s="130"/>
      <c r="JGR2" s="130"/>
      <c r="JGS2" s="130"/>
      <c r="JGT2" s="130"/>
      <c r="JGU2" s="130"/>
      <c r="JGV2" s="130"/>
      <c r="JGW2" s="130"/>
      <c r="JGX2" s="130"/>
      <c r="JGY2" s="130"/>
      <c r="JGZ2" s="130"/>
      <c r="JHA2" s="130"/>
      <c r="JHB2" s="130"/>
      <c r="JHC2" s="130"/>
      <c r="JHD2" s="130"/>
      <c r="JHE2" s="130"/>
      <c r="JHF2" s="130"/>
      <c r="JHG2" s="130"/>
      <c r="JHH2" s="130"/>
      <c r="JHI2" s="130"/>
      <c r="JHJ2" s="130"/>
      <c r="JHK2" s="130"/>
      <c r="JHL2" s="130"/>
      <c r="JHM2" s="130"/>
      <c r="JHN2" s="130"/>
      <c r="JHO2" s="130"/>
      <c r="JHP2" s="130"/>
      <c r="JHQ2" s="130"/>
      <c r="JHR2" s="130"/>
      <c r="JHS2" s="130"/>
      <c r="JHT2" s="130"/>
      <c r="JHU2" s="130"/>
      <c r="JHV2" s="130"/>
      <c r="JHW2" s="130"/>
      <c r="JHX2" s="130"/>
      <c r="JHY2" s="130"/>
      <c r="JHZ2" s="130"/>
      <c r="JIA2" s="130"/>
      <c r="JIB2" s="130"/>
      <c r="JIC2" s="130"/>
      <c r="JID2" s="130"/>
      <c r="JIE2" s="130"/>
      <c r="JIF2" s="130"/>
      <c r="JIG2" s="130"/>
      <c r="JIH2" s="130"/>
      <c r="JII2" s="130"/>
      <c r="JIJ2" s="130"/>
      <c r="JIK2" s="130"/>
      <c r="JIL2" s="130"/>
      <c r="JIM2" s="130"/>
      <c r="JIN2" s="130"/>
      <c r="JIO2" s="130"/>
      <c r="JIP2" s="130"/>
      <c r="JIQ2" s="130"/>
      <c r="JIR2" s="130"/>
      <c r="JIS2" s="130"/>
      <c r="JIT2" s="130"/>
      <c r="JIU2" s="130"/>
      <c r="JIV2" s="130"/>
      <c r="JIW2" s="130"/>
      <c r="JIX2" s="130"/>
      <c r="JIY2" s="130"/>
      <c r="JIZ2" s="130"/>
      <c r="JJA2" s="130"/>
      <c r="JJB2" s="130"/>
      <c r="JJC2" s="130"/>
      <c r="JJD2" s="130"/>
      <c r="JJE2" s="130"/>
      <c r="JJF2" s="130"/>
      <c r="JJG2" s="130"/>
      <c r="JJH2" s="130"/>
      <c r="JJI2" s="130"/>
      <c r="JJJ2" s="130"/>
      <c r="JJK2" s="130"/>
      <c r="JJL2" s="130"/>
      <c r="JJM2" s="130"/>
      <c r="JJN2" s="130"/>
      <c r="JJO2" s="130"/>
      <c r="JJP2" s="130"/>
      <c r="JJQ2" s="130"/>
      <c r="JJR2" s="130"/>
      <c r="JJS2" s="130"/>
      <c r="JJT2" s="130"/>
      <c r="JJU2" s="130"/>
      <c r="JJV2" s="130"/>
      <c r="JJW2" s="130"/>
      <c r="JJX2" s="130"/>
      <c r="JJY2" s="130"/>
      <c r="JJZ2" s="130"/>
      <c r="JKA2" s="130"/>
      <c r="JKB2" s="130"/>
      <c r="JKC2" s="130"/>
      <c r="JKD2" s="130"/>
      <c r="JKE2" s="130"/>
      <c r="JKF2" s="130"/>
      <c r="JKG2" s="130"/>
      <c r="JKH2" s="130"/>
      <c r="JKI2" s="130"/>
      <c r="JKJ2" s="130"/>
      <c r="JKK2" s="130"/>
      <c r="JKL2" s="130"/>
      <c r="JKM2" s="130"/>
      <c r="JKN2" s="130"/>
      <c r="JKO2" s="130"/>
      <c r="JKP2" s="130"/>
      <c r="JKQ2" s="130"/>
      <c r="JKR2" s="130"/>
      <c r="JKS2" s="130"/>
      <c r="JKT2" s="130"/>
      <c r="JKU2" s="130"/>
      <c r="JKV2" s="130"/>
      <c r="JKW2" s="130"/>
      <c r="JKX2" s="130"/>
      <c r="JKY2" s="130"/>
      <c r="JKZ2" s="130"/>
      <c r="JLA2" s="130"/>
      <c r="JLB2" s="130"/>
      <c r="JLC2" s="130"/>
      <c r="JLD2" s="130"/>
      <c r="JLE2" s="130"/>
      <c r="JLF2" s="130"/>
      <c r="JLG2" s="130"/>
      <c r="JLH2" s="130"/>
      <c r="JLI2" s="130"/>
      <c r="JLJ2" s="130"/>
      <c r="JLK2" s="130"/>
      <c r="JLL2" s="130"/>
      <c r="JLM2" s="130"/>
      <c r="JLN2" s="130"/>
      <c r="JLO2" s="130"/>
      <c r="JLP2" s="130"/>
      <c r="JLQ2" s="130"/>
      <c r="JLR2" s="130"/>
      <c r="JLS2" s="130"/>
      <c r="JLT2" s="130"/>
      <c r="JLU2" s="130"/>
      <c r="JLV2" s="130"/>
      <c r="JLW2" s="130"/>
      <c r="JLX2" s="130"/>
      <c r="JLY2" s="130"/>
      <c r="JLZ2" s="130"/>
      <c r="JMA2" s="130"/>
      <c r="JMB2" s="130"/>
      <c r="JMC2" s="130"/>
      <c r="JMD2" s="130"/>
      <c r="JME2" s="130"/>
      <c r="JMF2" s="130"/>
      <c r="JMG2" s="130"/>
      <c r="JMH2" s="130"/>
      <c r="JMI2" s="130"/>
      <c r="JMJ2" s="130"/>
      <c r="JMK2" s="130"/>
      <c r="JML2" s="130"/>
      <c r="JMM2" s="130"/>
      <c r="JMN2" s="130"/>
      <c r="JMO2" s="130"/>
      <c r="JMP2" s="130"/>
      <c r="JMQ2" s="130"/>
      <c r="JMR2" s="130"/>
      <c r="JMS2" s="130"/>
      <c r="JMT2" s="130"/>
      <c r="JMU2" s="130"/>
      <c r="JMV2" s="130"/>
      <c r="JMW2" s="130"/>
      <c r="JMX2" s="130"/>
      <c r="JMY2" s="130"/>
      <c r="JMZ2" s="130"/>
      <c r="JNA2" s="130"/>
      <c r="JNB2" s="130"/>
      <c r="JNC2" s="130"/>
      <c r="JND2" s="130"/>
      <c r="JNE2" s="130"/>
      <c r="JNF2" s="130"/>
      <c r="JNG2" s="130"/>
      <c r="JNH2" s="130"/>
      <c r="JNI2" s="130"/>
      <c r="JNJ2" s="130"/>
      <c r="JNK2" s="130"/>
      <c r="JNL2" s="130"/>
      <c r="JNM2" s="130"/>
      <c r="JNN2" s="130"/>
      <c r="JNO2" s="130"/>
      <c r="JNP2" s="130"/>
      <c r="JNQ2" s="130"/>
      <c r="JNR2" s="130"/>
      <c r="JNS2" s="130"/>
      <c r="JNT2" s="130"/>
      <c r="JNU2" s="130"/>
      <c r="JNV2" s="130"/>
      <c r="JNW2" s="130"/>
      <c r="JNX2" s="130"/>
      <c r="JNY2" s="130"/>
      <c r="JNZ2" s="130"/>
      <c r="JOA2" s="130"/>
      <c r="JOB2" s="130"/>
      <c r="JOC2" s="130"/>
      <c r="JOD2" s="130"/>
      <c r="JOE2" s="130"/>
      <c r="JOF2" s="130"/>
      <c r="JOG2" s="130"/>
      <c r="JOH2" s="130"/>
      <c r="JOI2" s="130"/>
      <c r="JOJ2" s="130"/>
      <c r="JOK2" s="130"/>
      <c r="JOL2" s="130"/>
      <c r="JOM2" s="130"/>
      <c r="JON2" s="130"/>
      <c r="JOO2" s="130"/>
      <c r="JOP2" s="130"/>
      <c r="JOQ2" s="130"/>
      <c r="JOR2" s="130"/>
      <c r="JOS2" s="130"/>
      <c r="JOT2" s="130"/>
      <c r="JOU2" s="130"/>
      <c r="JOV2" s="130"/>
      <c r="JOW2" s="130"/>
      <c r="JOX2" s="130"/>
      <c r="JOY2" s="130"/>
      <c r="JOZ2" s="130"/>
      <c r="JPA2" s="130"/>
      <c r="JPB2" s="130"/>
      <c r="JPC2" s="130"/>
      <c r="JPD2" s="130"/>
      <c r="JPE2" s="130"/>
      <c r="JPF2" s="130"/>
      <c r="JPG2" s="130"/>
      <c r="JPH2" s="130"/>
      <c r="JPI2" s="130"/>
      <c r="JPJ2" s="130"/>
      <c r="JPK2" s="130"/>
      <c r="JPL2" s="130"/>
      <c r="JPM2" s="130"/>
      <c r="JPN2" s="130"/>
      <c r="JPO2" s="130"/>
      <c r="JPP2" s="130"/>
      <c r="JPQ2" s="130"/>
      <c r="JPR2" s="130"/>
      <c r="JPS2" s="130"/>
      <c r="JPT2" s="130"/>
      <c r="JPU2" s="130"/>
      <c r="JPV2" s="130"/>
      <c r="JPW2" s="130"/>
      <c r="JPX2" s="130"/>
      <c r="JPY2" s="130"/>
      <c r="JPZ2" s="130"/>
      <c r="JQA2" s="130"/>
      <c r="JQB2" s="130"/>
      <c r="JQC2" s="130"/>
      <c r="JQD2" s="130"/>
      <c r="JQE2" s="130"/>
      <c r="JQF2" s="130"/>
      <c r="JQG2" s="130"/>
      <c r="JQH2" s="130"/>
      <c r="JQI2" s="130"/>
      <c r="JQJ2" s="130"/>
      <c r="JQK2" s="130"/>
      <c r="JQL2" s="130"/>
      <c r="JQM2" s="130"/>
      <c r="JQN2" s="130"/>
      <c r="JQO2" s="130"/>
      <c r="JQP2" s="130"/>
      <c r="JQQ2" s="130"/>
      <c r="JQR2" s="130"/>
      <c r="JQS2" s="130"/>
      <c r="JQT2" s="130"/>
      <c r="JQU2" s="130"/>
      <c r="JQV2" s="130"/>
      <c r="JQW2" s="130"/>
      <c r="JQX2" s="130"/>
      <c r="JQY2" s="130"/>
      <c r="JQZ2" s="130"/>
      <c r="JRA2" s="130"/>
      <c r="JRB2" s="130"/>
      <c r="JRC2" s="130"/>
      <c r="JRD2" s="130"/>
      <c r="JRE2" s="130"/>
      <c r="JRF2" s="130"/>
      <c r="JRG2" s="130"/>
      <c r="JRH2" s="130"/>
      <c r="JRI2" s="130"/>
      <c r="JRJ2" s="130"/>
      <c r="JRK2" s="130"/>
      <c r="JRL2" s="130"/>
      <c r="JRM2" s="130"/>
      <c r="JRN2" s="130"/>
      <c r="JRO2" s="130"/>
      <c r="JRP2" s="130"/>
      <c r="JRQ2" s="130"/>
      <c r="JRR2" s="130"/>
      <c r="JRS2" s="130"/>
      <c r="JRT2" s="130"/>
      <c r="JRU2" s="130"/>
      <c r="JRV2" s="130"/>
      <c r="JRW2" s="130"/>
      <c r="JRX2" s="130"/>
      <c r="JRY2" s="130"/>
      <c r="JRZ2" s="130"/>
      <c r="JSA2" s="130"/>
      <c r="JSB2" s="130"/>
      <c r="JSC2" s="130"/>
      <c r="JSD2" s="130"/>
      <c r="JSE2" s="130"/>
      <c r="JSF2" s="130"/>
      <c r="JSG2" s="130"/>
      <c r="JSH2" s="130"/>
      <c r="JSI2" s="130"/>
      <c r="JSJ2" s="130"/>
      <c r="JSK2" s="130"/>
      <c r="JSL2" s="130"/>
      <c r="JSM2" s="130"/>
      <c r="JSN2" s="130"/>
      <c r="JSO2" s="130"/>
      <c r="JSP2" s="130"/>
      <c r="JSQ2" s="130"/>
      <c r="JSR2" s="130"/>
      <c r="JSS2" s="130"/>
      <c r="JST2" s="130"/>
      <c r="JSU2" s="130"/>
      <c r="JSV2" s="130"/>
      <c r="JSW2" s="130"/>
      <c r="JSX2" s="130"/>
      <c r="JSY2" s="130"/>
      <c r="JSZ2" s="130"/>
      <c r="JTA2" s="130"/>
      <c r="JTB2" s="130"/>
      <c r="JTC2" s="130"/>
      <c r="JTD2" s="130"/>
      <c r="JTE2" s="130"/>
      <c r="JTF2" s="130"/>
      <c r="JTG2" s="130"/>
      <c r="JTH2" s="130"/>
      <c r="JTI2" s="130"/>
      <c r="JTJ2" s="130"/>
      <c r="JTK2" s="130"/>
      <c r="JTL2" s="130"/>
      <c r="JTM2" s="130"/>
      <c r="JTN2" s="130"/>
      <c r="JTO2" s="130"/>
      <c r="JTP2" s="130"/>
      <c r="JTQ2" s="130"/>
      <c r="JTR2" s="130"/>
      <c r="JTS2" s="130"/>
      <c r="JTT2" s="130"/>
      <c r="JTU2" s="130"/>
      <c r="JTV2" s="130"/>
      <c r="JTW2" s="130"/>
      <c r="JTX2" s="130"/>
      <c r="JTY2" s="130"/>
      <c r="JTZ2" s="130"/>
      <c r="JUA2" s="130"/>
      <c r="JUB2" s="130"/>
      <c r="JUC2" s="130"/>
      <c r="JUD2" s="130"/>
      <c r="JUE2" s="130"/>
      <c r="JUF2" s="130"/>
      <c r="JUG2" s="130"/>
      <c r="JUH2" s="130"/>
      <c r="JUI2" s="130"/>
      <c r="JUJ2" s="130"/>
      <c r="JUK2" s="130"/>
      <c r="JUL2" s="130"/>
      <c r="JUM2" s="130"/>
      <c r="JUN2" s="130"/>
      <c r="JUO2" s="130"/>
      <c r="JUP2" s="130"/>
      <c r="JUQ2" s="130"/>
      <c r="JUR2" s="130"/>
      <c r="JUS2" s="130"/>
      <c r="JUT2" s="130"/>
      <c r="JUU2" s="130"/>
      <c r="JUV2" s="130"/>
      <c r="JUW2" s="130"/>
      <c r="JUX2" s="130"/>
      <c r="JUY2" s="130"/>
      <c r="JUZ2" s="130"/>
      <c r="JVA2" s="130"/>
      <c r="JVB2" s="130"/>
      <c r="JVC2" s="130"/>
      <c r="JVD2" s="130"/>
      <c r="JVE2" s="130"/>
      <c r="JVF2" s="130"/>
      <c r="JVG2" s="130"/>
      <c r="JVH2" s="130"/>
      <c r="JVI2" s="130"/>
      <c r="JVJ2" s="130"/>
      <c r="JVK2" s="130"/>
      <c r="JVL2" s="130"/>
      <c r="JVM2" s="130"/>
      <c r="JVN2" s="130"/>
      <c r="JVO2" s="130"/>
      <c r="JVP2" s="130"/>
      <c r="JVQ2" s="130"/>
      <c r="JVR2" s="130"/>
      <c r="JVS2" s="130"/>
      <c r="JVT2" s="130"/>
      <c r="JVU2" s="130"/>
      <c r="JVV2" s="130"/>
      <c r="JVW2" s="130"/>
      <c r="JVX2" s="130"/>
      <c r="JVY2" s="130"/>
      <c r="JVZ2" s="130"/>
      <c r="JWA2" s="130"/>
      <c r="JWB2" s="130"/>
      <c r="JWC2" s="130"/>
      <c r="JWD2" s="130"/>
      <c r="JWE2" s="130"/>
      <c r="JWF2" s="130"/>
      <c r="JWG2" s="130"/>
      <c r="JWH2" s="130"/>
      <c r="JWI2" s="130"/>
      <c r="JWJ2" s="130"/>
      <c r="JWK2" s="130"/>
      <c r="JWL2" s="130"/>
      <c r="JWM2" s="130"/>
      <c r="JWN2" s="130"/>
      <c r="JWO2" s="130"/>
      <c r="JWP2" s="130"/>
      <c r="JWQ2" s="130"/>
      <c r="JWR2" s="130"/>
      <c r="JWS2" s="130"/>
      <c r="JWT2" s="130"/>
      <c r="JWU2" s="130"/>
      <c r="JWV2" s="130"/>
      <c r="JWW2" s="130"/>
      <c r="JWX2" s="130"/>
      <c r="JWY2" s="130"/>
      <c r="JWZ2" s="130"/>
      <c r="JXA2" s="130"/>
      <c r="JXB2" s="130"/>
      <c r="JXC2" s="130"/>
      <c r="JXD2" s="130"/>
      <c r="JXE2" s="130"/>
      <c r="JXF2" s="130"/>
      <c r="JXG2" s="130"/>
      <c r="JXH2" s="130"/>
      <c r="JXI2" s="130"/>
      <c r="JXJ2" s="130"/>
      <c r="JXK2" s="130"/>
      <c r="JXL2" s="130"/>
      <c r="JXM2" s="130"/>
      <c r="JXN2" s="130"/>
      <c r="JXO2" s="130"/>
      <c r="JXP2" s="130"/>
      <c r="JXQ2" s="130"/>
      <c r="JXR2" s="130"/>
      <c r="JXS2" s="130"/>
      <c r="JXT2" s="130"/>
      <c r="JXU2" s="130"/>
      <c r="JXV2" s="130"/>
      <c r="JXW2" s="130"/>
      <c r="JXX2" s="130"/>
      <c r="JXY2" s="130"/>
      <c r="JXZ2" s="130"/>
      <c r="JYA2" s="130"/>
      <c r="JYB2" s="130"/>
      <c r="JYC2" s="130"/>
      <c r="JYD2" s="130"/>
      <c r="JYE2" s="130"/>
      <c r="JYF2" s="130"/>
      <c r="JYG2" s="130"/>
      <c r="JYH2" s="130"/>
      <c r="JYI2" s="130"/>
      <c r="JYJ2" s="130"/>
      <c r="JYK2" s="130"/>
      <c r="JYL2" s="130"/>
      <c r="JYM2" s="130"/>
      <c r="JYN2" s="130"/>
      <c r="JYO2" s="130"/>
      <c r="JYP2" s="130"/>
      <c r="JYQ2" s="130"/>
      <c r="JYR2" s="130"/>
      <c r="JYS2" s="130"/>
      <c r="JYT2" s="130"/>
      <c r="JYU2" s="130"/>
      <c r="JYV2" s="130"/>
      <c r="JYW2" s="130"/>
      <c r="JYX2" s="130"/>
      <c r="JYY2" s="130"/>
      <c r="JYZ2" s="130"/>
      <c r="JZA2" s="130"/>
      <c r="JZB2" s="130"/>
      <c r="JZC2" s="130"/>
      <c r="JZD2" s="130"/>
      <c r="JZE2" s="130"/>
      <c r="JZF2" s="130"/>
      <c r="JZG2" s="130"/>
      <c r="JZH2" s="130"/>
      <c r="JZI2" s="130"/>
      <c r="JZJ2" s="130"/>
      <c r="JZK2" s="130"/>
      <c r="JZL2" s="130"/>
      <c r="JZM2" s="130"/>
      <c r="JZN2" s="130"/>
      <c r="JZO2" s="130"/>
      <c r="JZP2" s="130"/>
      <c r="JZQ2" s="130"/>
      <c r="JZR2" s="130"/>
      <c r="JZS2" s="130"/>
      <c r="JZT2" s="130"/>
      <c r="JZU2" s="130"/>
      <c r="JZV2" s="130"/>
      <c r="JZW2" s="130"/>
      <c r="JZX2" s="130"/>
      <c r="JZY2" s="130"/>
      <c r="JZZ2" s="130"/>
      <c r="KAA2" s="130"/>
      <c r="KAB2" s="130"/>
      <c r="KAC2" s="130"/>
      <c r="KAD2" s="130"/>
      <c r="KAE2" s="130"/>
      <c r="KAF2" s="130"/>
      <c r="KAG2" s="130"/>
      <c r="KAH2" s="130"/>
      <c r="KAI2" s="130"/>
      <c r="KAJ2" s="130"/>
      <c r="KAK2" s="130"/>
      <c r="KAL2" s="130"/>
      <c r="KAM2" s="130"/>
      <c r="KAN2" s="130"/>
      <c r="KAO2" s="130"/>
      <c r="KAP2" s="130"/>
      <c r="KAQ2" s="130"/>
      <c r="KAR2" s="130"/>
      <c r="KAS2" s="130"/>
      <c r="KAT2" s="130"/>
      <c r="KAU2" s="130"/>
      <c r="KAV2" s="130"/>
      <c r="KAW2" s="130"/>
      <c r="KAX2" s="130"/>
      <c r="KAY2" s="130"/>
      <c r="KAZ2" s="130"/>
      <c r="KBA2" s="130"/>
      <c r="KBB2" s="130"/>
      <c r="KBC2" s="130"/>
      <c r="KBD2" s="130"/>
      <c r="KBE2" s="130"/>
      <c r="KBF2" s="130"/>
      <c r="KBG2" s="130"/>
      <c r="KBH2" s="130"/>
      <c r="KBI2" s="130"/>
      <c r="KBJ2" s="130"/>
      <c r="KBK2" s="130"/>
      <c r="KBL2" s="130"/>
      <c r="KBM2" s="130"/>
      <c r="KBN2" s="130"/>
      <c r="KBO2" s="130"/>
      <c r="KBP2" s="130"/>
      <c r="KBQ2" s="130"/>
      <c r="KBR2" s="130"/>
      <c r="KBS2" s="130"/>
      <c r="KBT2" s="130"/>
      <c r="KBU2" s="130"/>
      <c r="KBV2" s="130"/>
      <c r="KBW2" s="130"/>
      <c r="KBX2" s="130"/>
      <c r="KBY2" s="130"/>
      <c r="KBZ2" s="130"/>
      <c r="KCA2" s="130"/>
      <c r="KCB2" s="130"/>
      <c r="KCC2" s="130"/>
      <c r="KCD2" s="130"/>
      <c r="KCE2" s="130"/>
      <c r="KCF2" s="130"/>
      <c r="KCG2" s="130"/>
      <c r="KCH2" s="130"/>
      <c r="KCI2" s="130"/>
      <c r="KCJ2" s="130"/>
      <c r="KCK2" s="130"/>
      <c r="KCL2" s="130"/>
      <c r="KCM2" s="130"/>
      <c r="KCN2" s="130"/>
      <c r="KCO2" s="130"/>
      <c r="KCP2" s="130"/>
      <c r="KCQ2" s="130"/>
      <c r="KCR2" s="130"/>
      <c r="KCS2" s="130"/>
      <c r="KCT2" s="130"/>
      <c r="KCU2" s="130"/>
      <c r="KCV2" s="130"/>
      <c r="KCW2" s="130"/>
      <c r="KCX2" s="130"/>
      <c r="KCY2" s="130"/>
      <c r="KCZ2" s="130"/>
      <c r="KDA2" s="130"/>
      <c r="KDB2" s="130"/>
      <c r="KDC2" s="130"/>
      <c r="KDD2" s="130"/>
      <c r="KDE2" s="130"/>
      <c r="KDF2" s="130"/>
      <c r="KDG2" s="130"/>
      <c r="KDH2" s="130"/>
      <c r="KDI2" s="130"/>
      <c r="KDJ2" s="130"/>
      <c r="KDK2" s="130"/>
      <c r="KDL2" s="130"/>
      <c r="KDM2" s="130"/>
      <c r="KDN2" s="130"/>
      <c r="KDO2" s="130"/>
      <c r="KDP2" s="130"/>
      <c r="KDQ2" s="130"/>
      <c r="KDR2" s="130"/>
      <c r="KDS2" s="130"/>
      <c r="KDT2" s="130"/>
      <c r="KDU2" s="130"/>
      <c r="KDV2" s="130"/>
      <c r="KDW2" s="130"/>
      <c r="KDX2" s="130"/>
      <c r="KDY2" s="130"/>
      <c r="KDZ2" s="130"/>
      <c r="KEA2" s="130"/>
      <c r="KEB2" s="130"/>
      <c r="KEC2" s="130"/>
      <c r="KED2" s="130"/>
      <c r="KEE2" s="130"/>
      <c r="KEF2" s="130"/>
      <c r="KEG2" s="130"/>
      <c r="KEH2" s="130"/>
      <c r="KEI2" s="130"/>
      <c r="KEJ2" s="130"/>
      <c r="KEK2" s="130"/>
      <c r="KEL2" s="130"/>
      <c r="KEM2" s="130"/>
      <c r="KEN2" s="130"/>
      <c r="KEO2" s="130"/>
      <c r="KEP2" s="130"/>
      <c r="KEQ2" s="130"/>
      <c r="KER2" s="130"/>
      <c r="KES2" s="130"/>
      <c r="KET2" s="130"/>
      <c r="KEU2" s="130"/>
      <c r="KEV2" s="130"/>
      <c r="KEW2" s="130"/>
      <c r="KEX2" s="130"/>
      <c r="KEY2" s="130"/>
      <c r="KEZ2" s="130"/>
      <c r="KFA2" s="130"/>
      <c r="KFB2" s="130"/>
      <c r="KFC2" s="130"/>
      <c r="KFD2" s="130"/>
      <c r="KFE2" s="130"/>
      <c r="KFF2" s="130"/>
      <c r="KFG2" s="130"/>
      <c r="KFH2" s="130"/>
      <c r="KFI2" s="130"/>
      <c r="KFJ2" s="130"/>
      <c r="KFK2" s="130"/>
      <c r="KFL2" s="130"/>
      <c r="KFM2" s="130"/>
      <c r="KFN2" s="130"/>
      <c r="KFO2" s="130"/>
      <c r="KFP2" s="130"/>
      <c r="KFQ2" s="130"/>
      <c r="KFR2" s="130"/>
      <c r="KFS2" s="130"/>
      <c r="KFT2" s="130"/>
      <c r="KFU2" s="130"/>
      <c r="KFV2" s="130"/>
      <c r="KFW2" s="130"/>
      <c r="KFX2" s="130"/>
      <c r="KFY2" s="130"/>
      <c r="KFZ2" s="130"/>
      <c r="KGA2" s="130"/>
      <c r="KGB2" s="130"/>
      <c r="KGC2" s="130"/>
      <c r="KGD2" s="130"/>
      <c r="KGE2" s="130"/>
      <c r="KGF2" s="130"/>
      <c r="KGG2" s="130"/>
      <c r="KGH2" s="130"/>
      <c r="KGI2" s="130"/>
      <c r="KGJ2" s="130"/>
      <c r="KGK2" s="130"/>
      <c r="KGL2" s="130"/>
      <c r="KGM2" s="130"/>
      <c r="KGN2" s="130"/>
      <c r="KGO2" s="130"/>
      <c r="KGP2" s="130"/>
      <c r="KGQ2" s="130"/>
      <c r="KGR2" s="130"/>
      <c r="KGS2" s="130"/>
      <c r="KGT2" s="130"/>
      <c r="KGU2" s="130"/>
      <c r="KGV2" s="130"/>
      <c r="KGW2" s="130"/>
      <c r="KGX2" s="130"/>
      <c r="KGY2" s="130"/>
      <c r="KGZ2" s="130"/>
      <c r="KHA2" s="130"/>
      <c r="KHB2" s="130"/>
      <c r="KHC2" s="130"/>
      <c r="KHD2" s="130"/>
      <c r="KHE2" s="130"/>
      <c r="KHF2" s="130"/>
      <c r="KHG2" s="130"/>
      <c r="KHH2" s="130"/>
      <c r="KHI2" s="130"/>
      <c r="KHJ2" s="130"/>
      <c r="KHK2" s="130"/>
      <c r="KHL2" s="130"/>
      <c r="KHM2" s="130"/>
      <c r="KHN2" s="130"/>
      <c r="KHO2" s="130"/>
      <c r="KHP2" s="130"/>
      <c r="KHQ2" s="130"/>
      <c r="KHR2" s="130"/>
      <c r="KHS2" s="130"/>
      <c r="KHT2" s="130"/>
      <c r="KHU2" s="130"/>
      <c r="KHV2" s="130"/>
      <c r="KHW2" s="130"/>
      <c r="KHX2" s="130"/>
      <c r="KHY2" s="130"/>
      <c r="KHZ2" s="130"/>
      <c r="KIA2" s="130"/>
      <c r="KIB2" s="130"/>
      <c r="KIC2" s="130"/>
      <c r="KID2" s="130"/>
      <c r="KIE2" s="130"/>
      <c r="KIF2" s="130"/>
      <c r="KIG2" s="130"/>
      <c r="KIH2" s="130"/>
      <c r="KII2" s="130"/>
      <c r="KIJ2" s="130"/>
      <c r="KIK2" s="130"/>
      <c r="KIL2" s="130"/>
      <c r="KIM2" s="130"/>
      <c r="KIN2" s="130"/>
      <c r="KIO2" s="130"/>
      <c r="KIP2" s="130"/>
      <c r="KIQ2" s="130"/>
      <c r="KIR2" s="130"/>
      <c r="KIS2" s="130"/>
      <c r="KIT2" s="130"/>
      <c r="KIU2" s="130"/>
      <c r="KIV2" s="130"/>
      <c r="KIW2" s="130"/>
      <c r="KIX2" s="130"/>
      <c r="KIY2" s="130"/>
      <c r="KIZ2" s="130"/>
      <c r="KJA2" s="130"/>
      <c r="KJB2" s="130"/>
      <c r="KJC2" s="130"/>
      <c r="KJD2" s="130"/>
      <c r="KJE2" s="130"/>
      <c r="KJF2" s="130"/>
      <c r="KJG2" s="130"/>
      <c r="KJH2" s="130"/>
      <c r="KJI2" s="130"/>
      <c r="KJJ2" s="130"/>
      <c r="KJK2" s="130"/>
      <c r="KJL2" s="130"/>
      <c r="KJM2" s="130"/>
      <c r="KJN2" s="130"/>
      <c r="KJO2" s="130"/>
      <c r="KJP2" s="130"/>
      <c r="KJQ2" s="130"/>
      <c r="KJR2" s="130"/>
      <c r="KJS2" s="130"/>
      <c r="KJT2" s="130"/>
      <c r="KJU2" s="130"/>
      <c r="KJV2" s="130"/>
      <c r="KJW2" s="130"/>
      <c r="KJX2" s="130"/>
      <c r="KJY2" s="130"/>
      <c r="KJZ2" s="130"/>
      <c r="KKA2" s="130"/>
      <c r="KKB2" s="130"/>
      <c r="KKC2" s="130"/>
      <c r="KKD2" s="130"/>
      <c r="KKE2" s="130"/>
      <c r="KKF2" s="130"/>
      <c r="KKG2" s="130"/>
      <c r="KKH2" s="130"/>
      <c r="KKI2" s="130"/>
      <c r="KKJ2" s="130"/>
      <c r="KKK2" s="130"/>
      <c r="KKL2" s="130"/>
      <c r="KKM2" s="130"/>
      <c r="KKN2" s="130"/>
      <c r="KKO2" s="130"/>
      <c r="KKP2" s="130"/>
      <c r="KKQ2" s="130"/>
      <c r="KKR2" s="130"/>
      <c r="KKS2" s="130"/>
      <c r="KKT2" s="130"/>
      <c r="KKU2" s="130"/>
      <c r="KKV2" s="130"/>
      <c r="KKW2" s="130"/>
      <c r="KKX2" s="130"/>
      <c r="KKY2" s="130"/>
      <c r="KKZ2" s="130"/>
      <c r="KLA2" s="130"/>
      <c r="KLB2" s="130"/>
      <c r="KLC2" s="130"/>
      <c r="KLD2" s="130"/>
      <c r="KLE2" s="130"/>
      <c r="KLF2" s="130"/>
      <c r="KLG2" s="130"/>
      <c r="KLH2" s="130"/>
      <c r="KLI2" s="130"/>
      <c r="KLJ2" s="130"/>
      <c r="KLK2" s="130"/>
      <c r="KLL2" s="130"/>
      <c r="KLM2" s="130"/>
      <c r="KLN2" s="130"/>
      <c r="KLO2" s="130"/>
      <c r="KLP2" s="130"/>
      <c r="KLQ2" s="130"/>
      <c r="KLR2" s="130"/>
      <c r="KLS2" s="130"/>
      <c r="KLT2" s="130"/>
      <c r="KLU2" s="130"/>
      <c r="KLV2" s="130"/>
      <c r="KLW2" s="130"/>
      <c r="KLX2" s="130"/>
      <c r="KLY2" s="130"/>
      <c r="KLZ2" s="130"/>
      <c r="KMA2" s="130"/>
      <c r="KMB2" s="130"/>
      <c r="KMC2" s="130"/>
      <c r="KMD2" s="130"/>
      <c r="KME2" s="130"/>
      <c r="KMF2" s="130"/>
      <c r="KMG2" s="130"/>
      <c r="KMH2" s="130"/>
      <c r="KMI2" s="130"/>
      <c r="KMJ2" s="130"/>
      <c r="KMK2" s="130"/>
      <c r="KML2" s="130"/>
      <c r="KMM2" s="130"/>
      <c r="KMN2" s="130"/>
      <c r="KMO2" s="130"/>
      <c r="KMP2" s="130"/>
      <c r="KMQ2" s="130"/>
      <c r="KMR2" s="130"/>
      <c r="KMS2" s="130"/>
      <c r="KMT2" s="130"/>
      <c r="KMU2" s="130"/>
      <c r="KMV2" s="130"/>
      <c r="KMW2" s="130"/>
      <c r="KMX2" s="130"/>
      <c r="KMY2" s="130"/>
      <c r="KMZ2" s="130"/>
      <c r="KNA2" s="130"/>
      <c r="KNB2" s="130"/>
      <c r="KNC2" s="130"/>
      <c r="KND2" s="130"/>
      <c r="KNE2" s="130"/>
      <c r="KNF2" s="130"/>
      <c r="KNG2" s="130"/>
      <c r="KNH2" s="130"/>
      <c r="KNI2" s="130"/>
      <c r="KNJ2" s="130"/>
      <c r="KNK2" s="130"/>
      <c r="KNL2" s="130"/>
      <c r="KNM2" s="130"/>
      <c r="KNN2" s="130"/>
      <c r="KNO2" s="130"/>
      <c r="KNP2" s="130"/>
      <c r="KNQ2" s="130"/>
      <c r="KNR2" s="130"/>
      <c r="KNS2" s="130"/>
      <c r="KNT2" s="130"/>
      <c r="KNU2" s="130"/>
      <c r="KNV2" s="130"/>
      <c r="KNW2" s="130"/>
      <c r="KNX2" s="130"/>
      <c r="KNY2" s="130"/>
      <c r="KNZ2" s="130"/>
      <c r="KOA2" s="130"/>
      <c r="KOB2" s="130"/>
      <c r="KOC2" s="130"/>
      <c r="KOD2" s="130"/>
      <c r="KOE2" s="130"/>
      <c r="KOF2" s="130"/>
      <c r="KOG2" s="130"/>
      <c r="KOH2" s="130"/>
      <c r="KOI2" s="130"/>
      <c r="KOJ2" s="130"/>
      <c r="KOK2" s="130"/>
      <c r="KOL2" s="130"/>
      <c r="KOM2" s="130"/>
      <c r="KON2" s="130"/>
      <c r="KOO2" s="130"/>
      <c r="KOP2" s="130"/>
      <c r="KOQ2" s="130"/>
      <c r="KOR2" s="130"/>
      <c r="KOS2" s="130"/>
      <c r="KOT2" s="130"/>
      <c r="KOU2" s="130"/>
      <c r="KOV2" s="130"/>
      <c r="KOW2" s="130"/>
      <c r="KOX2" s="130"/>
      <c r="KOY2" s="130"/>
      <c r="KOZ2" s="130"/>
      <c r="KPA2" s="130"/>
      <c r="KPB2" s="130"/>
      <c r="KPC2" s="130"/>
      <c r="KPD2" s="130"/>
      <c r="KPE2" s="130"/>
      <c r="KPF2" s="130"/>
      <c r="KPG2" s="130"/>
      <c r="KPH2" s="130"/>
      <c r="KPI2" s="130"/>
      <c r="KPJ2" s="130"/>
      <c r="KPK2" s="130"/>
      <c r="KPL2" s="130"/>
      <c r="KPM2" s="130"/>
      <c r="KPN2" s="130"/>
      <c r="KPO2" s="130"/>
      <c r="KPP2" s="130"/>
      <c r="KPQ2" s="130"/>
      <c r="KPR2" s="130"/>
      <c r="KPS2" s="130"/>
      <c r="KPT2" s="130"/>
      <c r="KPU2" s="130"/>
      <c r="KPV2" s="130"/>
      <c r="KPW2" s="130"/>
      <c r="KPX2" s="130"/>
      <c r="KPY2" s="130"/>
      <c r="KPZ2" s="130"/>
      <c r="KQA2" s="130"/>
      <c r="KQB2" s="130"/>
      <c r="KQC2" s="130"/>
      <c r="KQD2" s="130"/>
      <c r="KQE2" s="130"/>
      <c r="KQF2" s="130"/>
      <c r="KQG2" s="130"/>
      <c r="KQH2" s="130"/>
      <c r="KQI2" s="130"/>
      <c r="KQJ2" s="130"/>
      <c r="KQK2" s="130"/>
      <c r="KQL2" s="130"/>
      <c r="KQM2" s="130"/>
      <c r="KQN2" s="130"/>
      <c r="KQO2" s="130"/>
      <c r="KQP2" s="130"/>
      <c r="KQQ2" s="130"/>
      <c r="KQR2" s="130"/>
      <c r="KQS2" s="130"/>
      <c r="KQT2" s="130"/>
      <c r="KQU2" s="130"/>
      <c r="KQV2" s="130"/>
      <c r="KQW2" s="130"/>
      <c r="KQX2" s="130"/>
      <c r="KQY2" s="130"/>
      <c r="KQZ2" s="130"/>
      <c r="KRA2" s="130"/>
      <c r="KRB2" s="130"/>
      <c r="KRC2" s="130"/>
      <c r="KRD2" s="130"/>
      <c r="KRE2" s="130"/>
      <c r="KRF2" s="130"/>
      <c r="KRG2" s="130"/>
      <c r="KRH2" s="130"/>
      <c r="KRI2" s="130"/>
      <c r="KRJ2" s="130"/>
      <c r="KRK2" s="130"/>
      <c r="KRL2" s="130"/>
      <c r="KRM2" s="130"/>
      <c r="KRN2" s="130"/>
      <c r="KRO2" s="130"/>
      <c r="KRP2" s="130"/>
      <c r="KRQ2" s="130"/>
      <c r="KRR2" s="130"/>
      <c r="KRS2" s="130"/>
      <c r="KRT2" s="130"/>
      <c r="KRU2" s="130"/>
      <c r="KRV2" s="130"/>
      <c r="KRW2" s="130"/>
      <c r="KRX2" s="130"/>
      <c r="KRY2" s="130"/>
      <c r="KRZ2" s="130"/>
      <c r="KSA2" s="130"/>
      <c r="KSB2" s="130"/>
      <c r="KSC2" s="130"/>
      <c r="KSD2" s="130"/>
      <c r="KSE2" s="130"/>
      <c r="KSF2" s="130"/>
      <c r="KSG2" s="130"/>
      <c r="KSH2" s="130"/>
      <c r="KSI2" s="130"/>
      <c r="KSJ2" s="130"/>
      <c r="KSK2" s="130"/>
      <c r="KSL2" s="130"/>
      <c r="KSM2" s="130"/>
      <c r="KSN2" s="130"/>
      <c r="KSO2" s="130"/>
      <c r="KSP2" s="130"/>
      <c r="KSQ2" s="130"/>
      <c r="KSR2" s="130"/>
      <c r="KSS2" s="130"/>
      <c r="KST2" s="130"/>
      <c r="KSU2" s="130"/>
      <c r="KSV2" s="130"/>
      <c r="KSW2" s="130"/>
      <c r="KSX2" s="130"/>
      <c r="KSY2" s="130"/>
      <c r="KSZ2" s="130"/>
      <c r="KTA2" s="130"/>
      <c r="KTB2" s="130"/>
      <c r="KTC2" s="130"/>
      <c r="KTD2" s="130"/>
      <c r="KTE2" s="130"/>
      <c r="KTF2" s="130"/>
      <c r="KTG2" s="130"/>
      <c r="KTH2" s="130"/>
      <c r="KTI2" s="130"/>
      <c r="KTJ2" s="130"/>
      <c r="KTK2" s="130"/>
      <c r="KTL2" s="130"/>
      <c r="KTM2" s="130"/>
      <c r="KTN2" s="130"/>
      <c r="KTO2" s="130"/>
      <c r="KTP2" s="130"/>
      <c r="KTQ2" s="130"/>
      <c r="KTR2" s="130"/>
      <c r="KTS2" s="130"/>
      <c r="KTT2" s="130"/>
      <c r="KTU2" s="130"/>
      <c r="KTV2" s="130"/>
      <c r="KTW2" s="130"/>
      <c r="KTX2" s="130"/>
      <c r="KTY2" s="130"/>
      <c r="KTZ2" s="130"/>
      <c r="KUA2" s="130"/>
      <c r="KUB2" s="130"/>
      <c r="KUC2" s="130"/>
      <c r="KUD2" s="130"/>
      <c r="KUE2" s="130"/>
      <c r="KUF2" s="130"/>
      <c r="KUG2" s="130"/>
      <c r="KUH2" s="130"/>
      <c r="KUI2" s="130"/>
      <c r="KUJ2" s="130"/>
      <c r="KUK2" s="130"/>
      <c r="KUL2" s="130"/>
      <c r="KUM2" s="130"/>
      <c r="KUN2" s="130"/>
      <c r="KUO2" s="130"/>
      <c r="KUP2" s="130"/>
      <c r="KUQ2" s="130"/>
      <c r="KUR2" s="130"/>
      <c r="KUS2" s="130"/>
      <c r="KUT2" s="130"/>
      <c r="KUU2" s="130"/>
      <c r="KUV2" s="130"/>
      <c r="KUW2" s="130"/>
      <c r="KUX2" s="130"/>
      <c r="KUY2" s="130"/>
      <c r="KUZ2" s="130"/>
      <c r="KVA2" s="130"/>
      <c r="KVB2" s="130"/>
      <c r="KVC2" s="130"/>
      <c r="KVD2" s="130"/>
      <c r="KVE2" s="130"/>
      <c r="KVF2" s="130"/>
      <c r="KVG2" s="130"/>
      <c r="KVH2" s="130"/>
      <c r="KVI2" s="130"/>
      <c r="KVJ2" s="130"/>
      <c r="KVK2" s="130"/>
      <c r="KVL2" s="130"/>
      <c r="KVM2" s="130"/>
      <c r="KVN2" s="130"/>
      <c r="KVO2" s="130"/>
      <c r="KVP2" s="130"/>
      <c r="KVQ2" s="130"/>
      <c r="KVR2" s="130"/>
      <c r="KVS2" s="130"/>
      <c r="KVT2" s="130"/>
      <c r="KVU2" s="130"/>
      <c r="KVV2" s="130"/>
      <c r="KVW2" s="130"/>
      <c r="KVX2" s="130"/>
      <c r="KVY2" s="130"/>
      <c r="KVZ2" s="130"/>
      <c r="KWA2" s="130"/>
      <c r="KWB2" s="130"/>
      <c r="KWC2" s="130"/>
      <c r="KWD2" s="130"/>
      <c r="KWE2" s="130"/>
      <c r="KWF2" s="130"/>
      <c r="KWG2" s="130"/>
      <c r="KWH2" s="130"/>
      <c r="KWI2" s="130"/>
      <c r="KWJ2" s="130"/>
      <c r="KWK2" s="130"/>
      <c r="KWL2" s="130"/>
      <c r="KWM2" s="130"/>
      <c r="KWN2" s="130"/>
      <c r="KWO2" s="130"/>
      <c r="KWP2" s="130"/>
      <c r="KWQ2" s="130"/>
      <c r="KWR2" s="130"/>
      <c r="KWS2" s="130"/>
      <c r="KWT2" s="130"/>
      <c r="KWU2" s="130"/>
      <c r="KWV2" s="130"/>
      <c r="KWW2" s="130"/>
      <c r="KWX2" s="130"/>
      <c r="KWY2" s="130"/>
      <c r="KWZ2" s="130"/>
      <c r="KXA2" s="130"/>
      <c r="KXB2" s="130"/>
      <c r="KXC2" s="130"/>
      <c r="KXD2" s="130"/>
      <c r="KXE2" s="130"/>
      <c r="KXF2" s="130"/>
      <c r="KXG2" s="130"/>
      <c r="KXH2" s="130"/>
      <c r="KXI2" s="130"/>
      <c r="KXJ2" s="130"/>
      <c r="KXK2" s="130"/>
      <c r="KXL2" s="130"/>
      <c r="KXM2" s="130"/>
      <c r="KXN2" s="130"/>
      <c r="KXO2" s="130"/>
      <c r="KXP2" s="130"/>
      <c r="KXQ2" s="130"/>
      <c r="KXR2" s="130"/>
      <c r="KXS2" s="130"/>
      <c r="KXT2" s="130"/>
      <c r="KXU2" s="130"/>
      <c r="KXV2" s="130"/>
      <c r="KXW2" s="130"/>
      <c r="KXX2" s="130"/>
      <c r="KXY2" s="130"/>
      <c r="KXZ2" s="130"/>
      <c r="KYA2" s="130"/>
      <c r="KYB2" s="130"/>
      <c r="KYC2" s="130"/>
      <c r="KYD2" s="130"/>
      <c r="KYE2" s="130"/>
      <c r="KYF2" s="130"/>
      <c r="KYG2" s="130"/>
      <c r="KYH2" s="130"/>
      <c r="KYI2" s="130"/>
      <c r="KYJ2" s="130"/>
      <c r="KYK2" s="130"/>
      <c r="KYL2" s="130"/>
      <c r="KYM2" s="130"/>
      <c r="KYN2" s="130"/>
      <c r="KYO2" s="130"/>
      <c r="KYP2" s="130"/>
      <c r="KYQ2" s="130"/>
      <c r="KYR2" s="130"/>
      <c r="KYS2" s="130"/>
      <c r="KYT2" s="130"/>
      <c r="KYU2" s="130"/>
      <c r="KYV2" s="130"/>
      <c r="KYW2" s="130"/>
      <c r="KYX2" s="130"/>
      <c r="KYY2" s="130"/>
      <c r="KYZ2" s="130"/>
      <c r="KZA2" s="130"/>
      <c r="KZB2" s="130"/>
      <c r="KZC2" s="130"/>
      <c r="KZD2" s="130"/>
      <c r="KZE2" s="130"/>
      <c r="KZF2" s="130"/>
      <c r="KZG2" s="130"/>
      <c r="KZH2" s="130"/>
      <c r="KZI2" s="130"/>
      <c r="KZJ2" s="130"/>
      <c r="KZK2" s="130"/>
      <c r="KZL2" s="130"/>
      <c r="KZM2" s="130"/>
      <c r="KZN2" s="130"/>
      <c r="KZO2" s="130"/>
      <c r="KZP2" s="130"/>
      <c r="KZQ2" s="130"/>
      <c r="KZR2" s="130"/>
      <c r="KZS2" s="130"/>
      <c r="KZT2" s="130"/>
      <c r="KZU2" s="130"/>
      <c r="KZV2" s="130"/>
      <c r="KZW2" s="130"/>
      <c r="KZX2" s="130"/>
      <c r="KZY2" s="130"/>
      <c r="KZZ2" s="130"/>
      <c r="LAA2" s="130"/>
      <c r="LAB2" s="130"/>
      <c r="LAC2" s="130"/>
      <c r="LAD2" s="130"/>
      <c r="LAE2" s="130"/>
      <c r="LAF2" s="130"/>
      <c r="LAG2" s="130"/>
      <c r="LAH2" s="130"/>
      <c r="LAI2" s="130"/>
      <c r="LAJ2" s="130"/>
      <c r="LAK2" s="130"/>
      <c r="LAL2" s="130"/>
      <c r="LAM2" s="130"/>
      <c r="LAN2" s="130"/>
      <c r="LAO2" s="130"/>
      <c r="LAP2" s="130"/>
      <c r="LAQ2" s="130"/>
      <c r="LAR2" s="130"/>
      <c r="LAS2" s="130"/>
      <c r="LAT2" s="130"/>
      <c r="LAU2" s="130"/>
      <c r="LAV2" s="130"/>
      <c r="LAW2" s="130"/>
      <c r="LAX2" s="130"/>
      <c r="LAY2" s="130"/>
      <c r="LAZ2" s="130"/>
      <c r="LBA2" s="130"/>
      <c r="LBB2" s="130"/>
      <c r="LBC2" s="130"/>
      <c r="LBD2" s="130"/>
      <c r="LBE2" s="130"/>
      <c r="LBF2" s="130"/>
      <c r="LBG2" s="130"/>
      <c r="LBH2" s="130"/>
      <c r="LBI2" s="130"/>
      <c r="LBJ2" s="130"/>
      <c r="LBK2" s="130"/>
      <c r="LBL2" s="130"/>
      <c r="LBM2" s="130"/>
      <c r="LBN2" s="130"/>
      <c r="LBO2" s="130"/>
      <c r="LBP2" s="130"/>
      <c r="LBQ2" s="130"/>
      <c r="LBR2" s="130"/>
      <c r="LBS2" s="130"/>
      <c r="LBT2" s="130"/>
      <c r="LBU2" s="130"/>
      <c r="LBV2" s="130"/>
      <c r="LBW2" s="130"/>
      <c r="LBX2" s="130"/>
      <c r="LBY2" s="130"/>
      <c r="LBZ2" s="130"/>
      <c r="LCA2" s="130"/>
      <c r="LCB2" s="130"/>
      <c r="LCC2" s="130"/>
      <c r="LCD2" s="130"/>
      <c r="LCE2" s="130"/>
      <c r="LCF2" s="130"/>
      <c r="LCG2" s="130"/>
      <c r="LCH2" s="130"/>
      <c r="LCI2" s="130"/>
      <c r="LCJ2" s="130"/>
      <c r="LCK2" s="130"/>
      <c r="LCL2" s="130"/>
      <c r="LCM2" s="130"/>
      <c r="LCN2" s="130"/>
      <c r="LCO2" s="130"/>
      <c r="LCP2" s="130"/>
      <c r="LCQ2" s="130"/>
      <c r="LCR2" s="130"/>
      <c r="LCS2" s="130"/>
      <c r="LCT2" s="130"/>
      <c r="LCU2" s="130"/>
      <c r="LCV2" s="130"/>
      <c r="LCW2" s="130"/>
      <c r="LCX2" s="130"/>
      <c r="LCY2" s="130"/>
      <c r="LCZ2" s="130"/>
      <c r="LDA2" s="130"/>
      <c r="LDB2" s="130"/>
      <c r="LDC2" s="130"/>
      <c r="LDD2" s="130"/>
      <c r="LDE2" s="130"/>
      <c r="LDF2" s="130"/>
      <c r="LDG2" s="130"/>
      <c r="LDH2" s="130"/>
      <c r="LDI2" s="130"/>
      <c r="LDJ2" s="130"/>
      <c r="LDK2" s="130"/>
      <c r="LDL2" s="130"/>
      <c r="LDM2" s="130"/>
      <c r="LDN2" s="130"/>
      <c r="LDO2" s="130"/>
      <c r="LDP2" s="130"/>
      <c r="LDQ2" s="130"/>
      <c r="LDR2" s="130"/>
      <c r="LDS2" s="130"/>
      <c r="LDT2" s="130"/>
      <c r="LDU2" s="130"/>
      <c r="LDV2" s="130"/>
      <c r="LDW2" s="130"/>
      <c r="LDX2" s="130"/>
      <c r="LDY2" s="130"/>
      <c r="LDZ2" s="130"/>
      <c r="LEA2" s="130"/>
      <c r="LEB2" s="130"/>
      <c r="LEC2" s="130"/>
      <c r="LED2" s="130"/>
      <c r="LEE2" s="130"/>
      <c r="LEF2" s="130"/>
      <c r="LEG2" s="130"/>
      <c r="LEH2" s="130"/>
      <c r="LEI2" s="130"/>
      <c r="LEJ2" s="130"/>
      <c r="LEK2" s="130"/>
      <c r="LEL2" s="130"/>
      <c r="LEM2" s="130"/>
      <c r="LEN2" s="130"/>
      <c r="LEO2" s="130"/>
      <c r="LEP2" s="130"/>
      <c r="LEQ2" s="130"/>
      <c r="LER2" s="130"/>
      <c r="LES2" s="130"/>
      <c r="LET2" s="130"/>
      <c r="LEU2" s="130"/>
      <c r="LEV2" s="130"/>
      <c r="LEW2" s="130"/>
      <c r="LEX2" s="130"/>
      <c r="LEY2" s="130"/>
      <c r="LEZ2" s="130"/>
      <c r="LFA2" s="130"/>
      <c r="LFB2" s="130"/>
      <c r="LFC2" s="130"/>
      <c r="LFD2" s="130"/>
      <c r="LFE2" s="130"/>
      <c r="LFF2" s="130"/>
      <c r="LFG2" s="130"/>
      <c r="LFH2" s="130"/>
      <c r="LFI2" s="130"/>
      <c r="LFJ2" s="130"/>
      <c r="LFK2" s="130"/>
      <c r="LFL2" s="130"/>
      <c r="LFM2" s="130"/>
      <c r="LFN2" s="130"/>
      <c r="LFO2" s="130"/>
      <c r="LFP2" s="130"/>
      <c r="LFQ2" s="130"/>
      <c r="LFR2" s="130"/>
      <c r="LFS2" s="130"/>
      <c r="LFT2" s="130"/>
      <c r="LFU2" s="130"/>
      <c r="LFV2" s="130"/>
      <c r="LFW2" s="130"/>
      <c r="LFX2" s="130"/>
      <c r="LFY2" s="130"/>
      <c r="LFZ2" s="130"/>
      <c r="LGA2" s="130"/>
      <c r="LGB2" s="130"/>
      <c r="LGC2" s="130"/>
      <c r="LGD2" s="130"/>
      <c r="LGE2" s="130"/>
      <c r="LGF2" s="130"/>
      <c r="LGG2" s="130"/>
      <c r="LGH2" s="130"/>
      <c r="LGI2" s="130"/>
      <c r="LGJ2" s="130"/>
      <c r="LGK2" s="130"/>
      <c r="LGL2" s="130"/>
      <c r="LGM2" s="130"/>
      <c r="LGN2" s="130"/>
      <c r="LGO2" s="130"/>
      <c r="LGP2" s="130"/>
      <c r="LGQ2" s="130"/>
      <c r="LGR2" s="130"/>
      <c r="LGS2" s="130"/>
      <c r="LGT2" s="130"/>
      <c r="LGU2" s="130"/>
      <c r="LGV2" s="130"/>
      <c r="LGW2" s="130"/>
      <c r="LGX2" s="130"/>
      <c r="LGY2" s="130"/>
      <c r="LGZ2" s="130"/>
      <c r="LHA2" s="130"/>
      <c r="LHB2" s="130"/>
      <c r="LHC2" s="130"/>
      <c r="LHD2" s="130"/>
      <c r="LHE2" s="130"/>
      <c r="LHF2" s="130"/>
      <c r="LHG2" s="130"/>
      <c r="LHH2" s="130"/>
      <c r="LHI2" s="130"/>
      <c r="LHJ2" s="130"/>
      <c r="LHK2" s="130"/>
      <c r="LHL2" s="130"/>
      <c r="LHM2" s="130"/>
      <c r="LHN2" s="130"/>
      <c r="LHO2" s="130"/>
      <c r="LHP2" s="130"/>
      <c r="LHQ2" s="130"/>
      <c r="LHR2" s="130"/>
      <c r="LHS2" s="130"/>
      <c r="LHT2" s="130"/>
      <c r="LHU2" s="130"/>
      <c r="LHV2" s="130"/>
      <c r="LHW2" s="130"/>
      <c r="LHX2" s="130"/>
      <c r="LHY2" s="130"/>
      <c r="LHZ2" s="130"/>
      <c r="LIA2" s="130"/>
      <c r="LIB2" s="130"/>
      <c r="LIC2" s="130"/>
      <c r="LID2" s="130"/>
      <c r="LIE2" s="130"/>
      <c r="LIF2" s="130"/>
      <c r="LIG2" s="130"/>
      <c r="LIH2" s="130"/>
      <c r="LII2" s="130"/>
      <c r="LIJ2" s="130"/>
      <c r="LIK2" s="130"/>
      <c r="LIL2" s="130"/>
      <c r="LIM2" s="130"/>
      <c r="LIN2" s="130"/>
      <c r="LIO2" s="130"/>
      <c r="LIP2" s="130"/>
      <c r="LIQ2" s="130"/>
      <c r="LIR2" s="130"/>
      <c r="LIS2" s="130"/>
      <c r="LIT2" s="130"/>
      <c r="LIU2" s="130"/>
      <c r="LIV2" s="130"/>
      <c r="LIW2" s="130"/>
      <c r="LIX2" s="130"/>
      <c r="LIY2" s="130"/>
      <c r="LIZ2" s="130"/>
      <c r="LJA2" s="130"/>
      <c r="LJB2" s="130"/>
      <c r="LJC2" s="130"/>
      <c r="LJD2" s="130"/>
      <c r="LJE2" s="130"/>
      <c r="LJF2" s="130"/>
      <c r="LJG2" s="130"/>
      <c r="LJH2" s="130"/>
      <c r="LJI2" s="130"/>
      <c r="LJJ2" s="130"/>
      <c r="LJK2" s="130"/>
      <c r="LJL2" s="130"/>
      <c r="LJM2" s="130"/>
      <c r="LJN2" s="130"/>
      <c r="LJO2" s="130"/>
      <c r="LJP2" s="130"/>
      <c r="LJQ2" s="130"/>
      <c r="LJR2" s="130"/>
      <c r="LJS2" s="130"/>
      <c r="LJT2" s="130"/>
      <c r="LJU2" s="130"/>
      <c r="LJV2" s="130"/>
      <c r="LJW2" s="130"/>
      <c r="LJX2" s="130"/>
      <c r="LJY2" s="130"/>
      <c r="LJZ2" s="130"/>
      <c r="LKA2" s="130"/>
      <c r="LKB2" s="130"/>
      <c r="LKC2" s="130"/>
      <c r="LKD2" s="130"/>
      <c r="LKE2" s="130"/>
      <c r="LKF2" s="130"/>
      <c r="LKG2" s="130"/>
      <c r="LKH2" s="130"/>
      <c r="LKI2" s="130"/>
      <c r="LKJ2" s="130"/>
      <c r="LKK2" s="130"/>
      <c r="LKL2" s="130"/>
      <c r="LKM2" s="130"/>
      <c r="LKN2" s="130"/>
      <c r="LKO2" s="130"/>
      <c r="LKP2" s="130"/>
      <c r="LKQ2" s="130"/>
      <c r="LKR2" s="130"/>
      <c r="LKS2" s="130"/>
      <c r="LKT2" s="130"/>
      <c r="LKU2" s="130"/>
      <c r="LKV2" s="130"/>
      <c r="LKW2" s="130"/>
      <c r="LKX2" s="130"/>
      <c r="LKY2" s="130"/>
      <c r="LKZ2" s="130"/>
      <c r="LLA2" s="130"/>
      <c r="LLB2" s="130"/>
      <c r="LLC2" s="130"/>
      <c r="LLD2" s="130"/>
      <c r="LLE2" s="130"/>
      <c r="LLF2" s="130"/>
      <c r="LLG2" s="130"/>
      <c r="LLH2" s="130"/>
      <c r="LLI2" s="130"/>
      <c r="LLJ2" s="130"/>
      <c r="LLK2" s="130"/>
      <c r="LLL2" s="130"/>
      <c r="LLM2" s="130"/>
      <c r="LLN2" s="130"/>
      <c r="LLO2" s="130"/>
      <c r="LLP2" s="130"/>
      <c r="LLQ2" s="130"/>
      <c r="LLR2" s="130"/>
      <c r="LLS2" s="130"/>
      <c r="LLT2" s="130"/>
      <c r="LLU2" s="130"/>
      <c r="LLV2" s="130"/>
      <c r="LLW2" s="130"/>
      <c r="LLX2" s="130"/>
      <c r="LLY2" s="130"/>
      <c r="LLZ2" s="130"/>
      <c r="LMA2" s="130"/>
      <c r="LMB2" s="130"/>
      <c r="LMC2" s="130"/>
      <c r="LMD2" s="130"/>
      <c r="LME2" s="130"/>
      <c r="LMF2" s="130"/>
      <c r="LMG2" s="130"/>
      <c r="LMH2" s="130"/>
      <c r="LMI2" s="130"/>
      <c r="LMJ2" s="130"/>
      <c r="LMK2" s="130"/>
      <c r="LML2" s="130"/>
      <c r="LMM2" s="130"/>
      <c r="LMN2" s="130"/>
      <c r="LMO2" s="130"/>
      <c r="LMP2" s="130"/>
      <c r="LMQ2" s="130"/>
      <c r="LMR2" s="130"/>
      <c r="LMS2" s="130"/>
      <c r="LMT2" s="130"/>
      <c r="LMU2" s="130"/>
      <c r="LMV2" s="130"/>
      <c r="LMW2" s="130"/>
      <c r="LMX2" s="130"/>
      <c r="LMY2" s="130"/>
      <c r="LMZ2" s="130"/>
      <c r="LNA2" s="130"/>
      <c r="LNB2" s="130"/>
      <c r="LNC2" s="130"/>
      <c r="LND2" s="130"/>
      <c r="LNE2" s="130"/>
      <c r="LNF2" s="130"/>
      <c r="LNG2" s="130"/>
      <c r="LNH2" s="130"/>
      <c r="LNI2" s="130"/>
      <c r="LNJ2" s="130"/>
      <c r="LNK2" s="130"/>
      <c r="LNL2" s="130"/>
      <c r="LNM2" s="130"/>
      <c r="LNN2" s="130"/>
      <c r="LNO2" s="130"/>
      <c r="LNP2" s="130"/>
      <c r="LNQ2" s="130"/>
      <c r="LNR2" s="130"/>
      <c r="LNS2" s="130"/>
      <c r="LNT2" s="130"/>
      <c r="LNU2" s="130"/>
      <c r="LNV2" s="130"/>
      <c r="LNW2" s="130"/>
      <c r="LNX2" s="130"/>
      <c r="LNY2" s="130"/>
      <c r="LNZ2" s="130"/>
      <c r="LOA2" s="130"/>
      <c r="LOB2" s="130"/>
      <c r="LOC2" s="130"/>
      <c r="LOD2" s="130"/>
      <c r="LOE2" s="130"/>
      <c r="LOF2" s="130"/>
      <c r="LOG2" s="130"/>
      <c r="LOH2" s="130"/>
      <c r="LOI2" s="130"/>
      <c r="LOJ2" s="130"/>
      <c r="LOK2" s="130"/>
      <c r="LOL2" s="130"/>
      <c r="LOM2" s="130"/>
      <c r="LON2" s="130"/>
      <c r="LOO2" s="130"/>
      <c r="LOP2" s="130"/>
      <c r="LOQ2" s="130"/>
      <c r="LOR2" s="130"/>
      <c r="LOS2" s="130"/>
      <c r="LOT2" s="130"/>
      <c r="LOU2" s="130"/>
      <c r="LOV2" s="130"/>
      <c r="LOW2" s="130"/>
      <c r="LOX2" s="130"/>
      <c r="LOY2" s="130"/>
      <c r="LOZ2" s="130"/>
      <c r="LPA2" s="130"/>
      <c r="LPB2" s="130"/>
      <c r="LPC2" s="130"/>
      <c r="LPD2" s="130"/>
      <c r="LPE2" s="130"/>
      <c r="LPF2" s="130"/>
      <c r="LPG2" s="130"/>
      <c r="LPH2" s="130"/>
      <c r="LPI2" s="130"/>
      <c r="LPJ2" s="130"/>
      <c r="LPK2" s="130"/>
      <c r="LPL2" s="130"/>
      <c r="LPM2" s="130"/>
      <c r="LPN2" s="130"/>
      <c r="LPO2" s="130"/>
      <c r="LPP2" s="130"/>
      <c r="LPQ2" s="130"/>
      <c r="LPR2" s="130"/>
      <c r="LPS2" s="130"/>
      <c r="LPT2" s="130"/>
      <c r="LPU2" s="130"/>
      <c r="LPV2" s="130"/>
      <c r="LPW2" s="130"/>
      <c r="LPX2" s="130"/>
      <c r="LPY2" s="130"/>
      <c r="LPZ2" s="130"/>
      <c r="LQA2" s="130"/>
      <c r="LQB2" s="130"/>
      <c r="LQC2" s="130"/>
      <c r="LQD2" s="130"/>
      <c r="LQE2" s="130"/>
      <c r="LQF2" s="130"/>
      <c r="LQG2" s="130"/>
      <c r="LQH2" s="130"/>
      <c r="LQI2" s="130"/>
      <c r="LQJ2" s="130"/>
      <c r="LQK2" s="130"/>
      <c r="LQL2" s="130"/>
      <c r="LQM2" s="130"/>
      <c r="LQN2" s="130"/>
      <c r="LQO2" s="130"/>
      <c r="LQP2" s="130"/>
      <c r="LQQ2" s="130"/>
      <c r="LQR2" s="130"/>
      <c r="LQS2" s="130"/>
      <c r="LQT2" s="130"/>
      <c r="LQU2" s="130"/>
      <c r="LQV2" s="130"/>
      <c r="LQW2" s="130"/>
      <c r="LQX2" s="130"/>
      <c r="LQY2" s="130"/>
      <c r="LQZ2" s="130"/>
      <c r="LRA2" s="130"/>
      <c r="LRB2" s="130"/>
      <c r="LRC2" s="130"/>
      <c r="LRD2" s="130"/>
      <c r="LRE2" s="130"/>
      <c r="LRF2" s="130"/>
      <c r="LRG2" s="130"/>
      <c r="LRH2" s="130"/>
      <c r="LRI2" s="130"/>
      <c r="LRJ2" s="130"/>
      <c r="LRK2" s="130"/>
      <c r="LRL2" s="130"/>
      <c r="LRM2" s="130"/>
      <c r="LRN2" s="130"/>
      <c r="LRO2" s="130"/>
      <c r="LRP2" s="130"/>
      <c r="LRQ2" s="130"/>
      <c r="LRR2" s="130"/>
      <c r="LRS2" s="130"/>
      <c r="LRT2" s="130"/>
      <c r="LRU2" s="130"/>
      <c r="LRV2" s="130"/>
      <c r="LRW2" s="130"/>
      <c r="LRX2" s="130"/>
      <c r="LRY2" s="130"/>
      <c r="LRZ2" s="130"/>
      <c r="LSA2" s="130"/>
      <c r="LSB2" s="130"/>
      <c r="LSC2" s="130"/>
      <c r="LSD2" s="130"/>
      <c r="LSE2" s="130"/>
      <c r="LSF2" s="130"/>
      <c r="LSG2" s="130"/>
      <c r="LSH2" s="130"/>
      <c r="LSI2" s="130"/>
      <c r="LSJ2" s="130"/>
      <c r="LSK2" s="130"/>
      <c r="LSL2" s="130"/>
      <c r="LSM2" s="130"/>
      <c r="LSN2" s="130"/>
      <c r="LSO2" s="130"/>
      <c r="LSP2" s="130"/>
      <c r="LSQ2" s="130"/>
      <c r="LSR2" s="130"/>
      <c r="LSS2" s="130"/>
      <c r="LST2" s="130"/>
      <c r="LSU2" s="130"/>
      <c r="LSV2" s="130"/>
      <c r="LSW2" s="130"/>
      <c r="LSX2" s="130"/>
      <c r="LSY2" s="130"/>
      <c r="LSZ2" s="130"/>
      <c r="LTA2" s="130"/>
      <c r="LTB2" s="130"/>
      <c r="LTC2" s="130"/>
      <c r="LTD2" s="130"/>
      <c r="LTE2" s="130"/>
      <c r="LTF2" s="130"/>
      <c r="LTG2" s="130"/>
      <c r="LTH2" s="130"/>
      <c r="LTI2" s="130"/>
      <c r="LTJ2" s="130"/>
      <c r="LTK2" s="130"/>
      <c r="LTL2" s="130"/>
      <c r="LTM2" s="130"/>
      <c r="LTN2" s="130"/>
      <c r="LTO2" s="130"/>
      <c r="LTP2" s="130"/>
      <c r="LTQ2" s="130"/>
      <c r="LTR2" s="130"/>
      <c r="LTS2" s="130"/>
      <c r="LTT2" s="130"/>
      <c r="LTU2" s="130"/>
      <c r="LTV2" s="130"/>
      <c r="LTW2" s="130"/>
      <c r="LTX2" s="130"/>
      <c r="LTY2" s="130"/>
      <c r="LTZ2" s="130"/>
      <c r="LUA2" s="130"/>
      <c r="LUB2" s="130"/>
      <c r="LUC2" s="130"/>
      <c r="LUD2" s="130"/>
      <c r="LUE2" s="130"/>
      <c r="LUF2" s="130"/>
      <c r="LUG2" s="130"/>
      <c r="LUH2" s="130"/>
      <c r="LUI2" s="130"/>
      <c r="LUJ2" s="130"/>
      <c r="LUK2" s="130"/>
      <c r="LUL2" s="130"/>
      <c r="LUM2" s="130"/>
      <c r="LUN2" s="130"/>
      <c r="LUO2" s="130"/>
      <c r="LUP2" s="130"/>
      <c r="LUQ2" s="130"/>
      <c r="LUR2" s="130"/>
      <c r="LUS2" s="130"/>
      <c r="LUT2" s="130"/>
      <c r="LUU2" s="130"/>
      <c r="LUV2" s="130"/>
      <c r="LUW2" s="130"/>
      <c r="LUX2" s="130"/>
      <c r="LUY2" s="130"/>
      <c r="LUZ2" s="130"/>
      <c r="LVA2" s="130"/>
      <c r="LVB2" s="130"/>
      <c r="LVC2" s="130"/>
      <c r="LVD2" s="130"/>
      <c r="LVE2" s="130"/>
      <c r="LVF2" s="130"/>
      <c r="LVG2" s="130"/>
      <c r="LVH2" s="130"/>
      <c r="LVI2" s="130"/>
      <c r="LVJ2" s="130"/>
      <c r="LVK2" s="130"/>
      <c r="LVL2" s="130"/>
      <c r="LVM2" s="130"/>
      <c r="LVN2" s="130"/>
      <c r="LVO2" s="130"/>
      <c r="LVP2" s="130"/>
      <c r="LVQ2" s="130"/>
      <c r="LVR2" s="130"/>
      <c r="LVS2" s="130"/>
      <c r="LVT2" s="130"/>
      <c r="LVU2" s="130"/>
      <c r="LVV2" s="130"/>
      <c r="LVW2" s="130"/>
      <c r="LVX2" s="130"/>
      <c r="LVY2" s="130"/>
      <c r="LVZ2" s="130"/>
      <c r="LWA2" s="130"/>
      <c r="LWB2" s="130"/>
      <c r="LWC2" s="130"/>
      <c r="LWD2" s="130"/>
      <c r="LWE2" s="130"/>
      <c r="LWF2" s="130"/>
      <c r="LWG2" s="130"/>
      <c r="LWH2" s="130"/>
      <c r="LWI2" s="130"/>
      <c r="LWJ2" s="130"/>
      <c r="LWK2" s="130"/>
      <c r="LWL2" s="130"/>
      <c r="LWM2" s="130"/>
      <c r="LWN2" s="130"/>
      <c r="LWO2" s="130"/>
      <c r="LWP2" s="130"/>
      <c r="LWQ2" s="130"/>
      <c r="LWR2" s="130"/>
      <c r="LWS2" s="130"/>
      <c r="LWT2" s="130"/>
      <c r="LWU2" s="130"/>
      <c r="LWV2" s="130"/>
      <c r="LWW2" s="130"/>
      <c r="LWX2" s="130"/>
      <c r="LWY2" s="130"/>
      <c r="LWZ2" s="130"/>
      <c r="LXA2" s="130"/>
      <c r="LXB2" s="130"/>
      <c r="LXC2" s="130"/>
      <c r="LXD2" s="130"/>
      <c r="LXE2" s="130"/>
      <c r="LXF2" s="130"/>
      <c r="LXG2" s="130"/>
      <c r="LXH2" s="130"/>
      <c r="LXI2" s="130"/>
      <c r="LXJ2" s="130"/>
      <c r="LXK2" s="130"/>
      <c r="LXL2" s="130"/>
      <c r="LXM2" s="130"/>
      <c r="LXN2" s="130"/>
      <c r="LXO2" s="130"/>
      <c r="LXP2" s="130"/>
      <c r="LXQ2" s="130"/>
      <c r="LXR2" s="130"/>
      <c r="LXS2" s="130"/>
      <c r="LXT2" s="130"/>
      <c r="LXU2" s="130"/>
      <c r="LXV2" s="130"/>
      <c r="LXW2" s="130"/>
      <c r="LXX2" s="130"/>
      <c r="LXY2" s="130"/>
      <c r="LXZ2" s="130"/>
      <c r="LYA2" s="130"/>
      <c r="LYB2" s="130"/>
      <c r="LYC2" s="130"/>
      <c r="LYD2" s="130"/>
      <c r="LYE2" s="130"/>
      <c r="LYF2" s="130"/>
      <c r="LYG2" s="130"/>
      <c r="LYH2" s="130"/>
      <c r="LYI2" s="130"/>
      <c r="LYJ2" s="130"/>
      <c r="LYK2" s="130"/>
      <c r="LYL2" s="130"/>
      <c r="LYM2" s="130"/>
      <c r="LYN2" s="130"/>
      <c r="LYO2" s="130"/>
      <c r="LYP2" s="130"/>
      <c r="LYQ2" s="130"/>
      <c r="LYR2" s="130"/>
      <c r="LYS2" s="130"/>
      <c r="LYT2" s="130"/>
      <c r="LYU2" s="130"/>
      <c r="LYV2" s="130"/>
      <c r="LYW2" s="130"/>
      <c r="LYX2" s="130"/>
      <c r="LYY2" s="130"/>
      <c r="LYZ2" s="130"/>
      <c r="LZA2" s="130"/>
      <c r="LZB2" s="130"/>
      <c r="LZC2" s="130"/>
      <c r="LZD2" s="130"/>
      <c r="LZE2" s="130"/>
      <c r="LZF2" s="130"/>
      <c r="LZG2" s="130"/>
      <c r="LZH2" s="130"/>
      <c r="LZI2" s="130"/>
      <c r="LZJ2" s="130"/>
      <c r="LZK2" s="130"/>
      <c r="LZL2" s="130"/>
      <c r="LZM2" s="130"/>
      <c r="LZN2" s="130"/>
      <c r="LZO2" s="130"/>
      <c r="LZP2" s="130"/>
      <c r="LZQ2" s="130"/>
      <c r="LZR2" s="130"/>
      <c r="LZS2" s="130"/>
      <c r="LZT2" s="130"/>
      <c r="LZU2" s="130"/>
      <c r="LZV2" s="130"/>
      <c r="LZW2" s="130"/>
      <c r="LZX2" s="130"/>
      <c r="LZY2" s="130"/>
      <c r="LZZ2" s="130"/>
      <c r="MAA2" s="130"/>
      <c r="MAB2" s="130"/>
      <c r="MAC2" s="130"/>
      <c r="MAD2" s="130"/>
      <c r="MAE2" s="130"/>
      <c r="MAF2" s="130"/>
      <c r="MAG2" s="130"/>
      <c r="MAH2" s="130"/>
      <c r="MAI2" s="130"/>
      <c r="MAJ2" s="130"/>
      <c r="MAK2" s="130"/>
      <c r="MAL2" s="130"/>
      <c r="MAM2" s="130"/>
      <c r="MAN2" s="130"/>
      <c r="MAO2" s="130"/>
      <c r="MAP2" s="130"/>
      <c r="MAQ2" s="130"/>
      <c r="MAR2" s="130"/>
      <c r="MAS2" s="130"/>
      <c r="MAT2" s="130"/>
      <c r="MAU2" s="130"/>
      <c r="MAV2" s="130"/>
      <c r="MAW2" s="130"/>
      <c r="MAX2" s="130"/>
      <c r="MAY2" s="130"/>
      <c r="MAZ2" s="130"/>
      <c r="MBA2" s="130"/>
      <c r="MBB2" s="130"/>
      <c r="MBC2" s="130"/>
      <c r="MBD2" s="130"/>
      <c r="MBE2" s="130"/>
      <c r="MBF2" s="130"/>
      <c r="MBG2" s="130"/>
      <c r="MBH2" s="130"/>
      <c r="MBI2" s="130"/>
      <c r="MBJ2" s="130"/>
      <c r="MBK2" s="130"/>
      <c r="MBL2" s="130"/>
      <c r="MBM2" s="130"/>
      <c r="MBN2" s="130"/>
      <c r="MBO2" s="130"/>
      <c r="MBP2" s="130"/>
      <c r="MBQ2" s="130"/>
      <c r="MBR2" s="130"/>
      <c r="MBS2" s="130"/>
      <c r="MBT2" s="130"/>
      <c r="MBU2" s="130"/>
      <c r="MBV2" s="130"/>
      <c r="MBW2" s="130"/>
      <c r="MBX2" s="130"/>
      <c r="MBY2" s="130"/>
      <c r="MBZ2" s="130"/>
      <c r="MCA2" s="130"/>
      <c r="MCB2" s="130"/>
      <c r="MCC2" s="130"/>
      <c r="MCD2" s="130"/>
      <c r="MCE2" s="130"/>
      <c r="MCF2" s="130"/>
      <c r="MCG2" s="130"/>
      <c r="MCH2" s="130"/>
      <c r="MCI2" s="130"/>
      <c r="MCJ2" s="130"/>
      <c r="MCK2" s="130"/>
      <c r="MCL2" s="130"/>
      <c r="MCM2" s="130"/>
      <c r="MCN2" s="130"/>
      <c r="MCO2" s="130"/>
      <c r="MCP2" s="130"/>
      <c r="MCQ2" s="130"/>
      <c r="MCR2" s="130"/>
      <c r="MCS2" s="130"/>
      <c r="MCT2" s="130"/>
      <c r="MCU2" s="130"/>
      <c r="MCV2" s="130"/>
      <c r="MCW2" s="130"/>
      <c r="MCX2" s="130"/>
      <c r="MCY2" s="130"/>
      <c r="MCZ2" s="130"/>
      <c r="MDA2" s="130"/>
      <c r="MDB2" s="130"/>
      <c r="MDC2" s="130"/>
      <c r="MDD2" s="130"/>
      <c r="MDE2" s="130"/>
      <c r="MDF2" s="130"/>
      <c r="MDG2" s="130"/>
      <c r="MDH2" s="130"/>
      <c r="MDI2" s="130"/>
      <c r="MDJ2" s="130"/>
      <c r="MDK2" s="130"/>
      <c r="MDL2" s="130"/>
      <c r="MDM2" s="130"/>
      <c r="MDN2" s="130"/>
      <c r="MDO2" s="130"/>
      <c r="MDP2" s="130"/>
      <c r="MDQ2" s="130"/>
      <c r="MDR2" s="130"/>
      <c r="MDS2" s="130"/>
      <c r="MDT2" s="130"/>
      <c r="MDU2" s="130"/>
      <c r="MDV2" s="130"/>
      <c r="MDW2" s="130"/>
      <c r="MDX2" s="130"/>
      <c r="MDY2" s="130"/>
      <c r="MDZ2" s="130"/>
      <c r="MEA2" s="130"/>
      <c r="MEB2" s="130"/>
      <c r="MEC2" s="130"/>
      <c r="MED2" s="130"/>
      <c r="MEE2" s="130"/>
      <c r="MEF2" s="130"/>
      <c r="MEG2" s="130"/>
      <c r="MEH2" s="130"/>
      <c r="MEI2" s="130"/>
      <c r="MEJ2" s="130"/>
      <c r="MEK2" s="130"/>
      <c r="MEL2" s="130"/>
      <c r="MEM2" s="130"/>
      <c r="MEN2" s="130"/>
      <c r="MEO2" s="130"/>
      <c r="MEP2" s="130"/>
      <c r="MEQ2" s="130"/>
      <c r="MER2" s="130"/>
      <c r="MES2" s="130"/>
      <c r="MET2" s="130"/>
      <c r="MEU2" s="130"/>
      <c r="MEV2" s="130"/>
      <c r="MEW2" s="130"/>
      <c r="MEX2" s="130"/>
      <c r="MEY2" s="130"/>
      <c r="MEZ2" s="130"/>
      <c r="MFA2" s="130"/>
      <c r="MFB2" s="130"/>
      <c r="MFC2" s="130"/>
      <c r="MFD2" s="130"/>
      <c r="MFE2" s="130"/>
      <c r="MFF2" s="130"/>
      <c r="MFG2" s="130"/>
      <c r="MFH2" s="130"/>
      <c r="MFI2" s="130"/>
      <c r="MFJ2" s="130"/>
      <c r="MFK2" s="130"/>
      <c r="MFL2" s="130"/>
      <c r="MFM2" s="130"/>
      <c r="MFN2" s="130"/>
      <c r="MFO2" s="130"/>
      <c r="MFP2" s="130"/>
      <c r="MFQ2" s="130"/>
      <c r="MFR2" s="130"/>
      <c r="MFS2" s="130"/>
      <c r="MFT2" s="130"/>
      <c r="MFU2" s="130"/>
      <c r="MFV2" s="130"/>
      <c r="MFW2" s="130"/>
      <c r="MFX2" s="130"/>
      <c r="MFY2" s="130"/>
      <c r="MFZ2" s="130"/>
      <c r="MGA2" s="130"/>
      <c r="MGB2" s="130"/>
      <c r="MGC2" s="130"/>
      <c r="MGD2" s="130"/>
      <c r="MGE2" s="130"/>
      <c r="MGF2" s="130"/>
      <c r="MGG2" s="130"/>
      <c r="MGH2" s="130"/>
      <c r="MGI2" s="130"/>
      <c r="MGJ2" s="130"/>
      <c r="MGK2" s="130"/>
      <c r="MGL2" s="130"/>
      <c r="MGM2" s="130"/>
      <c r="MGN2" s="130"/>
      <c r="MGO2" s="130"/>
      <c r="MGP2" s="130"/>
      <c r="MGQ2" s="130"/>
      <c r="MGR2" s="130"/>
      <c r="MGS2" s="130"/>
      <c r="MGT2" s="130"/>
      <c r="MGU2" s="130"/>
      <c r="MGV2" s="130"/>
      <c r="MGW2" s="130"/>
      <c r="MGX2" s="130"/>
      <c r="MGY2" s="130"/>
      <c r="MGZ2" s="130"/>
      <c r="MHA2" s="130"/>
      <c r="MHB2" s="130"/>
      <c r="MHC2" s="130"/>
      <c r="MHD2" s="130"/>
      <c r="MHE2" s="130"/>
      <c r="MHF2" s="130"/>
      <c r="MHG2" s="130"/>
      <c r="MHH2" s="130"/>
      <c r="MHI2" s="130"/>
      <c r="MHJ2" s="130"/>
      <c r="MHK2" s="130"/>
      <c r="MHL2" s="130"/>
      <c r="MHM2" s="130"/>
      <c r="MHN2" s="130"/>
      <c r="MHO2" s="130"/>
      <c r="MHP2" s="130"/>
      <c r="MHQ2" s="130"/>
      <c r="MHR2" s="130"/>
      <c r="MHS2" s="130"/>
      <c r="MHT2" s="130"/>
      <c r="MHU2" s="130"/>
      <c r="MHV2" s="130"/>
      <c r="MHW2" s="130"/>
      <c r="MHX2" s="130"/>
      <c r="MHY2" s="130"/>
      <c r="MHZ2" s="130"/>
      <c r="MIA2" s="130"/>
      <c r="MIB2" s="130"/>
      <c r="MIC2" s="130"/>
      <c r="MID2" s="130"/>
      <c r="MIE2" s="130"/>
      <c r="MIF2" s="130"/>
      <c r="MIG2" s="130"/>
      <c r="MIH2" s="130"/>
      <c r="MII2" s="130"/>
      <c r="MIJ2" s="130"/>
      <c r="MIK2" s="130"/>
      <c r="MIL2" s="130"/>
      <c r="MIM2" s="130"/>
      <c r="MIN2" s="130"/>
      <c r="MIO2" s="130"/>
      <c r="MIP2" s="130"/>
      <c r="MIQ2" s="130"/>
      <c r="MIR2" s="130"/>
      <c r="MIS2" s="130"/>
      <c r="MIT2" s="130"/>
      <c r="MIU2" s="130"/>
      <c r="MIV2" s="130"/>
      <c r="MIW2" s="130"/>
      <c r="MIX2" s="130"/>
      <c r="MIY2" s="130"/>
      <c r="MIZ2" s="130"/>
      <c r="MJA2" s="130"/>
      <c r="MJB2" s="130"/>
      <c r="MJC2" s="130"/>
      <c r="MJD2" s="130"/>
      <c r="MJE2" s="130"/>
      <c r="MJF2" s="130"/>
      <c r="MJG2" s="130"/>
      <c r="MJH2" s="130"/>
      <c r="MJI2" s="130"/>
      <c r="MJJ2" s="130"/>
      <c r="MJK2" s="130"/>
      <c r="MJL2" s="130"/>
      <c r="MJM2" s="130"/>
      <c r="MJN2" s="130"/>
      <c r="MJO2" s="130"/>
      <c r="MJP2" s="130"/>
      <c r="MJQ2" s="130"/>
      <c r="MJR2" s="130"/>
      <c r="MJS2" s="130"/>
      <c r="MJT2" s="130"/>
      <c r="MJU2" s="130"/>
      <c r="MJV2" s="130"/>
      <c r="MJW2" s="130"/>
      <c r="MJX2" s="130"/>
      <c r="MJY2" s="130"/>
      <c r="MJZ2" s="130"/>
      <c r="MKA2" s="130"/>
      <c r="MKB2" s="130"/>
      <c r="MKC2" s="130"/>
      <c r="MKD2" s="130"/>
      <c r="MKE2" s="130"/>
      <c r="MKF2" s="130"/>
      <c r="MKG2" s="130"/>
      <c r="MKH2" s="130"/>
      <c r="MKI2" s="130"/>
      <c r="MKJ2" s="130"/>
      <c r="MKK2" s="130"/>
      <c r="MKL2" s="130"/>
      <c r="MKM2" s="130"/>
      <c r="MKN2" s="130"/>
      <c r="MKO2" s="130"/>
      <c r="MKP2" s="130"/>
      <c r="MKQ2" s="130"/>
      <c r="MKR2" s="130"/>
      <c r="MKS2" s="130"/>
      <c r="MKT2" s="130"/>
      <c r="MKU2" s="130"/>
      <c r="MKV2" s="130"/>
      <c r="MKW2" s="130"/>
      <c r="MKX2" s="130"/>
      <c r="MKY2" s="130"/>
      <c r="MKZ2" s="130"/>
      <c r="MLA2" s="130"/>
      <c r="MLB2" s="130"/>
      <c r="MLC2" s="130"/>
      <c r="MLD2" s="130"/>
      <c r="MLE2" s="130"/>
      <c r="MLF2" s="130"/>
      <c r="MLG2" s="130"/>
      <c r="MLH2" s="130"/>
      <c r="MLI2" s="130"/>
      <c r="MLJ2" s="130"/>
      <c r="MLK2" s="130"/>
      <c r="MLL2" s="130"/>
      <c r="MLM2" s="130"/>
      <c r="MLN2" s="130"/>
      <c r="MLO2" s="130"/>
      <c r="MLP2" s="130"/>
      <c r="MLQ2" s="130"/>
      <c r="MLR2" s="130"/>
      <c r="MLS2" s="130"/>
      <c r="MLT2" s="130"/>
      <c r="MLU2" s="130"/>
      <c r="MLV2" s="130"/>
      <c r="MLW2" s="130"/>
      <c r="MLX2" s="130"/>
      <c r="MLY2" s="130"/>
      <c r="MLZ2" s="130"/>
      <c r="MMA2" s="130"/>
      <c r="MMB2" s="130"/>
      <c r="MMC2" s="130"/>
      <c r="MMD2" s="130"/>
      <c r="MME2" s="130"/>
      <c r="MMF2" s="130"/>
      <c r="MMG2" s="130"/>
      <c r="MMH2" s="130"/>
      <c r="MMI2" s="130"/>
      <c r="MMJ2" s="130"/>
      <c r="MMK2" s="130"/>
      <c r="MML2" s="130"/>
      <c r="MMM2" s="130"/>
      <c r="MMN2" s="130"/>
      <c r="MMO2" s="130"/>
      <c r="MMP2" s="130"/>
      <c r="MMQ2" s="130"/>
      <c r="MMR2" s="130"/>
      <c r="MMS2" s="130"/>
      <c r="MMT2" s="130"/>
      <c r="MMU2" s="130"/>
      <c r="MMV2" s="130"/>
      <c r="MMW2" s="130"/>
      <c r="MMX2" s="130"/>
      <c r="MMY2" s="130"/>
      <c r="MMZ2" s="130"/>
      <c r="MNA2" s="130"/>
      <c r="MNB2" s="130"/>
      <c r="MNC2" s="130"/>
      <c r="MND2" s="130"/>
      <c r="MNE2" s="130"/>
      <c r="MNF2" s="130"/>
      <c r="MNG2" s="130"/>
      <c r="MNH2" s="130"/>
      <c r="MNI2" s="130"/>
      <c r="MNJ2" s="130"/>
      <c r="MNK2" s="130"/>
      <c r="MNL2" s="130"/>
      <c r="MNM2" s="130"/>
      <c r="MNN2" s="130"/>
      <c r="MNO2" s="130"/>
      <c r="MNP2" s="130"/>
      <c r="MNQ2" s="130"/>
      <c r="MNR2" s="130"/>
      <c r="MNS2" s="130"/>
      <c r="MNT2" s="130"/>
      <c r="MNU2" s="130"/>
      <c r="MNV2" s="130"/>
      <c r="MNW2" s="130"/>
      <c r="MNX2" s="130"/>
      <c r="MNY2" s="130"/>
      <c r="MNZ2" s="130"/>
      <c r="MOA2" s="130"/>
      <c r="MOB2" s="130"/>
      <c r="MOC2" s="130"/>
      <c r="MOD2" s="130"/>
      <c r="MOE2" s="130"/>
      <c r="MOF2" s="130"/>
      <c r="MOG2" s="130"/>
      <c r="MOH2" s="130"/>
      <c r="MOI2" s="130"/>
      <c r="MOJ2" s="130"/>
      <c r="MOK2" s="130"/>
      <c r="MOL2" s="130"/>
      <c r="MOM2" s="130"/>
      <c r="MON2" s="130"/>
      <c r="MOO2" s="130"/>
      <c r="MOP2" s="130"/>
      <c r="MOQ2" s="130"/>
      <c r="MOR2" s="130"/>
      <c r="MOS2" s="130"/>
      <c r="MOT2" s="130"/>
      <c r="MOU2" s="130"/>
      <c r="MOV2" s="130"/>
      <c r="MOW2" s="130"/>
      <c r="MOX2" s="130"/>
      <c r="MOY2" s="130"/>
      <c r="MOZ2" s="130"/>
      <c r="MPA2" s="130"/>
      <c r="MPB2" s="130"/>
      <c r="MPC2" s="130"/>
      <c r="MPD2" s="130"/>
      <c r="MPE2" s="130"/>
      <c r="MPF2" s="130"/>
      <c r="MPG2" s="130"/>
      <c r="MPH2" s="130"/>
      <c r="MPI2" s="130"/>
      <c r="MPJ2" s="130"/>
      <c r="MPK2" s="130"/>
      <c r="MPL2" s="130"/>
      <c r="MPM2" s="130"/>
      <c r="MPN2" s="130"/>
      <c r="MPO2" s="130"/>
      <c r="MPP2" s="130"/>
      <c r="MPQ2" s="130"/>
      <c r="MPR2" s="130"/>
      <c r="MPS2" s="130"/>
      <c r="MPT2" s="130"/>
      <c r="MPU2" s="130"/>
      <c r="MPV2" s="130"/>
      <c r="MPW2" s="130"/>
      <c r="MPX2" s="130"/>
      <c r="MPY2" s="130"/>
      <c r="MPZ2" s="130"/>
      <c r="MQA2" s="130"/>
      <c r="MQB2" s="130"/>
      <c r="MQC2" s="130"/>
      <c r="MQD2" s="130"/>
      <c r="MQE2" s="130"/>
      <c r="MQF2" s="130"/>
      <c r="MQG2" s="130"/>
      <c r="MQH2" s="130"/>
      <c r="MQI2" s="130"/>
      <c r="MQJ2" s="130"/>
      <c r="MQK2" s="130"/>
      <c r="MQL2" s="130"/>
      <c r="MQM2" s="130"/>
      <c r="MQN2" s="130"/>
      <c r="MQO2" s="130"/>
      <c r="MQP2" s="130"/>
      <c r="MQQ2" s="130"/>
      <c r="MQR2" s="130"/>
      <c r="MQS2" s="130"/>
      <c r="MQT2" s="130"/>
      <c r="MQU2" s="130"/>
      <c r="MQV2" s="130"/>
      <c r="MQW2" s="130"/>
      <c r="MQX2" s="130"/>
      <c r="MQY2" s="130"/>
      <c r="MQZ2" s="130"/>
      <c r="MRA2" s="130"/>
      <c r="MRB2" s="130"/>
      <c r="MRC2" s="130"/>
      <c r="MRD2" s="130"/>
      <c r="MRE2" s="130"/>
      <c r="MRF2" s="130"/>
      <c r="MRG2" s="130"/>
      <c r="MRH2" s="130"/>
      <c r="MRI2" s="130"/>
      <c r="MRJ2" s="130"/>
      <c r="MRK2" s="130"/>
      <c r="MRL2" s="130"/>
      <c r="MRM2" s="130"/>
      <c r="MRN2" s="130"/>
      <c r="MRO2" s="130"/>
      <c r="MRP2" s="130"/>
      <c r="MRQ2" s="130"/>
      <c r="MRR2" s="130"/>
      <c r="MRS2" s="130"/>
      <c r="MRT2" s="130"/>
      <c r="MRU2" s="130"/>
      <c r="MRV2" s="130"/>
      <c r="MRW2" s="130"/>
      <c r="MRX2" s="130"/>
      <c r="MRY2" s="130"/>
      <c r="MRZ2" s="130"/>
      <c r="MSA2" s="130"/>
      <c r="MSB2" s="130"/>
      <c r="MSC2" s="130"/>
      <c r="MSD2" s="130"/>
      <c r="MSE2" s="130"/>
      <c r="MSF2" s="130"/>
      <c r="MSG2" s="130"/>
      <c r="MSH2" s="130"/>
      <c r="MSI2" s="130"/>
      <c r="MSJ2" s="130"/>
      <c r="MSK2" s="130"/>
      <c r="MSL2" s="130"/>
      <c r="MSM2" s="130"/>
      <c r="MSN2" s="130"/>
      <c r="MSO2" s="130"/>
      <c r="MSP2" s="130"/>
      <c r="MSQ2" s="130"/>
      <c r="MSR2" s="130"/>
      <c r="MSS2" s="130"/>
      <c r="MST2" s="130"/>
      <c r="MSU2" s="130"/>
      <c r="MSV2" s="130"/>
      <c r="MSW2" s="130"/>
      <c r="MSX2" s="130"/>
      <c r="MSY2" s="130"/>
      <c r="MSZ2" s="130"/>
      <c r="MTA2" s="130"/>
      <c r="MTB2" s="130"/>
      <c r="MTC2" s="130"/>
      <c r="MTD2" s="130"/>
      <c r="MTE2" s="130"/>
      <c r="MTF2" s="130"/>
      <c r="MTG2" s="130"/>
      <c r="MTH2" s="130"/>
      <c r="MTI2" s="130"/>
      <c r="MTJ2" s="130"/>
      <c r="MTK2" s="130"/>
      <c r="MTL2" s="130"/>
      <c r="MTM2" s="130"/>
      <c r="MTN2" s="130"/>
      <c r="MTO2" s="130"/>
      <c r="MTP2" s="130"/>
      <c r="MTQ2" s="130"/>
      <c r="MTR2" s="130"/>
      <c r="MTS2" s="130"/>
      <c r="MTT2" s="130"/>
      <c r="MTU2" s="130"/>
      <c r="MTV2" s="130"/>
      <c r="MTW2" s="130"/>
      <c r="MTX2" s="130"/>
      <c r="MTY2" s="130"/>
      <c r="MTZ2" s="130"/>
      <c r="MUA2" s="130"/>
      <c r="MUB2" s="130"/>
      <c r="MUC2" s="130"/>
      <c r="MUD2" s="130"/>
      <c r="MUE2" s="130"/>
      <c r="MUF2" s="130"/>
      <c r="MUG2" s="130"/>
      <c r="MUH2" s="130"/>
      <c r="MUI2" s="130"/>
      <c r="MUJ2" s="130"/>
      <c r="MUK2" s="130"/>
      <c r="MUL2" s="130"/>
      <c r="MUM2" s="130"/>
      <c r="MUN2" s="130"/>
      <c r="MUO2" s="130"/>
      <c r="MUP2" s="130"/>
      <c r="MUQ2" s="130"/>
      <c r="MUR2" s="130"/>
      <c r="MUS2" s="130"/>
      <c r="MUT2" s="130"/>
      <c r="MUU2" s="130"/>
      <c r="MUV2" s="130"/>
      <c r="MUW2" s="130"/>
      <c r="MUX2" s="130"/>
      <c r="MUY2" s="130"/>
      <c r="MUZ2" s="130"/>
      <c r="MVA2" s="130"/>
      <c r="MVB2" s="130"/>
      <c r="MVC2" s="130"/>
      <c r="MVD2" s="130"/>
      <c r="MVE2" s="130"/>
      <c r="MVF2" s="130"/>
      <c r="MVG2" s="130"/>
      <c r="MVH2" s="130"/>
      <c r="MVI2" s="130"/>
      <c r="MVJ2" s="130"/>
      <c r="MVK2" s="130"/>
      <c r="MVL2" s="130"/>
      <c r="MVM2" s="130"/>
      <c r="MVN2" s="130"/>
      <c r="MVO2" s="130"/>
      <c r="MVP2" s="130"/>
      <c r="MVQ2" s="130"/>
      <c r="MVR2" s="130"/>
      <c r="MVS2" s="130"/>
      <c r="MVT2" s="130"/>
      <c r="MVU2" s="130"/>
      <c r="MVV2" s="130"/>
      <c r="MVW2" s="130"/>
      <c r="MVX2" s="130"/>
      <c r="MVY2" s="130"/>
      <c r="MVZ2" s="130"/>
      <c r="MWA2" s="130"/>
      <c r="MWB2" s="130"/>
      <c r="MWC2" s="130"/>
      <c r="MWD2" s="130"/>
      <c r="MWE2" s="130"/>
      <c r="MWF2" s="130"/>
      <c r="MWG2" s="130"/>
      <c r="MWH2" s="130"/>
      <c r="MWI2" s="130"/>
      <c r="MWJ2" s="130"/>
      <c r="MWK2" s="130"/>
      <c r="MWL2" s="130"/>
      <c r="MWM2" s="130"/>
      <c r="MWN2" s="130"/>
      <c r="MWO2" s="130"/>
      <c r="MWP2" s="130"/>
      <c r="MWQ2" s="130"/>
      <c r="MWR2" s="130"/>
      <c r="MWS2" s="130"/>
      <c r="MWT2" s="130"/>
      <c r="MWU2" s="130"/>
      <c r="MWV2" s="130"/>
      <c r="MWW2" s="130"/>
      <c r="MWX2" s="130"/>
      <c r="MWY2" s="130"/>
      <c r="MWZ2" s="130"/>
      <c r="MXA2" s="130"/>
      <c r="MXB2" s="130"/>
      <c r="MXC2" s="130"/>
      <c r="MXD2" s="130"/>
      <c r="MXE2" s="130"/>
      <c r="MXF2" s="130"/>
      <c r="MXG2" s="130"/>
      <c r="MXH2" s="130"/>
      <c r="MXI2" s="130"/>
      <c r="MXJ2" s="130"/>
      <c r="MXK2" s="130"/>
      <c r="MXL2" s="130"/>
      <c r="MXM2" s="130"/>
      <c r="MXN2" s="130"/>
      <c r="MXO2" s="130"/>
      <c r="MXP2" s="130"/>
      <c r="MXQ2" s="130"/>
      <c r="MXR2" s="130"/>
      <c r="MXS2" s="130"/>
      <c r="MXT2" s="130"/>
      <c r="MXU2" s="130"/>
      <c r="MXV2" s="130"/>
      <c r="MXW2" s="130"/>
      <c r="MXX2" s="130"/>
      <c r="MXY2" s="130"/>
      <c r="MXZ2" s="130"/>
      <c r="MYA2" s="130"/>
      <c r="MYB2" s="130"/>
      <c r="MYC2" s="130"/>
      <c r="MYD2" s="130"/>
      <c r="MYE2" s="130"/>
      <c r="MYF2" s="130"/>
      <c r="MYG2" s="130"/>
      <c r="MYH2" s="130"/>
      <c r="MYI2" s="130"/>
      <c r="MYJ2" s="130"/>
      <c r="MYK2" s="130"/>
      <c r="MYL2" s="130"/>
      <c r="MYM2" s="130"/>
      <c r="MYN2" s="130"/>
      <c r="MYO2" s="130"/>
      <c r="MYP2" s="130"/>
      <c r="MYQ2" s="130"/>
      <c r="MYR2" s="130"/>
      <c r="MYS2" s="130"/>
      <c r="MYT2" s="130"/>
      <c r="MYU2" s="130"/>
      <c r="MYV2" s="130"/>
      <c r="MYW2" s="130"/>
      <c r="MYX2" s="130"/>
      <c r="MYY2" s="130"/>
      <c r="MYZ2" s="130"/>
      <c r="MZA2" s="130"/>
      <c r="MZB2" s="130"/>
      <c r="MZC2" s="130"/>
      <c r="MZD2" s="130"/>
      <c r="MZE2" s="130"/>
      <c r="MZF2" s="130"/>
      <c r="MZG2" s="130"/>
      <c r="MZH2" s="130"/>
      <c r="MZI2" s="130"/>
      <c r="MZJ2" s="130"/>
      <c r="MZK2" s="130"/>
      <c r="MZL2" s="130"/>
      <c r="MZM2" s="130"/>
      <c r="MZN2" s="130"/>
      <c r="MZO2" s="130"/>
      <c r="MZP2" s="130"/>
      <c r="MZQ2" s="130"/>
      <c r="MZR2" s="130"/>
      <c r="MZS2" s="130"/>
      <c r="MZT2" s="130"/>
      <c r="MZU2" s="130"/>
      <c r="MZV2" s="130"/>
      <c r="MZW2" s="130"/>
      <c r="MZX2" s="130"/>
      <c r="MZY2" s="130"/>
      <c r="MZZ2" s="130"/>
      <c r="NAA2" s="130"/>
      <c r="NAB2" s="130"/>
      <c r="NAC2" s="130"/>
      <c r="NAD2" s="130"/>
      <c r="NAE2" s="130"/>
      <c r="NAF2" s="130"/>
      <c r="NAG2" s="130"/>
      <c r="NAH2" s="130"/>
      <c r="NAI2" s="130"/>
      <c r="NAJ2" s="130"/>
      <c r="NAK2" s="130"/>
      <c r="NAL2" s="130"/>
      <c r="NAM2" s="130"/>
      <c r="NAN2" s="130"/>
      <c r="NAO2" s="130"/>
      <c r="NAP2" s="130"/>
      <c r="NAQ2" s="130"/>
      <c r="NAR2" s="130"/>
      <c r="NAS2" s="130"/>
      <c r="NAT2" s="130"/>
      <c r="NAU2" s="130"/>
      <c r="NAV2" s="130"/>
      <c r="NAW2" s="130"/>
      <c r="NAX2" s="130"/>
      <c r="NAY2" s="130"/>
      <c r="NAZ2" s="130"/>
      <c r="NBA2" s="130"/>
      <c r="NBB2" s="130"/>
      <c r="NBC2" s="130"/>
      <c r="NBD2" s="130"/>
      <c r="NBE2" s="130"/>
      <c r="NBF2" s="130"/>
      <c r="NBG2" s="130"/>
      <c r="NBH2" s="130"/>
      <c r="NBI2" s="130"/>
      <c r="NBJ2" s="130"/>
      <c r="NBK2" s="130"/>
      <c r="NBL2" s="130"/>
      <c r="NBM2" s="130"/>
      <c r="NBN2" s="130"/>
      <c r="NBO2" s="130"/>
      <c r="NBP2" s="130"/>
      <c r="NBQ2" s="130"/>
      <c r="NBR2" s="130"/>
      <c r="NBS2" s="130"/>
      <c r="NBT2" s="130"/>
      <c r="NBU2" s="130"/>
      <c r="NBV2" s="130"/>
      <c r="NBW2" s="130"/>
      <c r="NBX2" s="130"/>
      <c r="NBY2" s="130"/>
      <c r="NBZ2" s="130"/>
      <c r="NCA2" s="130"/>
      <c r="NCB2" s="130"/>
      <c r="NCC2" s="130"/>
      <c r="NCD2" s="130"/>
      <c r="NCE2" s="130"/>
      <c r="NCF2" s="130"/>
      <c r="NCG2" s="130"/>
      <c r="NCH2" s="130"/>
      <c r="NCI2" s="130"/>
      <c r="NCJ2" s="130"/>
      <c r="NCK2" s="130"/>
      <c r="NCL2" s="130"/>
      <c r="NCM2" s="130"/>
      <c r="NCN2" s="130"/>
      <c r="NCO2" s="130"/>
      <c r="NCP2" s="130"/>
      <c r="NCQ2" s="130"/>
      <c r="NCR2" s="130"/>
      <c r="NCS2" s="130"/>
      <c r="NCT2" s="130"/>
      <c r="NCU2" s="130"/>
      <c r="NCV2" s="130"/>
      <c r="NCW2" s="130"/>
      <c r="NCX2" s="130"/>
      <c r="NCY2" s="130"/>
      <c r="NCZ2" s="130"/>
      <c r="NDA2" s="130"/>
      <c r="NDB2" s="130"/>
      <c r="NDC2" s="130"/>
      <c r="NDD2" s="130"/>
      <c r="NDE2" s="130"/>
      <c r="NDF2" s="130"/>
      <c r="NDG2" s="130"/>
      <c r="NDH2" s="130"/>
      <c r="NDI2" s="130"/>
      <c r="NDJ2" s="130"/>
      <c r="NDK2" s="130"/>
      <c r="NDL2" s="130"/>
      <c r="NDM2" s="130"/>
      <c r="NDN2" s="130"/>
      <c r="NDO2" s="130"/>
      <c r="NDP2" s="130"/>
      <c r="NDQ2" s="130"/>
      <c r="NDR2" s="130"/>
      <c r="NDS2" s="130"/>
      <c r="NDT2" s="130"/>
      <c r="NDU2" s="130"/>
      <c r="NDV2" s="130"/>
      <c r="NDW2" s="130"/>
      <c r="NDX2" s="130"/>
      <c r="NDY2" s="130"/>
      <c r="NDZ2" s="130"/>
      <c r="NEA2" s="130"/>
      <c r="NEB2" s="130"/>
      <c r="NEC2" s="130"/>
      <c r="NED2" s="130"/>
      <c r="NEE2" s="130"/>
      <c r="NEF2" s="130"/>
      <c r="NEG2" s="130"/>
      <c r="NEH2" s="130"/>
      <c r="NEI2" s="130"/>
      <c r="NEJ2" s="130"/>
      <c r="NEK2" s="130"/>
      <c r="NEL2" s="130"/>
      <c r="NEM2" s="130"/>
      <c r="NEN2" s="130"/>
      <c r="NEO2" s="130"/>
      <c r="NEP2" s="130"/>
      <c r="NEQ2" s="130"/>
      <c r="NER2" s="130"/>
      <c r="NES2" s="130"/>
      <c r="NET2" s="130"/>
      <c r="NEU2" s="130"/>
      <c r="NEV2" s="130"/>
      <c r="NEW2" s="130"/>
      <c r="NEX2" s="130"/>
      <c r="NEY2" s="130"/>
      <c r="NEZ2" s="130"/>
      <c r="NFA2" s="130"/>
      <c r="NFB2" s="130"/>
      <c r="NFC2" s="130"/>
      <c r="NFD2" s="130"/>
      <c r="NFE2" s="130"/>
      <c r="NFF2" s="130"/>
      <c r="NFG2" s="130"/>
      <c r="NFH2" s="130"/>
      <c r="NFI2" s="130"/>
      <c r="NFJ2" s="130"/>
      <c r="NFK2" s="130"/>
      <c r="NFL2" s="130"/>
      <c r="NFM2" s="130"/>
      <c r="NFN2" s="130"/>
      <c r="NFO2" s="130"/>
      <c r="NFP2" s="130"/>
      <c r="NFQ2" s="130"/>
      <c r="NFR2" s="130"/>
      <c r="NFS2" s="130"/>
      <c r="NFT2" s="130"/>
      <c r="NFU2" s="130"/>
      <c r="NFV2" s="130"/>
      <c r="NFW2" s="130"/>
      <c r="NFX2" s="130"/>
      <c r="NFY2" s="130"/>
      <c r="NFZ2" s="130"/>
      <c r="NGA2" s="130"/>
      <c r="NGB2" s="130"/>
      <c r="NGC2" s="130"/>
      <c r="NGD2" s="130"/>
      <c r="NGE2" s="130"/>
      <c r="NGF2" s="130"/>
      <c r="NGG2" s="130"/>
      <c r="NGH2" s="130"/>
      <c r="NGI2" s="130"/>
      <c r="NGJ2" s="130"/>
      <c r="NGK2" s="130"/>
      <c r="NGL2" s="130"/>
      <c r="NGM2" s="130"/>
      <c r="NGN2" s="130"/>
      <c r="NGO2" s="130"/>
      <c r="NGP2" s="130"/>
      <c r="NGQ2" s="130"/>
      <c r="NGR2" s="130"/>
      <c r="NGS2" s="130"/>
      <c r="NGT2" s="130"/>
      <c r="NGU2" s="130"/>
      <c r="NGV2" s="130"/>
      <c r="NGW2" s="130"/>
      <c r="NGX2" s="130"/>
      <c r="NGY2" s="130"/>
      <c r="NGZ2" s="130"/>
      <c r="NHA2" s="130"/>
      <c r="NHB2" s="130"/>
      <c r="NHC2" s="130"/>
      <c r="NHD2" s="130"/>
      <c r="NHE2" s="130"/>
      <c r="NHF2" s="130"/>
      <c r="NHG2" s="130"/>
      <c r="NHH2" s="130"/>
      <c r="NHI2" s="130"/>
      <c r="NHJ2" s="130"/>
      <c r="NHK2" s="130"/>
      <c r="NHL2" s="130"/>
      <c r="NHM2" s="130"/>
      <c r="NHN2" s="130"/>
      <c r="NHO2" s="130"/>
      <c r="NHP2" s="130"/>
      <c r="NHQ2" s="130"/>
      <c r="NHR2" s="130"/>
      <c r="NHS2" s="130"/>
      <c r="NHT2" s="130"/>
      <c r="NHU2" s="130"/>
      <c r="NHV2" s="130"/>
      <c r="NHW2" s="130"/>
      <c r="NHX2" s="130"/>
      <c r="NHY2" s="130"/>
      <c r="NHZ2" s="130"/>
      <c r="NIA2" s="130"/>
      <c r="NIB2" s="130"/>
      <c r="NIC2" s="130"/>
      <c r="NID2" s="130"/>
      <c r="NIE2" s="130"/>
      <c r="NIF2" s="130"/>
      <c r="NIG2" s="130"/>
      <c r="NIH2" s="130"/>
      <c r="NII2" s="130"/>
      <c r="NIJ2" s="130"/>
      <c r="NIK2" s="130"/>
      <c r="NIL2" s="130"/>
      <c r="NIM2" s="130"/>
      <c r="NIN2" s="130"/>
      <c r="NIO2" s="130"/>
      <c r="NIP2" s="130"/>
      <c r="NIQ2" s="130"/>
      <c r="NIR2" s="130"/>
      <c r="NIS2" s="130"/>
      <c r="NIT2" s="130"/>
      <c r="NIU2" s="130"/>
      <c r="NIV2" s="130"/>
      <c r="NIW2" s="130"/>
      <c r="NIX2" s="130"/>
      <c r="NIY2" s="130"/>
      <c r="NIZ2" s="130"/>
      <c r="NJA2" s="130"/>
      <c r="NJB2" s="130"/>
      <c r="NJC2" s="130"/>
      <c r="NJD2" s="130"/>
      <c r="NJE2" s="130"/>
      <c r="NJF2" s="130"/>
      <c r="NJG2" s="130"/>
      <c r="NJH2" s="130"/>
      <c r="NJI2" s="130"/>
      <c r="NJJ2" s="130"/>
      <c r="NJK2" s="130"/>
      <c r="NJL2" s="130"/>
      <c r="NJM2" s="130"/>
      <c r="NJN2" s="130"/>
      <c r="NJO2" s="130"/>
      <c r="NJP2" s="130"/>
      <c r="NJQ2" s="130"/>
      <c r="NJR2" s="130"/>
      <c r="NJS2" s="130"/>
      <c r="NJT2" s="130"/>
      <c r="NJU2" s="130"/>
      <c r="NJV2" s="130"/>
      <c r="NJW2" s="130"/>
      <c r="NJX2" s="130"/>
      <c r="NJY2" s="130"/>
      <c r="NJZ2" s="130"/>
      <c r="NKA2" s="130"/>
      <c r="NKB2" s="130"/>
      <c r="NKC2" s="130"/>
      <c r="NKD2" s="130"/>
      <c r="NKE2" s="130"/>
      <c r="NKF2" s="130"/>
      <c r="NKG2" s="130"/>
      <c r="NKH2" s="130"/>
      <c r="NKI2" s="130"/>
      <c r="NKJ2" s="130"/>
      <c r="NKK2" s="130"/>
      <c r="NKL2" s="130"/>
      <c r="NKM2" s="130"/>
      <c r="NKN2" s="130"/>
      <c r="NKO2" s="130"/>
      <c r="NKP2" s="130"/>
      <c r="NKQ2" s="130"/>
      <c r="NKR2" s="130"/>
      <c r="NKS2" s="130"/>
      <c r="NKT2" s="130"/>
      <c r="NKU2" s="130"/>
      <c r="NKV2" s="130"/>
      <c r="NKW2" s="130"/>
      <c r="NKX2" s="130"/>
      <c r="NKY2" s="130"/>
      <c r="NKZ2" s="130"/>
      <c r="NLA2" s="130"/>
      <c r="NLB2" s="130"/>
      <c r="NLC2" s="130"/>
      <c r="NLD2" s="130"/>
      <c r="NLE2" s="130"/>
      <c r="NLF2" s="130"/>
      <c r="NLG2" s="130"/>
      <c r="NLH2" s="130"/>
      <c r="NLI2" s="130"/>
      <c r="NLJ2" s="130"/>
      <c r="NLK2" s="130"/>
      <c r="NLL2" s="130"/>
      <c r="NLM2" s="130"/>
      <c r="NLN2" s="130"/>
      <c r="NLO2" s="130"/>
      <c r="NLP2" s="130"/>
      <c r="NLQ2" s="130"/>
      <c r="NLR2" s="130"/>
      <c r="NLS2" s="130"/>
      <c r="NLT2" s="130"/>
      <c r="NLU2" s="130"/>
      <c r="NLV2" s="130"/>
      <c r="NLW2" s="130"/>
      <c r="NLX2" s="130"/>
      <c r="NLY2" s="130"/>
      <c r="NLZ2" s="130"/>
      <c r="NMA2" s="130"/>
      <c r="NMB2" s="130"/>
      <c r="NMC2" s="130"/>
      <c r="NMD2" s="130"/>
      <c r="NME2" s="130"/>
      <c r="NMF2" s="130"/>
      <c r="NMG2" s="130"/>
      <c r="NMH2" s="130"/>
      <c r="NMI2" s="130"/>
      <c r="NMJ2" s="130"/>
      <c r="NMK2" s="130"/>
      <c r="NML2" s="130"/>
      <c r="NMM2" s="130"/>
      <c r="NMN2" s="130"/>
      <c r="NMO2" s="130"/>
      <c r="NMP2" s="130"/>
      <c r="NMQ2" s="130"/>
      <c r="NMR2" s="130"/>
      <c r="NMS2" s="130"/>
      <c r="NMT2" s="130"/>
      <c r="NMU2" s="130"/>
      <c r="NMV2" s="130"/>
      <c r="NMW2" s="130"/>
      <c r="NMX2" s="130"/>
      <c r="NMY2" s="130"/>
      <c r="NMZ2" s="130"/>
      <c r="NNA2" s="130"/>
      <c r="NNB2" s="130"/>
      <c r="NNC2" s="130"/>
      <c r="NND2" s="130"/>
      <c r="NNE2" s="130"/>
      <c r="NNF2" s="130"/>
      <c r="NNG2" s="130"/>
      <c r="NNH2" s="130"/>
      <c r="NNI2" s="130"/>
      <c r="NNJ2" s="130"/>
      <c r="NNK2" s="130"/>
      <c r="NNL2" s="130"/>
      <c r="NNM2" s="130"/>
      <c r="NNN2" s="130"/>
      <c r="NNO2" s="130"/>
      <c r="NNP2" s="130"/>
      <c r="NNQ2" s="130"/>
      <c r="NNR2" s="130"/>
      <c r="NNS2" s="130"/>
      <c r="NNT2" s="130"/>
      <c r="NNU2" s="130"/>
      <c r="NNV2" s="130"/>
      <c r="NNW2" s="130"/>
      <c r="NNX2" s="130"/>
      <c r="NNY2" s="130"/>
      <c r="NNZ2" s="130"/>
      <c r="NOA2" s="130"/>
      <c r="NOB2" s="130"/>
      <c r="NOC2" s="130"/>
      <c r="NOD2" s="130"/>
      <c r="NOE2" s="130"/>
      <c r="NOF2" s="130"/>
      <c r="NOG2" s="130"/>
      <c r="NOH2" s="130"/>
      <c r="NOI2" s="130"/>
      <c r="NOJ2" s="130"/>
      <c r="NOK2" s="130"/>
      <c r="NOL2" s="130"/>
      <c r="NOM2" s="130"/>
      <c r="NON2" s="130"/>
      <c r="NOO2" s="130"/>
      <c r="NOP2" s="130"/>
      <c r="NOQ2" s="130"/>
      <c r="NOR2" s="130"/>
      <c r="NOS2" s="130"/>
      <c r="NOT2" s="130"/>
      <c r="NOU2" s="130"/>
      <c r="NOV2" s="130"/>
      <c r="NOW2" s="130"/>
      <c r="NOX2" s="130"/>
      <c r="NOY2" s="130"/>
      <c r="NOZ2" s="130"/>
      <c r="NPA2" s="130"/>
      <c r="NPB2" s="130"/>
      <c r="NPC2" s="130"/>
      <c r="NPD2" s="130"/>
      <c r="NPE2" s="130"/>
      <c r="NPF2" s="130"/>
      <c r="NPG2" s="130"/>
      <c r="NPH2" s="130"/>
      <c r="NPI2" s="130"/>
      <c r="NPJ2" s="130"/>
      <c r="NPK2" s="130"/>
      <c r="NPL2" s="130"/>
      <c r="NPM2" s="130"/>
      <c r="NPN2" s="130"/>
      <c r="NPO2" s="130"/>
      <c r="NPP2" s="130"/>
      <c r="NPQ2" s="130"/>
      <c r="NPR2" s="130"/>
      <c r="NPS2" s="130"/>
      <c r="NPT2" s="130"/>
      <c r="NPU2" s="130"/>
      <c r="NPV2" s="130"/>
      <c r="NPW2" s="130"/>
      <c r="NPX2" s="130"/>
      <c r="NPY2" s="130"/>
      <c r="NPZ2" s="130"/>
      <c r="NQA2" s="130"/>
      <c r="NQB2" s="130"/>
      <c r="NQC2" s="130"/>
      <c r="NQD2" s="130"/>
      <c r="NQE2" s="130"/>
      <c r="NQF2" s="130"/>
      <c r="NQG2" s="130"/>
      <c r="NQH2" s="130"/>
      <c r="NQI2" s="130"/>
      <c r="NQJ2" s="130"/>
      <c r="NQK2" s="130"/>
      <c r="NQL2" s="130"/>
      <c r="NQM2" s="130"/>
      <c r="NQN2" s="130"/>
      <c r="NQO2" s="130"/>
      <c r="NQP2" s="130"/>
      <c r="NQQ2" s="130"/>
      <c r="NQR2" s="130"/>
      <c r="NQS2" s="130"/>
      <c r="NQT2" s="130"/>
      <c r="NQU2" s="130"/>
      <c r="NQV2" s="130"/>
      <c r="NQW2" s="130"/>
      <c r="NQX2" s="130"/>
      <c r="NQY2" s="130"/>
      <c r="NQZ2" s="130"/>
      <c r="NRA2" s="130"/>
      <c r="NRB2" s="130"/>
      <c r="NRC2" s="130"/>
      <c r="NRD2" s="130"/>
      <c r="NRE2" s="130"/>
      <c r="NRF2" s="130"/>
      <c r="NRG2" s="130"/>
      <c r="NRH2" s="130"/>
      <c r="NRI2" s="130"/>
      <c r="NRJ2" s="130"/>
      <c r="NRK2" s="130"/>
      <c r="NRL2" s="130"/>
      <c r="NRM2" s="130"/>
      <c r="NRN2" s="130"/>
      <c r="NRO2" s="130"/>
      <c r="NRP2" s="130"/>
      <c r="NRQ2" s="130"/>
      <c r="NRR2" s="130"/>
      <c r="NRS2" s="130"/>
      <c r="NRT2" s="130"/>
      <c r="NRU2" s="130"/>
      <c r="NRV2" s="130"/>
      <c r="NRW2" s="130"/>
      <c r="NRX2" s="130"/>
      <c r="NRY2" s="130"/>
      <c r="NRZ2" s="130"/>
      <c r="NSA2" s="130"/>
      <c r="NSB2" s="130"/>
      <c r="NSC2" s="130"/>
      <c r="NSD2" s="130"/>
      <c r="NSE2" s="130"/>
      <c r="NSF2" s="130"/>
      <c r="NSG2" s="130"/>
      <c r="NSH2" s="130"/>
      <c r="NSI2" s="130"/>
      <c r="NSJ2" s="130"/>
      <c r="NSK2" s="130"/>
      <c r="NSL2" s="130"/>
      <c r="NSM2" s="130"/>
      <c r="NSN2" s="130"/>
      <c r="NSO2" s="130"/>
      <c r="NSP2" s="130"/>
      <c r="NSQ2" s="130"/>
      <c r="NSR2" s="130"/>
      <c r="NSS2" s="130"/>
      <c r="NST2" s="130"/>
      <c r="NSU2" s="130"/>
      <c r="NSV2" s="130"/>
      <c r="NSW2" s="130"/>
      <c r="NSX2" s="130"/>
      <c r="NSY2" s="130"/>
      <c r="NSZ2" s="130"/>
      <c r="NTA2" s="130"/>
      <c r="NTB2" s="130"/>
      <c r="NTC2" s="130"/>
      <c r="NTD2" s="130"/>
      <c r="NTE2" s="130"/>
      <c r="NTF2" s="130"/>
      <c r="NTG2" s="130"/>
      <c r="NTH2" s="130"/>
      <c r="NTI2" s="130"/>
      <c r="NTJ2" s="130"/>
      <c r="NTK2" s="130"/>
      <c r="NTL2" s="130"/>
      <c r="NTM2" s="130"/>
      <c r="NTN2" s="130"/>
      <c r="NTO2" s="130"/>
      <c r="NTP2" s="130"/>
      <c r="NTQ2" s="130"/>
      <c r="NTR2" s="130"/>
      <c r="NTS2" s="130"/>
      <c r="NTT2" s="130"/>
      <c r="NTU2" s="130"/>
      <c r="NTV2" s="130"/>
      <c r="NTW2" s="130"/>
      <c r="NTX2" s="130"/>
      <c r="NTY2" s="130"/>
      <c r="NTZ2" s="130"/>
      <c r="NUA2" s="130"/>
      <c r="NUB2" s="130"/>
      <c r="NUC2" s="130"/>
      <c r="NUD2" s="130"/>
      <c r="NUE2" s="130"/>
      <c r="NUF2" s="130"/>
      <c r="NUG2" s="130"/>
      <c r="NUH2" s="130"/>
      <c r="NUI2" s="130"/>
      <c r="NUJ2" s="130"/>
      <c r="NUK2" s="130"/>
      <c r="NUL2" s="130"/>
      <c r="NUM2" s="130"/>
      <c r="NUN2" s="130"/>
      <c r="NUO2" s="130"/>
      <c r="NUP2" s="130"/>
      <c r="NUQ2" s="130"/>
      <c r="NUR2" s="130"/>
      <c r="NUS2" s="130"/>
      <c r="NUT2" s="130"/>
      <c r="NUU2" s="130"/>
      <c r="NUV2" s="130"/>
      <c r="NUW2" s="130"/>
      <c r="NUX2" s="130"/>
      <c r="NUY2" s="130"/>
      <c r="NUZ2" s="130"/>
      <c r="NVA2" s="130"/>
      <c r="NVB2" s="130"/>
      <c r="NVC2" s="130"/>
      <c r="NVD2" s="130"/>
      <c r="NVE2" s="130"/>
      <c r="NVF2" s="130"/>
      <c r="NVG2" s="130"/>
      <c r="NVH2" s="130"/>
      <c r="NVI2" s="130"/>
      <c r="NVJ2" s="130"/>
      <c r="NVK2" s="130"/>
      <c r="NVL2" s="130"/>
      <c r="NVM2" s="130"/>
      <c r="NVN2" s="130"/>
      <c r="NVO2" s="130"/>
      <c r="NVP2" s="130"/>
      <c r="NVQ2" s="130"/>
      <c r="NVR2" s="130"/>
      <c r="NVS2" s="130"/>
      <c r="NVT2" s="130"/>
      <c r="NVU2" s="130"/>
      <c r="NVV2" s="130"/>
      <c r="NVW2" s="130"/>
      <c r="NVX2" s="130"/>
      <c r="NVY2" s="130"/>
      <c r="NVZ2" s="130"/>
      <c r="NWA2" s="130"/>
      <c r="NWB2" s="130"/>
      <c r="NWC2" s="130"/>
      <c r="NWD2" s="130"/>
      <c r="NWE2" s="130"/>
      <c r="NWF2" s="130"/>
      <c r="NWG2" s="130"/>
      <c r="NWH2" s="130"/>
      <c r="NWI2" s="130"/>
      <c r="NWJ2" s="130"/>
      <c r="NWK2" s="130"/>
      <c r="NWL2" s="130"/>
      <c r="NWM2" s="130"/>
      <c r="NWN2" s="130"/>
      <c r="NWO2" s="130"/>
      <c r="NWP2" s="130"/>
      <c r="NWQ2" s="130"/>
      <c r="NWR2" s="130"/>
      <c r="NWS2" s="130"/>
      <c r="NWT2" s="130"/>
      <c r="NWU2" s="130"/>
      <c r="NWV2" s="130"/>
      <c r="NWW2" s="130"/>
      <c r="NWX2" s="130"/>
      <c r="NWY2" s="130"/>
      <c r="NWZ2" s="130"/>
      <c r="NXA2" s="130"/>
      <c r="NXB2" s="130"/>
      <c r="NXC2" s="130"/>
      <c r="NXD2" s="130"/>
      <c r="NXE2" s="130"/>
      <c r="NXF2" s="130"/>
      <c r="NXG2" s="130"/>
      <c r="NXH2" s="130"/>
      <c r="NXI2" s="130"/>
      <c r="NXJ2" s="130"/>
      <c r="NXK2" s="130"/>
      <c r="NXL2" s="130"/>
      <c r="NXM2" s="130"/>
      <c r="NXN2" s="130"/>
      <c r="NXO2" s="130"/>
      <c r="NXP2" s="130"/>
      <c r="NXQ2" s="130"/>
      <c r="NXR2" s="130"/>
      <c r="NXS2" s="130"/>
      <c r="NXT2" s="130"/>
      <c r="NXU2" s="130"/>
      <c r="NXV2" s="130"/>
      <c r="NXW2" s="130"/>
      <c r="NXX2" s="130"/>
      <c r="NXY2" s="130"/>
      <c r="NXZ2" s="130"/>
      <c r="NYA2" s="130"/>
      <c r="NYB2" s="130"/>
      <c r="NYC2" s="130"/>
      <c r="NYD2" s="130"/>
      <c r="NYE2" s="130"/>
      <c r="NYF2" s="130"/>
      <c r="NYG2" s="130"/>
      <c r="NYH2" s="130"/>
      <c r="NYI2" s="130"/>
      <c r="NYJ2" s="130"/>
      <c r="NYK2" s="130"/>
      <c r="NYL2" s="130"/>
      <c r="NYM2" s="130"/>
      <c r="NYN2" s="130"/>
      <c r="NYO2" s="130"/>
      <c r="NYP2" s="130"/>
      <c r="NYQ2" s="130"/>
      <c r="NYR2" s="130"/>
      <c r="NYS2" s="130"/>
      <c r="NYT2" s="130"/>
      <c r="NYU2" s="130"/>
      <c r="NYV2" s="130"/>
      <c r="NYW2" s="130"/>
      <c r="NYX2" s="130"/>
      <c r="NYY2" s="130"/>
      <c r="NYZ2" s="130"/>
      <c r="NZA2" s="130"/>
      <c r="NZB2" s="130"/>
      <c r="NZC2" s="130"/>
      <c r="NZD2" s="130"/>
      <c r="NZE2" s="130"/>
      <c r="NZF2" s="130"/>
      <c r="NZG2" s="130"/>
      <c r="NZH2" s="130"/>
      <c r="NZI2" s="130"/>
      <c r="NZJ2" s="130"/>
      <c r="NZK2" s="130"/>
      <c r="NZL2" s="130"/>
      <c r="NZM2" s="130"/>
      <c r="NZN2" s="130"/>
      <c r="NZO2" s="130"/>
      <c r="NZP2" s="130"/>
      <c r="NZQ2" s="130"/>
      <c r="NZR2" s="130"/>
      <c r="NZS2" s="130"/>
      <c r="NZT2" s="130"/>
      <c r="NZU2" s="130"/>
      <c r="NZV2" s="130"/>
      <c r="NZW2" s="130"/>
      <c r="NZX2" s="130"/>
      <c r="NZY2" s="130"/>
      <c r="NZZ2" s="130"/>
      <c r="OAA2" s="130"/>
      <c r="OAB2" s="130"/>
      <c r="OAC2" s="130"/>
      <c r="OAD2" s="130"/>
      <c r="OAE2" s="130"/>
      <c r="OAF2" s="130"/>
      <c r="OAG2" s="130"/>
      <c r="OAH2" s="130"/>
      <c r="OAI2" s="130"/>
      <c r="OAJ2" s="130"/>
      <c r="OAK2" s="130"/>
      <c r="OAL2" s="130"/>
      <c r="OAM2" s="130"/>
      <c r="OAN2" s="130"/>
      <c r="OAO2" s="130"/>
      <c r="OAP2" s="130"/>
      <c r="OAQ2" s="130"/>
      <c r="OAR2" s="130"/>
      <c r="OAS2" s="130"/>
      <c r="OAT2" s="130"/>
      <c r="OAU2" s="130"/>
      <c r="OAV2" s="130"/>
      <c r="OAW2" s="130"/>
      <c r="OAX2" s="130"/>
      <c r="OAY2" s="130"/>
      <c r="OAZ2" s="130"/>
      <c r="OBA2" s="130"/>
      <c r="OBB2" s="130"/>
      <c r="OBC2" s="130"/>
      <c r="OBD2" s="130"/>
      <c r="OBE2" s="130"/>
      <c r="OBF2" s="130"/>
      <c r="OBG2" s="130"/>
      <c r="OBH2" s="130"/>
      <c r="OBI2" s="130"/>
      <c r="OBJ2" s="130"/>
      <c r="OBK2" s="130"/>
      <c r="OBL2" s="130"/>
      <c r="OBM2" s="130"/>
      <c r="OBN2" s="130"/>
      <c r="OBO2" s="130"/>
      <c r="OBP2" s="130"/>
      <c r="OBQ2" s="130"/>
      <c r="OBR2" s="130"/>
      <c r="OBS2" s="130"/>
      <c r="OBT2" s="130"/>
      <c r="OBU2" s="130"/>
      <c r="OBV2" s="130"/>
      <c r="OBW2" s="130"/>
      <c r="OBX2" s="130"/>
      <c r="OBY2" s="130"/>
      <c r="OBZ2" s="130"/>
      <c r="OCA2" s="130"/>
      <c r="OCB2" s="130"/>
      <c r="OCC2" s="130"/>
      <c r="OCD2" s="130"/>
      <c r="OCE2" s="130"/>
      <c r="OCF2" s="130"/>
      <c r="OCG2" s="130"/>
      <c r="OCH2" s="130"/>
      <c r="OCI2" s="130"/>
      <c r="OCJ2" s="130"/>
      <c r="OCK2" s="130"/>
      <c r="OCL2" s="130"/>
      <c r="OCM2" s="130"/>
      <c r="OCN2" s="130"/>
      <c r="OCO2" s="130"/>
      <c r="OCP2" s="130"/>
      <c r="OCQ2" s="130"/>
      <c r="OCR2" s="130"/>
      <c r="OCS2" s="130"/>
      <c r="OCT2" s="130"/>
      <c r="OCU2" s="130"/>
      <c r="OCV2" s="130"/>
      <c r="OCW2" s="130"/>
      <c r="OCX2" s="130"/>
      <c r="OCY2" s="130"/>
      <c r="OCZ2" s="130"/>
      <c r="ODA2" s="130"/>
      <c r="ODB2" s="130"/>
      <c r="ODC2" s="130"/>
      <c r="ODD2" s="130"/>
      <c r="ODE2" s="130"/>
      <c r="ODF2" s="130"/>
      <c r="ODG2" s="130"/>
      <c r="ODH2" s="130"/>
      <c r="ODI2" s="130"/>
      <c r="ODJ2" s="130"/>
      <c r="ODK2" s="130"/>
      <c r="ODL2" s="130"/>
      <c r="ODM2" s="130"/>
      <c r="ODN2" s="130"/>
      <c r="ODO2" s="130"/>
      <c r="ODP2" s="130"/>
      <c r="ODQ2" s="130"/>
      <c r="ODR2" s="130"/>
      <c r="ODS2" s="130"/>
      <c r="ODT2" s="130"/>
      <c r="ODU2" s="130"/>
      <c r="ODV2" s="130"/>
      <c r="ODW2" s="130"/>
      <c r="ODX2" s="130"/>
      <c r="ODY2" s="130"/>
      <c r="ODZ2" s="130"/>
      <c r="OEA2" s="130"/>
      <c r="OEB2" s="130"/>
      <c r="OEC2" s="130"/>
      <c r="OED2" s="130"/>
      <c r="OEE2" s="130"/>
      <c r="OEF2" s="130"/>
      <c r="OEG2" s="130"/>
      <c r="OEH2" s="130"/>
      <c r="OEI2" s="130"/>
      <c r="OEJ2" s="130"/>
      <c r="OEK2" s="130"/>
      <c r="OEL2" s="130"/>
      <c r="OEM2" s="130"/>
      <c r="OEN2" s="130"/>
      <c r="OEO2" s="130"/>
      <c r="OEP2" s="130"/>
      <c r="OEQ2" s="130"/>
      <c r="OER2" s="130"/>
      <c r="OES2" s="130"/>
      <c r="OET2" s="130"/>
      <c r="OEU2" s="130"/>
      <c r="OEV2" s="130"/>
      <c r="OEW2" s="130"/>
      <c r="OEX2" s="130"/>
      <c r="OEY2" s="130"/>
      <c r="OEZ2" s="130"/>
      <c r="OFA2" s="130"/>
      <c r="OFB2" s="130"/>
      <c r="OFC2" s="130"/>
      <c r="OFD2" s="130"/>
      <c r="OFE2" s="130"/>
      <c r="OFF2" s="130"/>
      <c r="OFG2" s="130"/>
      <c r="OFH2" s="130"/>
      <c r="OFI2" s="130"/>
      <c r="OFJ2" s="130"/>
      <c r="OFK2" s="130"/>
      <c r="OFL2" s="130"/>
      <c r="OFM2" s="130"/>
      <c r="OFN2" s="130"/>
      <c r="OFO2" s="130"/>
      <c r="OFP2" s="130"/>
      <c r="OFQ2" s="130"/>
      <c r="OFR2" s="130"/>
      <c r="OFS2" s="130"/>
      <c r="OFT2" s="130"/>
      <c r="OFU2" s="130"/>
      <c r="OFV2" s="130"/>
      <c r="OFW2" s="130"/>
      <c r="OFX2" s="130"/>
      <c r="OFY2" s="130"/>
      <c r="OFZ2" s="130"/>
      <c r="OGA2" s="130"/>
      <c r="OGB2" s="130"/>
      <c r="OGC2" s="130"/>
      <c r="OGD2" s="130"/>
      <c r="OGE2" s="130"/>
      <c r="OGF2" s="130"/>
      <c r="OGG2" s="130"/>
      <c r="OGH2" s="130"/>
      <c r="OGI2" s="130"/>
      <c r="OGJ2" s="130"/>
      <c r="OGK2" s="130"/>
      <c r="OGL2" s="130"/>
      <c r="OGM2" s="130"/>
      <c r="OGN2" s="130"/>
      <c r="OGO2" s="130"/>
      <c r="OGP2" s="130"/>
      <c r="OGQ2" s="130"/>
      <c r="OGR2" s="130"/>
      <c r="OGS2" s="130"/>
      <c r="OGT2" s="130"/>
      <c r="OGU2" s="130"/>
      <c r="OGV2" s="130"/>
      <c r="OGW2" s="130"/>
      <c r="OGX2" s="130"/>
      <c r="OGY2" s="130"/>
      <c r="OGZ2" s="130"/>
      <c r="OHA2" s="130"/>
      <c r="OHB2" s="130"/>
      <c r="OHC2" s="130"/>
      <c r="OHD2" s="130"/>
      <c r="OHE2" s="130"/>
      <c r="OHF2" s="130"/>
      <c r="OHG2" s="130"/>
      <c r="OHH2" s="130"/>
      <c r="OHI2" s="130"/>
      <c r="OHJ2" s="130"/>
      <c r="OHK2" s="130"/>
      <c r="OHL2" s="130"/>
      <c r="OHM2" s="130"/>
      <c r="OHN2" s="130"/>
      <c r="OHO2" s="130"/>
      <c r="OHP2" s="130"/>
      <c r="OHQ2" s="130"/>
      <c r="OHR2" s="130"/>
      <c r="OHS2" s="130"/>
      <c r="OHT2" s="130"/>
      <c r="OHU2" s="130"/>
      <c r="OHV2" s="130"/>
      <c r="OHW2" s="130"/>
      <c r="OHX2" s="130"/>
      <c r="OHY2" s="130"/>
      <c r="OHZ2" s="130"/>
      <c r="OIA2" s="130"/>
      <c r="OIB2" s="130"/>
      <c r="OIC2" s="130"/>
      <c r="OID2" s="130"/>
      <c r="OIE2" s="130"/>
      <c r="OIF2" s="130"/>
      <c r="OIG2" s="130"/>
      <c r="OIH2" s="130"/>
      <c r="OII2" s="130"/>
      <c r="OIJ2" s="130"/>
      <c r="OIK2" s="130"/>
      <c r="OIL2" s="130"/>
      <c r="OIM2" s="130"/>
      <c r="OIN2" s="130"/>
      <c r="OIO2" s="130"/>
      <c r="OIP2" s="130"/>
      <c r="OIQ2" s="130"/>
      <c r="OIR2" s="130"/>
      <c r="OIS2" s="130"/>
      <c r="OIT2" s="130"/>
      <c r="OIU2" s="130"/>
      <c r="OIV2" s="130"/>
      <c r="OIW2" s="130"/>
      <c r="OIX2" s="130"/>
      <c r="OIY2" s="130"/>
      <c r="OIZ2" s="130"/>
      <c r="OJA2" s="130"/>
      <c r="OJB2" s="130"/>
      <c r="OJC2" s="130"/>
      <c r="OJD2" s="130"/>
      <c r="OJE2" s="130"/>
      <c r="OJF2" s="130"/>
      <c r="OJG2" s="130"/>
      <c r="OJH2" s="130"/>
      <c r="OJI2" s="130"/>
      <c r="OJJ2" s="130"/>
      <c r="OJK2" s="130"/>
      <c r="OJL2" s="130"/>
      <c r="OJM2" s="130"/>
      <c r="OJN2" s="130"/>
      <c r="OJO2" s="130"/>
      <c r="OJP2" s="130"/>
      <c r="OJQ2" s="130"/>
      <c r="OJR2" s="130"/>
      <c r="OJS2" s="130"/>
      <c r="OJT2" s="130"/>
      <c r="OJU2" s="130"/>
      <c r="OJV2" s="130"/>
      <c r="OJW2" s="130"/>
      <c r="OJX2" s="130"/>
      <c r="OJY2" s="130"/>
      <c r="OJZ2" s="130"/>
      <c r="OKA2" s="130"/>
      <c r="OKB2" s="130"/>
      <c r="OKC2" s="130"/>
      <c r="OKD2" s="130"/>
      <c r="OKE2" s="130"/>
      <c r="OKF2" s="130"/>
      <c r="OKG2" s="130"/>
      <c r="OKH2" s="130"/>
      <c r="OKI2" s="130"/>
      <c r="OKJ2" s="130"/>
      <c r="OKK2" s="130"/>
      <c r="OKL2" s="130"/>
      <c r="OKM2" s="130"/>
      <c r="OKN2" s="130"/>
      <c r="OKO2" s="130"/>
      <c r="OKP2" s="130"/>
      <c r="OKQ2" s="130"/>
      <c r="OKR2" s="130"/>
      <c r="OKS2" s="130"/>
      <c r="OKT2" s="130"/>
      <c r="OKU2" s="130"/>
      <c r="OKV2" s="130"/>
      <c r="OKW2" s="130"/>
      <c r="OKX2" s="130"/>
      <c r="OKY2" s="130"/>
      <c r="OKZ2" s="130"/>
      <c r="OLA2" s="130"/>
      <c r="OLB2" s="130"/>
      <c r="OLC2" s="130"/>
      <c r="OLD2" s="130"/>
      <c r="OLE2" s="130"/>
      <c r="OLF2" s="130"/>
      <c r="OLG2" s="130"/>
      <c r="OLH2" s="130"/>
      <c r="OLI2" s="130"/>
      <c r="OLJ2" s="130"/>
      <c r="OLK2" s="130"/>
      <c r="OLL2" s="130"/>
      <c r="OLM2" s="130"/>
      <c r="OLN2" s="130"/>
      <c r="OLO2" s="130"/>
      <c r="OLP2" s="130"/>
      <c r="OLQ2" s="130"/>
      <c r="OLR2" s="130"/>
      <c r="OLS2" s="130"/>
      <c r="OLT2" s="130"/>
      <c r="OLU2" s="130"/>
      <c r="OLV2" s="130"/>
      <c r="OLW2" s="130"/>
      <c r="OLX2" s="130"/>
      <c r="OLY2" s="130"/>
      <c r="OLZ2" s="130"/>
      <c r="OMA2" s="130"/>
      <c r="OMB2" s="130"/>
      <c r="OMC2" s="130"/>
      <c r="OMD2" s="130"/>
      <c r="OME2" s="130"/>
      <c r="OMF2" s="130"/>
      <c r="OMG2" s="130"/>
      <c r="OMH2" s="130"/>
      <c r="OMI2" s="130"/>
      <c r="OMJ2" s="130"/>
      <c r="OMK2" s="130"/>
      <c r="OML2" s="130"/>
      <c r="OMM2" s="130"/>
      <c r="OMN2" s="130"/>
      <c r="OMO2" s="130"/>
      <c r="OMP2" s="130"/>
      <c r="OMQ2" s="130"/>
      <c r="OMR2" s="130"/>
      <c r="OMS2" s="130"/>
      <c r="OMT2" s="130"/>
      <c r="OMU2" s="130"/>
      <c r="OMV2" s="130"/>
      <c r="OMW2" s="130"/>
      <c r="OMX2" s="130"/>
      <c r="OMY2" s="130"/>
      <c r="OMZ2" s="130"/>
      <c r="ONA2" s="130"/>
      <c r="ONB2" s="130"/>
      <c r="ONC2" s="130"/>
      <c r="OND2" s="130"/>
      <c r="ONE2" s="130"/>
      <c r="ONF2" s="130"/>
      <c r="ONG2" s="130"/>
      <c r="ONH2" s="130"/>
      <c r="ONI2" s="130"/>
      <c r="ONJ2" s="130"/>
      <c r="ONK2" s="130"/>
      <c r="ONL2" s="130"/>
      <c r="ONM2" s="130"/>
      <c r="ONN2" s="130"/>
      <c r="ONO2" s="130"/>
      <c r="ONP2" s="130"/>
      <c r="ONQ2" s="130"/>
      <c r="ONR2" s="130"/>
      <c r="ONS2" s="130"/>
      <c r="ONT2" s="130"/>
      <c r="ONU2" s="130"/>
      <c r="ONV2" s="130"/>
      <c r="ONW2" s="130"/>
      <c r="ONX2" s="130"/>
      <c r="ONY2" s="130"/>
      <c r="ONZ2" s="130"/>
      <c r="OOA2" s="130"/>
      <c r="OOB2" s="130"/>
      <c r="OOC2" s="130"/>
      <c r="OOD2" s="130"/>
      <c r="OOE2" s="130"/>
      <c r="OOF2" s="130"/>
      <c r="OOG2" s="130"/>
      <c r="OOH2" s="130"/>
      <c r="OOI2" s="130"/>
      <c r="OOJ2" s="130"/>
      <c r="OOK2" s="130"/>
      <c r="OOL2" s="130"/>
      <c r="OOM2" s="130"/>
      <c r="OON2" s="130"/>
      <c r="OOO2" s="130"/>
      <c r="OOP2" s="130"/>
      <c r="OOQ2" s="130"/>
      <c r="OOR2" s="130"/>
      <c r="OOS2" s="130"/>
      <c r="OOT2" s="130"/>
      <c r="OOU2" s="130"/>
      <c r="OOV2" s="130"/>
      <c r="OOW2" s="130"/>
      <c r="OOX2" s="130"/>
      <c r="OOY2" s="130"/>
      <c r="OOZ2" s="130"/>
      <c r="OPA2" s="130"/>
      <c r="OPB2" s="130"/>
      <c r="OPC2" s="130"/>
      <c r="OPD2" s="130"/>
      <c r="OPE2" s="130"/>
      <c r="OPF2" s="130"/>
      <c r="OPG2" s="130"/>
      <c r="OPH2" s="130"/>
      <c r="OPI2" s="130"/>
      <c r="OPJ2" s="130"/>
      <c r="OPK2" s="130"/>
      <c r="OPL2" s="130"/>
      <c r="OPM2" s="130"/>
      <c r="OPN2" s="130"/>
      <c r="OPO2" s="130"/>
      <c r="OPP2" s="130"/>
      <c r="OPQ2" s="130"/>
      <c r="OPR2" s="130"/>
      <c r="OPS2" s="130"/>
      <c r="OPT2" s="130"/>
      <c r="OPU2" s="130"/>
      <c r="OPV2" s="130"/>
      <c r="OPW2" s="130"/>
      <c r="OPX2" s="130"/>
      <c r="OPY2" s="130"/>
      <c r="OPZ2" s="130"/>
      <c r="OQA2" s="130"/>
      <c r="OQB2" s="130"/>
      <c r="OQC2" s="130"/>
      <c r="OQD2" s="130"/>
      <c r="OQE2" s="130"/>
      <c r="OQF2" s="130"/>
      <c r="OQG2" s="130"/>
      <c r="OQH2" s="130"/>
      <c r="OQI2" s="130"/>
      <c r="OQJ2" s="130"/>
      <c r="OQK2" s="130"/>
      <c r="OQL2" s="130"/>
      <c r="OQM2" s="130"/>
      <c r="OQN2" s="130"/>
      <c r="OQO2" s="130"/>
      <c r="OQP2" s="130"/>
      <c r="OQQ2" s="130"/>
      <c r="OQR2" s="130"/>
      <c r="OQS2" s="130"/>
      <c r="OQT2" s="130"/>
      <c r="OQU2" s="130"/>
      <c r="OQV2" s="130"/>
      <c r="OQW2" s="130"/>
      <c r="OQX2" s="130"/>
      <c r="OQY2" s="130"/>
      <c r="OQZ2" s="130"/>
      <c r="ORA2" s="130"/>
      <c r="ORB2" s="130"/>
      <c r="ORC2" s="130"/>
      <c r="ORD2" s="130"/>
      <c r="ORE2" s="130"/>
      <c r="ORF2" s="130"/>
      <c r="ORG2" s="130"/>
      <c r="ORH2" s="130"/>
      <c r="ORI2" s="130"/>
      <c r="ORJ2" s="130"/>
      <c r="ORK2" s="130"/>
      <c r="ORL2" s="130"/>
      <c r="ORM2" s="130"/>
      <c r="ORN2" s="130"/>
      <c r="ORO2" s="130"/>
      <c r="ORP2" s="130"/>
      <c r="ORQ2" s="130"/>
      <c r="ORR2" s="130"/>
      <c r="ORS2" s="130"/>
      <c r="ORT2" s="130"/>
      <c r="ORU2" s="130"/>
      <c r="ORV2" s="130"/>
      <c r="ORW2" s="130"/>
      <c r="ORX2" s="130"/>
      <c r="ORY2" s="130"/>
      <c r="ORZ2" s="130"/>
      <c r="OSA2" s="130"/>
      <c r="OSB2" s="130"/>
      <c r="OSC2" s="130"/>
      <c r="OSD2" s="130"/>
      <c r="OSE2" s="130"/>
      <c r="OSF2" s="130"/>
      <c r="OSG2" s="130"/>
      <c r="OSH2" s="130"/>
      <c r="OSI2" s="130"/>
      <c r="OSJ2" s="130"/>
      <c r="OSK2" s="130"/>
      <c r="OSL2" s="130"/>
      <c r="OSM2" s="130"/>
      <c r="OSN2" s="130"/>
      <c r="OSO2" s="130"/>
      <c r="OSP2" s="130"/>
      <c r="OSQ2" s="130"/>
      <c r="OSR2" s="130"/>
      <c r="OSS2" s="130"/>
      <c r="OST2" s="130"/>
      <c r="OSU2" s="130"/>
      <c r="OSV2" s="130"/>
      <c r="OSW2" s="130"/>
      <c r="OSX2" s="130"/>
      <c r="OSY2" s="130"/>
      <c r="OSZ2" s="130"/>
      <c r="OTA2" s="130"/>
      <c r="OTB2" s="130"/>
      <c r="OTC2" s="130"/>
      <c r="OTD2" s="130"/>
      <c r="OTE2" s="130"/>
      <c r="OTF2" s="130"/>
      <c r="OTG2" s="130"/>
      <c r="OTH2" s="130"/>
      <c r="OTI2" s="130"/>
      <c r="OTJ2" s="130"/>
      <c r="OTK2" s="130"/>
      <c r="OTL2" s="130"/>
      <c r="OTM2" s="130"/>
      <c r="OTN2" s="130"/>
      <c r="OTO2" s="130"/>
      <c r="OTP2" s="130"/>
      <c r="OTQ2" s="130"/>
      <c r="OTR2" s="130"/>
      <c r="OTS2" s="130"/>
      <c r="OTT2" s="130"/>
      <c r="OTU2" s="130"/>
      <c r="OTV2" s="130"/>
      <c r="OTW2" s="130"/>
      <c r="OTX2" s="130"/>
      <c r="OTY2" s="130"/>
      <c r="OTZ2" s="130"/>
      <c r="OUA2" s="130"/>
      <c r="OUB2" s="130"/>
      <c r="OUC2" s="130"/>
      <c r="OUD2" s="130"/>
      <c r="OUE2" s="130"/>
      <c r="OUF2" s="130"/>
      <c r="OUG2" s="130"/>
      <c r="OUH2" s="130"/>
      <c r="OUI2" s="130"/>
      <c r="OUJ2" s="130"/>
      <c r="OUK2" s="130"/>
      <c r="OUL2" s="130"/>
      <c r="OUM2" s="130"/>
      <c r="OUN2" s="130"/>
      <c r="OUO2" s="130"/>
      <c r="OUP2" s="130"/>
      <c r="OUQ2" s="130"/>
      <c r="OUR2" s="130"/>
      <c r="OUS2" s="130"/>
      <c r="OUT2" s="130"/>
      <c r="OUU2" s="130"/>
      <c r="OUV2" s="130"/>
      <c r="OUW2" s="130"/>
      <c r="OUX2" s="130"/>
      <c r="OUY2" s="130"/>
      <c r="OUZ2" s="130"/>
      <c r="OVA2" s="130"/>
      <c r="OVB2" s="130"/>
      <c r="OVC2" s="130"/>
      <c r="OVD2" s="130"/>
      <c r="OVE2" s="130"/>
      <c r="OVF2" s="130"/>
      <c r="OVG2" s="130"/>
      <c r="OVH2" s="130"/>
      <c r="OVI2" s="130"/>
      <c r="OVJ2" s="130"/>
      <c r="OVK2" s="130"/>
      <c r="OVL2" s="130"/>
      <c r="OVM2" s="130"/>
      <c r="OVN2" s="130"/>
      <c r="OVO2" s="130"/>
      <c r="OVP2" s="130"/>
      <c r="OVQ2" s="130"/>
      <c r="OVR2" s="130"/>
      <c r="OVS2" s="130"/>
      <c r="OVT2" s="130"/>
      <c r="OVU2" s="130"/>
      <c r="OVV2" s="130"/>
      <c r="OVW2" s="130"/>
      <c r="OVX2" s="130"/>
      <c r="OVY2" s="130"/>
      <c r="OVZ2" s="130"/>
      <c r="OWA2" s="130"/>
      <c r="OWB2" s="130"/>
      <c r="OWC2" s="130"/>
      <c r="OWD2" s="130"/>
      <c r="OWE2" s="130"/>
      <c r="OWF2" s="130"/>
      <c r="OWG2" s="130"/>
      <c r="OWH2" s="130"/>
      <c r="OWI2" s="130"/>
      <c r="OWJ2" s="130"/>
      <c r="OWK2" s="130"/>
      <c r="OWL2" s="130"/>
      <c r="OWM2" s="130"/>
      <c r="OWN2" s="130"/>
      <c r="OWO2" s="130"/>
      <c r="OWP2" s="130"/>
      <c r="OWQ2" s="130"/>
      <c r="OWR2" s="130"/>
      <c r="OWS2" s="130"/>
      <c r="OWT2" s="130"/>
      <c r="OWU2" s="130"/>
      <c r="OWV2" s="130"/>
      <c r="OWW2" s="130"/>
      <c r="OWX2" s="130"/>
      <c r="OWY2" s="130"/>
      <c r="OWZ2" s="130"/>
      <c r="OXA2" s="130"/>
      <c r="OXB2" s="130"/>
      <c r="OXC2" s="130"/>
      <c r="OXD2" s="130"/>
      <c r="OXE2" s="130"/>
      <c r="OXF2" s="130"/>
      <c r="OXG2" s="130"/>
      <c r="OXH2" s="130"/>
      <c r="OXI2" s="130"/>
      <c r="OXJ2" s="130"/>
      <c r="OXK2" s="130"/>
      <c r="OXL2" s="130"/>
      <c r="OXM2" s="130"/>
      <c r="OXN2" s="130"/>
      <c r="OXO2" s="130"/>
      <c r="OXP2" s="130"/>
      <c r="OXQ2" s="130"/>
      <c r="OXR2" s="130"/>
      <c r="OXS2" s="130"/>
      <c r="OXT2" s="130"/>
      <c r="OXU2" s="130"/>
      <c r="OXV2" s="130"/>
      <c r="OXW2" s="130"/>
      <c r="OXX2" s="130"/>
      <c r="OXY2" s="130"/>
      <c r="OXZ2" s="130"/>
      <c r="OYA2" s="130"/>
      <c r="OYB2" s="130"/>
      <c r="OYC2" s="130"/>
      <c r="OYD2" s="130"/>
      <c r="OYE2" s="130"/>
      <c r="OYF2" s="130"/>
      <c r="OYG2" s="130"/>
      <c r="OYH2" s="130"/>
      <c r="OYI2" s="130"/>
      <c r="OYJ2" s="130"/>
      <c r="OYK2" s="130"/>
      <c r="OYL2" s="130"/>
      <c r="OYM2" s="130"/>
      <c r="OYN2" s="130"/>
      <c r="OYO2" s="130"/>
      <c r="OYP2" s="130"/>
      <c r="OYQ2" s="130"/>
      <c r="OYR2" s="130"/>
      <c r="OYS2" s="130"/>
      <c r="OYT2" s="130"/>
      <c r="OYU2" s="130"/>
      <c r="OYV2" s="130"/>
      <c r="OYW2" s="130"/>
      <c r="OYX2" s="130"/>
      <c r="OYY2" s="130"/>
      <c r="OYZ2" s="130"/>
      <c r="OZA2" s="130"/>
      <c r="OZB2" s="130"/>
      <c r="OZC2" s="130"/>
      <c r="OZD2" s="130"/>
      <c r="OZE2" s="130"/>
      <c r="OZF2" s="130"/>
      <c r="OZG2" s="130"/>
      <c r="OZH2" s="130"/>
      <c r="OZI2" s="130"/>
      <c r="OZJ2" s="130"/>
      <c r="OZK2" s="130"/>
      <c r="OZL2" s="130"/>
      <c r="OZM2" s="130"/>
      <c r="OZN2" s="130"/>
      <c r="OZO2" s="130"/>
      <c r="OZP2" s="130"/>
      <c r="OZQ2" s="130"/>
      <c r="OZR2" s="130"/>
      <c r="OZS2" s="130"/>
      <c r="OZT2" s="130"/>
      <c r="OZU2" s="130"/>
      <c r="OZV2" s="130"/>
      <c r="OZW2" s="130"/>
      <c r="OZX2" s="130"/>
      <c r="OZY2" s="130"/>
      <c r="OZZ2" s="130"/>
      <c r="PAA2" s="130"/>
      <c r="PAB2" s="130"/>
      <c r="PAC2" s="130"/>
      <c r="PAD2" s="130"/>
      <c r="PAE2" s="130"/>
      <c r="PAF2" s="130"/>
      <c r="PAG2" s="130"/>
      <c r="PAH2" s="130"/>
      <c r="PAI2" s="130"/>
      <c r="PAJ2" s="130"/>
      <c r="PAK2" s="130"/>
      <c r="PAL2" s="130"/>
      <c r="PAM2" s="130"/>
      <c r="PAN2" s="130"/>
      <c r="PAO2" s="130"/>
      <c r="PAP2" s="130"/>
      <c r="PAQ2" s="130"/>
      <c r="PAR2" s="130"/>
      <c r="PAS2" s="130"/>
      <c r="PAT2" s="130"/>
      <c r="PAU2" s="130"/>
      <c r="PAV2" s="130"/>
      <c r="PAW2" s="130"/>
      <c r="PAX2" s="130"/>
      <c r="PAY2" s="130"/>
      <c r="PAZ2" s="130"/>
      <c r="PBA2" s="130"/>
      <c r="PBB2" s="130"/>
      <c r="PBC2" s="130"/>
      <c r="PBD2" s="130"/>
      <c r="PBE2" s="130"/>
      <c r="PBF2" s="130"/>
      <c r="PBG2" s="130"/>
      <c r="PBH2" s="130"/>
      <c r="PBI2" s="130"/>
      <c r="PBJ2" s="130"/>
      <c r="PBK2" s="130"/>
      <c r="PBL2" s="130"/>
      <c r="PBM2" s="130"/>
      <c r="PBN2" s="130"/>
      <c r="PBO2" s="130"/>
      <c r="PBP2" s="130"/>
      <c r="PBQ2" s="130"/>
      <c r="PBR2" s="130"/>
      <c r="PBS2" s="130"/>
      <c r="PBT2" s="130"/>
      <c r="PBU2" s="130"/>
      <c r="PBV2" s="130"/>
      <c r="PBW2" s="130"/>
      <c r="PBX2" s="130"/>
      <c r="PBY2" s="130"/>
      <c r="PBZ2" s="130"/>
      <c r="PCA2" s="130"/>
      <c r="PCB2" s="130"/>
      <c r="PCC2" s="130"/>
      <c r="PCD2" s="130"/>
      <c r="PCE2" s="130"/>
      <c r="PCF2" s="130"/>
      <c r="PCG2" s="130"/>
      <c r="PCH2" s="130"/>
      <c r="PCI2" s="130"/>
      <c r="PCJ2" s="130"/>
      <c r="PCK2" s="130"/>
      <c r="PCL2" s="130"/>
      <c r="PCM2" s="130"/>
      <c r="PCN2" s="130"/>
      <c r="PCO2" s="130"/>
      <c r="PCP2" s="130"/>
      <c r="PCQ2" s="130"/>
      <c r="PCR2" s="130"/>
      <c r="PCS2" s="130"/>
      <c r="PCT2" s="130"/>
      <c r="PCU2" s="130"/>
      <c r="PCV2" s="130"/>
      <c r="PCW2" s="130"/>
      <c r="PCX2" s="130"/>
      <c r="PCY2" s="130"/>
      <c r="PCZ2" s="130"/>
      <c r="PDA2" s="130"/>
      <c r="PDB2" s="130"/>
      <c r="PDC2" s="130"/>
      <c r="PDD2" s="130"/>
      <c r="PDE2" s="130"/>
      <c r="PDF2" s="130"/>
      <c r="PDG2" s="130"/>
      <c r="PDH2" s="130"/>
      <c r="PDI2" s="130"/>
      <c r="PDJ2" s="130"/>
      <c r="PDK2" s="130"/>
      <c r="PDL2" s="130"/>
      <c r="PDM2" s="130"/>
      <c r="PDN2" s="130"/>
      <c r="PDO2" s="130"/>
      <c r="PDP2" s="130"/>
      <c r="PDQ2" s="130"/>
      <c r="PDR2" s="130"/>
      <c r="PDS2" s="130"/>
      <c r="PDT2" s="130"/>
      <c r="PDU2" s="130"/>
      <c r="PDV2" s="130"/>
      <c r="PDW2" s="130"/>
      <c r="PDX2" s="130"/>
      <c r="PDY2" s="130"/>
      <c r="PDZ2" s="130"/>
      <c r="PEA2" s="130"/>
      <c r="PEB2" s="130"/>
      <c r="PEC2" s="130"/>
      <c r="PED2" s="130"/>
      <c r="PEE2" s="130"/>
      <c r="PEF2" s="130"/>
      <c r="PEG2" s="130"/>
      <c r="PEH2" s="130"/>
      <c r="PEI2" s="130"/>
      <c r="PEJ2" s="130"/>
      <c r="PEK2" s="130"/>
      <c r="PEL2" s="130"/>
      <c r="PEM2" s="130"/>
      <c r="PEN2" s="130"/>
      <c r="PEO2" s="130"/>
      <c r="PEP2" s="130"/>
      <c r="PEQ2" s="130"/>
      <c r="PER2" s="130"/>
      <c r="PES2" s="130"/>
      <c r="PET2" s="130"/>
      <c r="PEU2" s="130"/>
      <c r="PEV2" s="130"/>
      <c r="PEW2" s="130"/>
      <c r="PEX2" s="130"/>
      <c r="PEY2" s="130"/>
      <c r="PEZ2" s="130"/>
      <c r="PFA2" s="130"/>
      <c r="PFB2" s="130"/>
      <c r="PFC2" s="130"/>
      <c r="PFD2" s="130"/>
      <c r="PFE2" s="130"/>
      <c r="PFF2" s="130"/>
      <c r="PFG2" s="130"/>
      <c r="PFH2" s="130"/>
      <c r="PFI2" s="130"/>
      <c r="PFJ2" s="130"/>
      <c r="PFK2" s="130"/>
      <c r="PFL2" s="130"/>
      <c r="PFM2" s="130"/>
      <c r="PFN2" s="130"/>
      <c r="PFO2" s="130"/>
      <c r="PFP2" s="130"/>
      <c r="PFQ2" s="130"/>
      <c r="PFR2" s="130"/>
      <c r="PFS2" s="130"/>
      <c r="PFT2" s="130"/>
      <c r="PFU2" s="130"/>
      <c r="PFV2" s="130"/>
      <c r="PFW2" s="130"/>
      <c r="PFX2" s="130"/>
      <c r="PFY2" s="130"/>
      <c r="PFZ2" s="130"/>
      <c r="PGA2" s="130"/>
      <c r="PGB2" s="130"/>
      <c r="PGC2" s="130"/>
      <c r="PGD2" s="130"/>
      <c r="PGE2" s="130"/>
      <c r="PGF2" s="130"/>
      <c r="PGG2" s="130"/>
      <c r="PGH2" s="130"/>
      <c r="PGI2" s="130"/>
      <c r="PGJ2" s="130"/>
      <c r="PGK2" s="130"/>
      <c r="PGL2" s="130"/>
      <c r="PGM2" s="130"/>
      <c r="PGN2" s="130"/>
      <c r="PGO2" s="130"/>
      <c r="PGP2" s="130"/>
      <c r="PGQ2" s="130"/>
      <c r="PGR2" s="130"/>
      <c r="PGS2" s="130"/>
      <c r="PGT2" s="130"/>
      <c r="PGU2" s="130"/>
      <c r="PGV2" s="130"/>
      <c r="PGW2" s="130"/>
      <c r="PGX2" s="130"/>
      <c r="PGY2" s="130"/>
      <c r="PGZ2" s="130"/>
      <c r="PHA2" s="130"/>
      <c r="PHB2" s="130"/>
      <c r="PHC2" s="130"/>
      <c r="PHD2" s="130"/>
      <c r="PHE2" s="130"/>
      <c r="PHF2" s="130"/>
      <c r="PHG2" s="130"/>
      <c r="PHH2" s="130"/>
      <c r="PHI2" s="130"/>
      <c r="PHJ2" s="130"/>
      <c r="PHK2" s="130"/>
      <c r="PHL2" s="130"/>
      <c r="PHM2" s="130"/>
      <c r="PHN2" s="130"/>
      <c r="PHO2" s="130"/>
      <c r="PHP2" s="130"/>
      <c r="PHQ2" s="130"/>
      <c r="PHR2" s="130"/>
      <c r="PHS2" s="130"/>
      <c r="PHT2" s="130"/>
      <c r="PHU2" s="130"/>
      <c r="PHV2" s="130"/>
      <c r="PHW2" s="130"/>
      <c r="PHX2" s="130"/>
      <c r="PHY2" s="130"/>
      <c r="PHZ2" s="130"/>
      <c r="PIA2" s="130"/>
      <c r="PIB2" s="130"/>
      <c r="PIC2" s="130"/>
      <c r="PID2" s="130"/>
      <c r="PIE2" s="130"/>
      <c r="PIF2" s="130"/>
      <c r="PIG2" s="130"/>
      <c r="PIH2" s="130"/>
      <c r="PII2" s="130"/>
      <c r="PIJ2" s="130"/>
      <c r="PIK2" s="130"/>
      <c r="PIL2" s="130"/>
      <c r="PIM2" s="130"/>
      <c r="PIN2" s="130"/>
      <c r="PIO2" s="130"/>
      <c r="PIP2" s="130"/>
      <c r="PIQ2" s="130"/>
      <c r="PIR2" s="130"/>
      <c r="PIS2" s="130"/>
      <c r="PIT2" s="130"/>
      <c r="PIU2" s="130"/>
      <c r="PIV2" s="130"/>
      <c r="PIW2" s="130"/>
      <c r="PIX2" s="130"/>
      <c r="PIY2" s="130"/>
      <c r="PIZ2" s="130"/>
      <c r="PJA2" s="130"/>
      <c r="PJB2" s="130"/>
      <c r="PJC2" s="130"/>
      <c r="PJD2" s="130"/>
      <c r="PJE2" s="130"/>
      <c r="PJF2" s="130"/>
      <c r="PJG2" s="130"/>
      <c r="PJH2" s="130"/>
      <c r="PJI2" s="130"/>
      <c r="PJJ2" s="130"/>
      <c r="PJK2" s="130"/>
      <c r="PJL2" s="130"/>
      <c r="PJM2" s="130"/>
      <c r="PJN2" s="130"/>
      <c r="PJO2" s="130"/>
      <c r="PJP2" s="130"/>
      <c r="PJQ2" s="130"/>
      <c r="PJR2" s="130"/>
      <c r="PJS2" s="130"/>
      <c r="PJT2" s="130"/>
      <c r="PJU2" s="130"/>
      <c r="PJV2" s="130"/>
      <c r="PJW2" s="130"/>
      <c r="PJX2" s="130"/>
      <c r="PJY2" s="130"/>
      <c r="PJZ2" s="130"/>
      <c r="PKA2" s="130"/>
      <c r="PKB2" s="130"/>
      <c r="PKC2" s="130"/>
      <c r="PKD2" s="130"/>
      <c r="PKE2" s="130"/>
      <c r="PKF2" s="130"/>
      <c r="PKG2" s="130"/>
      <c r="PKH2" s="130"/>
      <c r="PKI2" s="130"/>
      <c r="PKJ2" s="130"/>
      <c r="PKK2" s="130"/>
      <c r="PKL2" s="130"/>
      <c r="PKM2" s="130"/>
      <c r="PKN2" s="130"/>
      <c r="PKO2" s="130"/>
      <c r="PKP2" s="130"/>
      <c r="PKQ2" s="130"/>
      <c r="PKR2" s="130"/>
      <c r="PKS2" s="130"/>
      <c r="PKT2" s="130"/>
      <c r="PKU2" s="130"/>
      <c r="PKV2" s="130"/>
      <c r="PKW2" s="130"/>
      <c r="PKX2" s="130"/>
      <c r="PKY2" s="130"/>
      <c r="PKZ2" s="130"/>
      <c r="PLA2" s="130"/>
      <c r="PLB2" s="130"/>
      <c r="PLC2" s="130"/>
      <c r="PLD2" s="130"/>
      <c r="PLE2" s="130"/>
      <c r="PLF2" s="130"/>
      <c r="PLG2" s="130"/>
      <c r="PLH2" s="130"/>
      <c r="PLI2" s="130"/>
      <c r="PLJ2" s="130"/>
      <c r="PLK2" s="130"/>
      <c r="PLL2" s="130"/>
      <c r="PLM2" s="130"/>
      <c r="PLN2" s="130"/>
      <c r="PLO2" s="130"/>
      <c r="PLP2" s="130"/>
      <c r="PLQ2" s="130"/>
      <c r="PLR2" s="130"/>
      <c r="PLS2" s="130"/>
      <c r="PLT2" s="130"/>
      <c r="PLU2" s="130"/>
      <c r="PLV2" s="130"/>
      <c r="PLW2" s="130"/>
      <c r="PLX2" s="130"/>
      <c r="PLY2" s="130"/>
      <c r="PLZ2" s="130"/>
      <c r="PMA2" s="130"/>
      <c r="PMB2" s="130"/>
      <c r="PMC2" s="130"/>
      <c r="PMD2" s="130"/>
      <c r="PME2" s="130"/>
      <c r="PMF2" s="130"/>
      <c r="PMG2" s="130"/>
      <c r="PMH2" s="130"/>
      <c r="PMI2" s="130"/>
      <c r="PMJ2" s="130"/>
      <c r="PMK2" s="130"/>
      <c r="PML2" s="130"/>
      <c r="PMM2" s="130"/>
      <c r="PMN2" s="130"/>
      <c r="PMO2" s="130"/>
      <c r="PMP2" s="130"/>
      <c r="PMQ2" s="130"/>
      <c r="PMR2" s="130"/>
      <c r="PMS2" s="130"/>
      <c r="PMT2" s="130"/>
      <c r="PMU2" s="130"/>
      <c r="PMV2" s="130"/>
      <c r="PMW2" s="130"/>
      <c r="PMX2" s="130"/>
      <c r="PMY2" s="130"/>
      <c r="PMZ2" s="130"/>
      <c r="PNA2" s="130"/>
      <c r="PNB2" s="130"/>
      <c r="PNC2" s="130"/>
      <c r="PND2" s="130"/>
      <c r="PNE2" s="130"/>
      <c r="PNF2" s="130"/>
      <c r="PNG2" s="130"/>
      <c r="PNH2" s="130"/>
      <c r="PNI2" s="130"/>
      <c r="PNJ2" s="130"/>
      <c r="PNK2" s="130"/>
      <c r="PNL2" s="130"/>
      <c r="PNM2" s="130"/>
      <c r="PNN2" s="130"/>
      <c r="PNO2" s="130"/>
      <c r="PNP2" s="130"/>
      <c r="PNQ2" s="130"/>
      <c r="PNR2" s="130"/>
      <c r="PNS2" s="130"/>
      <c r="PNT2" s="130"/>
      <c r="PNU2" s="130"/>
      <c r="PNV2" s="130"/>
      <c r="PNW2" s="130"/>
      <c r="PNX2" s="130"/>
      <c r="PNY2" s="130"/>
      <c r="PNZ2" s="130"/>
      <c r="POA2" s="130"/>
      <c r="POB2" s="130"/>
      <c r="POC2" s="130"/>
      <c r="POD2" s="130"/>
      <c r="POE2" s="130"/>
      <c r="POF2" s="130"/>
      <c r="POG2" s="130"/>
      <c r="POH2" s="130"/>
      <c r="POI2" s="130"/>
      <c r="POJ2" s="130"/>
      <c r="POK2" s="130"/>
      <c r="POL2" s="130"/>
      <c r="POM2" s="130"/>
      <c r="PON2" s="130"/>
      <c r="POO2" s="130"/>
      <c r="POP2" s="130"/>
      <c r="POQ2" s="130"/>
      <c r="POR2" s="130"/>
      <c r="POS2" s="130"/>
      <c r="POT2" s="130"/>
      <c r="POU2" s="130"/>
      <c r="POV2" s="130"/>
      <c r="POW2" s="130"/>
      <c r="POX2" s="130"/>
      <c r="POY2" s="130"/>
      <c r="POZ2" s="130"/>
      <c r="PPA2" s="130"/>
      <c r="PPB2" s="130"/>
      <c r="PPC2" s="130"/>
      <c r="PPD2" s="130"/>
      <c r="PPE2" s="130"/>
      <c r="PPF2" s="130"/>
      <c r="PPG2" s="130"/>
      <c r="PPH2" s="130"/>
      <c r="PPI2" s="130"/>
      <c r="PPJ2" s="130"/>
      <c r="PPK2" s="130"/>
      <c r="PPL2" s="130"/>
      <c r="PPM2" s="130"/>
      <c r="PPN2" s="130"/>
      <c r="PPO2" s="130"/>
      <c r="PPP2" s="130"/>
      <c r="PPQ2" s="130"/>
      <c r="PPR2" s="130"/>
      <c r="PPS2" s="130"/>
      <c r="PPT2" s="130"/>
      <c r="PPU2" s="130"/>
      <c r="PPV2" s="130"/>
      <c r="PPW2" s="130"/>
      <c r="PPX2" s="130"/>
      <c r="PPY2" s="130"/>
      <c r="PPZ2" s="130"/>
      <c r="PQA2" s="130"/>
      <c r="PQB2" s="130"/>
      <c r="PQC2" s="130"/>
      <c r="PQD2" s="130"/>
      <c r="PQE2" s="130"/>
      <c r="PQF2" s="130"/>
      <c r="PQG2" s="130"/>
      <c r="PQH2" s="130"/>
      <c r="PQI2" s="130"/>
      <c r="PQJ2" s="130"/>
      <c r="PQK2" s="130"/>
      <c r="PQL2" s="130"/>
      <c r="PQM2" s="130"/>
      <c r="PQN2" s="130"/>
      <c r="PQO2" s="130"/>
      <c r="PQP2" s="130"/>
      <c r="PQQ2" s="130"/>
      <c r="PQR2" s="130"/>
      <c r="PQS2" s="130"/>
      <c r="PQT2" s="130"/>
      <c r="PQU2" s="130"/>
      <c r="PQV2" s="130"/>
      <c r="PQW2" s="130"/>
      <c r="PQX2" s="130"/>
      <c r="PQY2" s="130"/>
      <c r="PQZ2" s="130"/>
      <c r="PRA2" s="130"/>
      <c r="PRB2" s="130"/>
      <c r="PRC2" s="130"/>
      <c r="PRD2" s="130"/>
      <c r="PRE2" s="130"/>
      <c r="PRF2" s="130"/>
      <c r="PRG2" s="130"/>
      <c r="PRH2" s="130"/>
      <c r="PRI2" s="130"/>
      <c r="PRJ2" s="130"/>
      <c r="PRK2" s="130"/>
      <c r="PRL2" s="130"/>
      <c r="PRM2" s="130"/>
      <c r="PRN2" s="130"/>
      <c r="PRO2" s="130"/>
      <c r="PRP2" s="130"/>
      <c r="PRQ2" s="130"/>
      <c r="PRR2" s="130"/>
      <c r="PRS2" s="130"/>
      <c r="PRT2" s="130"/>
      <c r="PRU2" s="130"/>
      <c r="PRV2" s="130"/>
      <c r="PRW2" s="130"/>
      <c r="PRX2" s="130"/>
      <c r="PRY2" s="130"/>
      <c r="PRZ2" s="130"/>
      <c r="PSA2" s="130"/>
      <c r="PSB2" s="130"/>
      <c r="PSC2" s="130"/>
      <c r="PSD2" s="130"/>
      <c r="PSE2" s="130"/>
      <c r="PSF2" s="130"/>
      <c r="PSG2" s="130"/>
      <c r="PSH2" s="130"/>
      <c r="PSI2" s="130"/>
      <c r="PSJ2" s="130"/>
      <c r="PSK2" s="130"/>
      <c r="PSL2" s="130"/>
      <c r="PSM2" s="130"/>
      <c r="PSN2" s="130"/>
      <c r="PSO2" s="130"/>
      <c r="PSP2" s="130"/>
      <c r="PSQ2" s="130"/>
      <c r="PSR2" s="130"/>
      <c r="PSS2" s="130"/>
      <c r="PST2" s="130"/>
      <c r="PSU2" s="130"/>
      <c r="PSV2" s="130"/>
      <c r="PSW2" s="130"/>
      <c r="PSX2" s="130"/>
      <c r="PSY2" s="130"/>
      <c r="PSZ2" s="130"/>
      <c r="PTA2" s="130"/>
      <c r="PTB2" s="130"/>
      <c r="PTC2" s="130"/>
      <c r="PTD2" s="130"/>
      <c r="PTE2" s="130"/>
      <c r="PTF2" s="130"/>
      <c r="PTG2" s="130"/>
      <c r="PTH2" s="130"/>
      <c r="PTI2" s="130"/>
      <c r="PTJ2" s="130"/>
      <c r="PTK2" s="130"/>
      <c r="PTL2" s="130"/>
      <c r="PTM2" s="130"/>
      <c r="PTN2" s="130"/>
      <c r="PTO2" s="130"/>
      <c r="PTP2" s="130"/>
      <c r="PTQ2" s="130"/>
      <c r="PTR2" s="130"/>
      <c r="PTS2" s="130"/>
      <c r="PTT2" s="130"/>
      <c r="PTU2" s="130"/>
      <c r="PTV2" s="130"/>
      <c r="PTW2" s="130"/>
      <c r="PTX2" s="130"/>
      <c r="PTY2" s="130"/>
      <c r="PTZ2" s="130"/>
      <c r="PUA2" s="130"/>
      <c r="PUB2" s="130"/>
      <c r="PUC2" s="130"/>
      <c r="PUD2" s="130"/>
      <c r="PUE2" s="130"/>
      <c r="PUF2" s="130"/>
      <c r="PUG2" s="130"/>
      <c r="PUH2" s="130"/>
      <c r="PUI2" s="130"/>
      <c r="PUJ2" s="130"/>
      <c r="PUK2" s="130"/>
      <c r="PUL2" s="130"/>
      <c r="PUM2" s="130"/>
      <c r="PUN2" s="130"/>
      <c r="PUO2" s="130"/>
      <c r="PUP2" s="130"/>
      <c r="PUQ2" s="130"/>
      <c r="PUR2" s="130"/>
      <c r="PUS2" s="130"/>
      <c r="PUT2" s="130"/>
      <c r="PUU2" s="130"/>
      <c r="PUV2" s="130"/>
      <c r="PUW2" s="130"/>
      <c r="PUX2" s="130"/>
      <c r="PUY2" s="130"/>
      <c r="PUZ2" s="130"/>
      <c r="PVA2" s="130"/>
      <c r="PVB2" s="130"/>
      <c r="PVC2" s="130"/>
      <c r="PVD2" s="130"/>
      <c r="PVE2" s="130"/>
      <c r="PVF2" s="130"/>
      <c r="PVG2" s="130"/>
      <c r="PVH2" s="130"/>
      <c r="PVI2" s="130"/>
      <c r="PVJ2" s="130"/>
      <c r="PVK2" s="130"/>
      <c r="PVL2" s="130"/>
      <c r="PVM2" s="130"/>
      <c r="PVN2" s="130"/>
      <c r="PVO2" s="130"/>
      <c r="PVP2" s="130"/>
      <c r="PVQ2" s="130"/>
      <c r="PVR2" s="130"/>
      <c r="PVS2" s="130"/>
      <c r="PVT2" s="130"/>
      <c r="PVU2" s="130"/>
      <c r="PVV2" s="130"/>
      <c r="PVW2" s="130"/>
      <c r="PVX2" s="130"/>
      <c r="PVY2" s="130"/>
      <c r="PVZ2" s="130"/>
      <c r="PWA2" s="130"/>
      <c r="PWB2" s="130"/>
      <c r="PWC2" s="130"/>
      <c r="PWD2" s="130"/>
      <c r="PWE2" s="130"/>
      <c r="PWF2" s="130"/>
      <c r="PWG2" s="130"/>
      <c r="PWH2" s="130"/>
      <c r="PWI2" s="130"/>
      <c r="PWJ2" s="130"/>
      <c r="PWK2" s="130"/>
      <c r="PWL2" s="130"/>
      <c r="PWM2" s="130"/>
      <c r="PWN2" s="130"/>
      <c r="PWO2" s="130"/>
      <c r="PWP2" s="130"/>
      <c r="PWQ2" s="130"/>
      <c r="PWR2" s="130"/>
      <c r="PWS2" s="130"/>
      <c r="PWT2" s="130"/>
      <c r="PWU2" s="130"/>
      <c r="PWV2" s="130"/>
      <c r="PWW2" s="130"/>
      <c r="PWX2" s="130"/>
      <c r="PWY2" s="130"/>
      <c r="PWZ2" s="130"/>
      <c r="PXA2" s="130"/>
      <c r="PXB2" s="130"/>
      <c r="PXC2" s="130"/>
      <c r="PXD2" s="130"/>
      <c r="PXE2" s="130"/>
      <c r="PXF2" s="130"/>
      <c r="PXG2" s="130"/>
      <c r="PXH2" s="130"/>
      <c r="PXI2" s="130"/>
      <c r="PXJ2" s="130"/>
      <c r="PXK2" s="130"/>
      <c r="PXL2" s="130"/>
      <c r="PXM2" s="130"/>
      <c r="PXN2" s="130"/>
      <c r="PXO2" s="130"/>
      <c r="PXP2" s="130"/>
      <c r="PXQ2" s="130"/>
      <c r="PXR2" s="130"/>
      <c r="PXS2" s="130"/>
      <c r="PXT2" s="130"/>
      <c r="PXU2" s="130"/>
      <c r="PXV2" s="130"/>
      <c r="PXW2" s="130"/>
      <c r="PXX2" s="130"/>
      <c r="PXY2" s="130"/>
      <c r="PXZ2" s="130"/>
      <c r="PYA2" s="130"/>
      <c r="PYB2" s="130"/>
      <c r="PYC2" s="130"/>
      <c r="PYD2" s="130"/>
      <c r="PYE2" s="130"/>
      <c r="PYF2" s="130"/>
      <c r="PYG2" s="130"/>
      <c r="PYH2" s="130"/>
      <c r="PYI2" s="130"/>
      <c r="PYJ2" s="130"/>
      <c r="PYK2" s="130"/>
      <c r="PYL2" s="130"/>
      <c r="PYM2" s="130"/>
      <c r="PYN2" s="130"/>
      <c r="PYO2" s="130"/>
      <c r="PYP2" s="130"/>
      <c r="PYQ2" s="130"/>
      <c r="PYR2" s="130"/>
      <c r="PYS2" s="130"/>
      <c r="PYT2" s="130"/>
      <c r="PYU2" s="130"/>
      <c r="PYV2" s="130"/>
      <c r="PYW2" s="130"/>
      <c r="PYX2" s="130"/>
      <c r="PYY2" s="130"/>
      <c r="PYZ2" s="130"/>
      <c r="PZA2" s="130"/>
      <c r="PZB2" s="130"/>
      <c r="PZC2" s="130"/>
      <c r="PZD2" s="130"/>
      <c r="PZE2" s="130"/>
      <c r="PZF2" s="130"/>
      <c r="PZG2" s="130"/>
      <c r="PZH2" s="130"/>
      <c r="PZI2" s="130"/>
      <c r="PZJ2" s="130"/>
      <c r="PZK2" s="130"/>
      <c r="PZL2" s="130"/>
      <c r="PZM2" s="130"/>
      <c r="PZN2" s="130"/>
      <c r="PZO2" s="130"/>
      <c r="PZP2" s="130"/>
      <c r="PZQ2" s="130"/>
      <c r="PZR2" s="130"/>
      <c r="PZS2" s="130"/>
      <c r="PZT2" s="130"/>
      <c r="PZU2" s="130"/>
      <c r="PZV2" s="130"/>
      <c r="PZW2" s="130"/>
      <c r="PZX2" s="130"/>
      <c r="PZY2" s="130"/>
      <c r="PZZ2" s="130"/>
      <c r="QAA2" s="130"/>
      <c r="QAB2" s="130"/>
      <c r="QAC2" s="130"/>
      <c r="QAD2" s="130"/>
      <c r="QAE2" s="130"/>
      <c r="QAF2" s="130"/>
      <c r="QAG2" s="130"/>
      <c r="QAH2" s="130"/>
      <c r="QAI2" s="130"/>
      <c r="QAJ2" s="130"/>
      <c r="QAK2" s="130"/>
      <c r="QAL2" s="130"/>
      <c r="QAM2" s="130"/>
      <c r="QAN2" s="130"/>
      <c r="QAO2" s="130"/>
      <c r="QAP2" s="130"/>
      <c r="QAQ2" s="130"/>
      <c r="QAR2" s="130"/>
      <c r="QAS2" s="130"/>
      <c r="QAT2" s="130"/>
      <c r="QAU2" s="130"/>
      <c r="QAV2" s="130"/>
      <c r="QAW2" s="130"/>
      <c r="QAX2" s="130"/>
      <c r="QAY2" s="130"/>
      <c r="QAZ2" s="130"/>
      <c r="QBA2" s="130"/>
      <c r="QBB2" s="130"/>
      <c r="QBC2" s="130"/>
      <c r="QBD2" s="130"/>
      <c r="QBE2" s="130"/>
      <c r="QBF2" s="130"/>
      <c r="QBG2" s="130"/>
      <c r="QBH2" s="130"/>
      <c r="QBI2" s="130"/>
      <c r="QBJ2" s="130"/>
      <c r="QBK2" s="130"/>
      <c r="QBL2" s="130"/>
      <c r="QBM2" s="130"/>
      <c r="QBN2" s="130"/>
      <c r="QBO2" s="130"/>
      <c r="QBP2" s="130"/>
      <c r="QBQ2" s="130"/>
      <c r="QBR2" s="130"/>
      <c r="QBS2" s="130"/>
      <c r="QBT2" s="130"/>
      <c r="QBU2" s="130"/>
      <c r="QBV2" s="130"/>
      <c r="QBW2" s="130"/>
      <c r="QBX2" s="130"/>
      <c r="QBY2" s="130"/>
      <c r="QBZ2" s="130"/>
      <c r="QCA2" s="130"/>
      <c r="QCB2" s="130"/>
      <c r="QCC2" s="130"/>
      <c r="QCD2" s="130"/>
      <c r="QCE2" s="130"/>
      <c r="QCF2" s="130"/>
      <c r="QCG2" s="130"/>
      <c r="QCH2" s="130"/>
      <c r="QCI2" s="130"/>
      <c r="QCJ2" s="130"/>
      <c r="QCK2" s="130"/>
      <c r="QCL2" s="130"/>
      <c r="QCM2" s="130"/>
      <c r="QCN2" s="130"/>
      <c r="QCO2" s="130"/>
      <c r="QCP2" s="130"/>
      <c r="QCQ2" s="130"/>
      <c r="QCR2" s="130"/>
      <c r="QCS2" s="130"/>
      <c r="QCT2" s="130"/>
      <c r="QCU2" s="130"/>
      <c r="QCV2" s="130"/>
      <c r="QCW2" s="130"/>
      <c r="QCX2" s="130"/>
      <c r="QCY2" s="130"/>
      <c r="QCZ2" s="130"/>
      <c r="QDA2" s="130"/>
      <c r="QDB2" s="130"/>
      <c r="QDC2" s="130"/>
      <c r="QDD2" s="130"/>
      <c r="QDE2" s="130"/>
      <c r="QDF2" s="130"/>
      <c r="QDG2" s="130"/>
      <c r="QDH2" s="130"/>
      <c r="QDI2" s="130"/>
      <c r="QDJ2" s="130"/>
      <c r="QDK2" s="130"/>
      <c r="QDL2" s="130"/>
      <c r="QDM2" s="130"/>
      <c r="QDN2" s="130"/>
      <c r="QDO2" s="130"/>
      <c r="QDP2" s="130"/>
      <c r="QDQ2" s="130"/>
      <c r="QDR2" s="130"/>
      <c r="QDS2" s="130"/>
      <c r="QDT2" s="130"/>
      <c r="QDU2" s="130"/>
      <c r="QDV2" s="130"/>
      <c r="QDW2" s="130"/>
      <c r="QDX2" s="130"/>
      <c r="QDY2" s="130"/>
      <c r="QDZ2" s="130"/>
      <c r="QEA2" s="130"/>
      <c r="QEB2" s="130"/>
      <c r="QEC2" s="130"/>
      <c r="QED2" s="130"/>
      <c r="QEE2" s="130"/>
      <c r="QEF2" s="130"/>
      <c r="QEG2" s="130"/>
      <c r="QEH2" s="130"/>
      <c r="QEI2" s="130"/>
      <c r="QEJ2" s="130"/>
      <c r="QEK2" s="130"/>
      <c r="QEL2" s="130"/>
      <c r="QEM2" s="130"/>
      <c r="QEN2" s="130"/>
      <c r="QEO2" s="130"/>
      <c r="QEP2" s="130"/>
      <c r="QEQ2" s="130"/>
      <c r="QER2" s="130"/>
      <c r="QES2" s="130"/>
      <c r="QET2" s="130"/>
      <c r="QEU2" s="130"/>
      <c r="QEV2" s="130"/>
      <c r="QEW2" s="130"/>
      <c r="QEX2" s="130"/>
      <c r="QEY2" s="130"/>
      <c r="QEZ2" s="130"/>
      <c r="QFA2" s="130"/>
      <c r="QFB2" s="130"/>
      <c r="QFC2" s="130"/>
      <c r="QFD2" s="130"/>
      <c r="QFE2" s="130"/>
      <c r="QFF2" s="130"/>
      <c r="QFG2" s="130"/>
      <c r="QFH2" s="130"/>
      <c r="QFI2" s="130"/>
      <c r="QFJ2" s="130"/>
      <c r="QFK2" s="130"/>
      <c r="QFL2" s="130"/>
      <c r="QFM2" s="130"/>
      <c r="QFN2" s="130"/>
      <c r="QFO2" s="130"/>
      <c r="QFP2" s="130"/>
      <c r="QFQ2" s="130"/>
      <c r="QFR2" s="130"/>
      <c r="QFS2" s="130"/>
      <c r="QFT2" s="130"/>
      <c r="QFU2" s="130"/>
      <c r="QFV2" s="130"/>
      <c r="QFW2" s="130"/>
      <c r="QFX2" s="130"/>
      <c r="QFY2" s="130"/>
      <c r="QFZ2" s="130"/>
      <c r="QGA2" s="130"/>
      <c r="QGB2" s="130"/>
      <c r="QGC2" s="130"/>
      <c r="QGD2" s="130"/>
      <c r="QGE2" s="130"/>
      <c r="QGF2" s="130"/>
      <c r="QGG2" s="130"/>
      <c r="QGH2" s="130"/>
      <c r="QGI2" s="130"/>
      <c r="QGJ2" s="130"/>
      <c r="QGK2" s="130"/>
      <c r="QGL2" s="130"/>
      <c r="QGM2" s="130"/>
      <c r="QGN2" s="130"/>
      <c r="QGO2" s="130"/>
      <c r="QGP2" s="130"/>
      <c r="QGQ2" s="130"/>
      <c r="QGR2" s="130"/>
      <c r="QGS2" s="130"/>
      <c r="QGT2" s="130"/>
      <c r="QGU2" s="130"/>
      <c r="QGV2" s="130"/>
      <c r="QGW2" s="130"/>
      <c r="QGX2" s="130"/>
      <c r="QGY2" s="130"/>
      <c r="QGZ2" s="130"/>
      <c r="QHA2" s="130"/>
      <c r="QHB2" s="130"/>
      <c r="QHC2" s="130"/>
      <c r="QHD2" s="130"/>
      <c r="QHE2" s="130"/>
      <c r="QHF2" s="130"/>
      <c r="QHG2" s="130"/>
      <c r="QHH2" s="130"/>
      <c r="QHI2" s="130"/>
      <c r="QHJ2" s="130"/>
      <c r="QHK2" s="130"/>
      <c r="QHL2" s="130"/>
      <c r="QHM2" s="130"/>
      <c r="QHN2" s="130"/>
      <c r="QHO2" s="130"/>
      <c r="QHP2" s="130"/>
      <c r="QHQ2" s="130"/>
      <c r="QHR2" s="130"/>
      <c r="QHS2" s="130"/>
      <c r="QHT2" s="130"/>
      <c r="QHU2" s="130"/>
      <c r="QHV2" s="130"/>
      <c r="QHW2" s="130"/>
      <c r="QHX2" s="130"/>
      <c r="QHY2" s="130"/>
      <c r="QHZ2" s="130"/>
      <c r="QIA2" s="130"/>
      <c r="QIB2" s="130"/>
      <c r="QIC2" s="130"/>
      <c r="QID2" s="130"/>
      <c r="QIE2" s="130"/>
      <c r="QIF2" s="130"/>
      <c r="QIG2" s="130"/>
      <c r="QIH2" s="130"/>
      <c r="QII2" s="130"/>
      <c r="QIJ2" s="130"/>
      <c r="QIK2" s="130"/>
      <c r="QIL2" s="130"/>
      <c r="QIM2" s="130"/>
      <c r="QIN2" s="130"/>
      <c r="QIO2" s="130"/>
      <c r="QIP2" s="130"/>
      <c r="QIQ2" s="130"/>
      <c r="QIR2" s="130"/>
      <c r="QIS2" s="130"/>
      <c r="QIT2" s="130"/>
      <c r="QIU2" s="130"/>
      <c r="QIV2" s="130"/>
      <c r="QIW2" s="130"/>
      <c r="QIX2" s="130"/>
      <c r="QIY2" s="130"/>
      <c r="QIZ2" s="130"/>
      <c r="QJA2" s="130"/>
      <c r="QJB2" s="130"/>
      <c r="QJC2" s="130"/>
      <c r="QJD2" s="130"/>
      <c r="QJE2" s="130"/>
      <c r="QJF2" s="130"/>
      <c r="QJG2" s="130"/>
      <c r="QJH2" s="130"/>
      <c r="QJI2" s="130"/>
      <c r="QJJ2" s="130"/>
      <c r="QJK2" s="130"/>
      <c r="QJL2" s="130"/>
      <c r="QJM2" s="130"/>
      <c r="QJN2" s="130"/>
      <c r="QJO2" s="130"/>
      <c r="QJP2" s="130"/>
      <c r="QJQ2" s="130"/>
      <c r="QJR2" s="130"/>
      <c r="QJS2" s="130"/>
      <c r="QJT2" s="130"/>
      <c r="QJU2" s="130"/>
      <c r="QJV2" s="130"/>
      <c r="QJW2" s="130"/>
      <c r="QJX2" s="130"/>
      <c r="QJY2" s="130"/>
      <c r="QJZ2" s="130"/>
      <c r="QKA2" s="130"/>
      <c r="QKB2" s="130"/>
      <c r="QKC2" s="130"/>
      <c r="QKD2" s="130"/>
      <c r="QKE2" s="130"/>
      <c r="QKF2" s="130"/>
      <c r="QKG2" s="130"/>
      <c r="QKH2" s="130"/>
      <c r="QKI2" s="130"/>
      <c r="QKJ2" s="130"/>
      <c r="QKK2" s="130"/>
      <c r="QKL2" s="130"/>
      <c r="QKM2" s="130"/>
      <c r="QKN2" s="130"/>
      <c r="QKO2" s="130"/>
      <c r="QKP2" s="130"/>
      <c r="QKQ2" s="130"/>
      <c r="QKR2" s="130"/>
      <c r="QKS2" s="130"/>
      <c r="QKT2" s="130"/>
      <c r="QKU2" s="130"/>
      <c r="QKV2" s="130"/>
      <c r="QKW2" s="130"/>
      <c r="QKX2" s="130"/>
      <c r="QKY2" s="130"/>
      <c r="QKZ2" s="130"/>
      <c r="QLA2" s="130"/>
      <c r="QLB2" s="130"/>
      <c r="QLC2" s="130"/>
      <c r="QLD2" s="130"/>
      <c r="QLE2" s="130"/>
      <c r="QLF2" s="130"/>
      <c r="QLG2" s="130"/>
      <c r="QLH2" s="130"/>
      <c r="QLI2" s="130"/>
      <c r="QLJ2" s="130"/>
      <c r="QLK2" s="130"/>
      <c r="QLL2" s="130"/>
      <c r="QLM2" s="130"/>
      <c r="QLN2" s="130"/>
      <c r="QLO2" s="130"/>
      <c r="QLP2" s="130"/>
      <c r="QLQ2" s="130"/>
      <c r="QLR2" s="130"/>
      <c r="QLS2" s="130"/>
      <c r="QLT2" s="130"/>
      <c r="QLU2" s="130"/>
      <c r="QLV2" s="130"/>
      <c r="QLW2" s="130"/>
      <c r="QLX2" s="130"/>
      <c r="QLY2" s="130"/>
      <c r="QLZ2" s="130"/>
      <c r="QMA2" s="130"/>
      <c r="QMB2" s="130"/>
      <c r="QMC2" s="130"/>
      <c r="QMD2" s="130"/>
      <c r="QME2" s="130"/>
      <c r="QMF2" s="130"/>
      <c r="QMG2" s="130"/>
      <c r="QMH2" s="130"/>
      <c r="QMI2" s="130"/>
      <c r="QMJ2" s="130"/>
      <c r="QMK2" s="130"/>
      <c r="QML2" s="130"/>
      <c r="QMM2" s="130"/>
      <c r="QMN2" s="130"/>
      <c r="QMO2" s="130"/>
      <c r="QMP2" s="130"/>
      <c r="QMQ2" s="130"/>
      <c r="QMR2" s="130"/>
      <c r="QMS2" s="130"/>
      <c r="QMT2" s="130"/>
      <c r="QMU2" s="130"/>
      <c r="QMV2" s="130"/>
      <c r="QMW2" s="130"/>
      <c r="QMX2" s="130"/>
      <c r="QMY2" s="130"/>
      <c r="QMZ2" s="130"/>
      <c r="QNA2" s="130"/>
      <c r="QNB2" s="130"/>
      <c r="QNC2" s="130"/>
      <c r="QND2" s="130"/>
      <c r="QNE2" s="130"/>
      <c r="QNF2" s="130"/>
      <c r="QNG2" s="130"/>
      <c r="QNH2" s="130"/>
      <c r="QNI2" s="130"/>
      <c r="QNJ2" s="130"/>
      <c r="QNK2" s="130"/>
      <c r="QNL2" s="130"/>
      <c r="QNM2" s="130"/>
      <c r="QNN2" s="130"/>
      <c r="QNO2" s="130"/>
      <c r="QNP2" s="130"/>
      <c r="QNQ2" s="130"/>
      <c r="QNR2" s="130"/>
      <c r="QNS2" s="130"/>
      <c r="QNT2" s="130"/>
      <c r="QNU2" s="130"/>
      <c r="QNV2" s="130"/>
      <c r="QNW2" s="130"/>
      <c r="QNX2" s="130"/>
      <c r="QNY2" s="130"/>
      <c r="QNZ2" s="130"/>
      <c r="QOA2" s="130"/>
      <c r="QOB2" s="130"/>
      <c r="QOC2" s="130"/>
      <c r="QOD2" s="130"/>
      <c r="QOE2" s="130"/>
      <c r="QOF2" s="130"/>
      <c r="QOG2" s="130"/>
      <c r="QOH2" s="130"/>
      <c r="QOI2" s="130"/>
      <c r="QOJ2" s="130"/>
      <c r="QOK2" s="130"/>
      <c r="QOL2" s="130"/>
      <c r="QOM2" s="130"/>
      <c r="QON2" s="130"/>
      <c r="QOO2" s="130"/>
      <c r="QOP2" s="130"/>
      <c r="QOQ2" s="130"/>
      <c r="QOR2" s="130"/>
      <c r="QOS2" s="130"/>
      <c r="QOT2" s="130"/>
      <c r="QOU2" s="130"/>
      <c r="QOV2" s="130"/>
      <c r="QOW2" s="130"/>
      <c r="QOX2" s="130"/>
      <c r="QOY2" s="130"/>
      <c r="QOZ2" s="130"/>
      <c r="QPA2" s="130"/>
      <c r="QPB2" s="130"/>
      <c r="QPC2" s="130"/>
      <c r="QPD2" s="130"/>
      <c r="QPE2" s="130"/>
      <c r="QPF2" s="130"/>
      <c r="QPG2" s="130"/>
      <c r="QPH2" s="130"/>
      <c r="QPI2" s="130"/>
      <c r="QPJ2" s="130"/>
      <c r="QPK2" s="130"/>
      <c r="QPL2" s="130"/>
      <c r="QPM2" s="130"/>
      <c r="QPN2" s="130"/>
      <c r="QPO2" s="130"/>
      <c r="QPP2" s="130"/>
      <c r="QPQ2" s="130"/>
      <c r="QPR2" s="130"/>
      <c r="QPS2" s="130"/>
      <c r="QPT2" s="130"/>
      <c r="QPU2" s="130"/>
      <c r="QPV2" s="130"/>
      <c r="QPW2" s="130"/>
      <c r="QPX2" s="130"/>
      <c r="QPY2" s="130"/>
      <c r="QPZ2" s="130"/>
      <c r="QQA2" s="130"/>
      <c r="QQB2" s="130"/>
      <c r="QQC2" s="130"/>
      <c r="QQD2" s="130"/>
      <c r="QQE2" s="130"/>
      <c r="QQF2" s="130"/>
      <c r="QQG2" s="130"/>
      <c r="QQH2" s="130"/>
      <c r="QQI2" s="130"/>
      <c r="QQJ2" s="130"/>
      <c r="QQK2" s="130"/>
      <c r="QQL2" s="130"/>
      <c r="QQM2" s="130"/>
      <c r="QQN2" s="130"/>
      <c r="QQO2" s="130"/>
      <c r="QQP2" s="130"/>
      <c r="QQQ2" s="130"/>
      <c r="QQR2" s="130"/>
      <c r="QQS2" s="130"/>
      <c r="QQT2" s="130"/>
      <c r="QQU2" s="130"/>
      <c r="QQV2" s="130"/>
      <c r="QQW2" s="130"/>
      <c r="QQX2" s="130"/>
      <c r="QQY2" s="130"/>
      <c r="QQZ2" s="130"/>
      <c r="QRA2" s="130"/>
      <c r="QRB2" s="130"/>
      <c r="QRC2" s="130"/>
      <c r="QRD2" s="130"/>
      <c r="QRE2" s="130"/>
      <c r="QRF2" s="130"/>
      <c r="QRG2" s="130"/>
      <c r="QRH2" s="130"/>
      <c r="QRI2" s="130"/>
      <c r="QRJ2" s="130"/>
      <c r="QRK2" s="130"/>
      <c r="QRL2" s="130"/>
      <c r="QRM2" s="130"/>
      <c r="QRN2" s="130"/>
      <c r="QRO2" s="130"/>
      <c r="QRP2" s="130"/>
      <c r="QRQ2" s="130"/>
      <c r="QRR2" s="130"/>
      <c r="QRS2" s="130"/>
      <c r="QRT2" s="130"/>
      <c r="QRU2" s="130"/>
      <c r="QRV2" s="130"/>
      <c r="QRW2" s="130"/>
      <c r="QRX2" s="130"/>
      <c r="QRY2" s="130"/>
      <c r="QRZ2" s="130"/>
      <c r="QSA2" s="130"/>
      <c r="QSB2" s="130"/>
      <c r="QSC2" s="130"/>
      <c r="QSD2" s="130"/>
      <c r="QSE2" s="130"/>
      <c r="QSF2" s="130"/>
      <c r="QSG2" s="130"/>
      <c r="QSH2" s="130"/>
      <c r="QSI2" s="130"/>
      <c r="QSJ2" s="130"/>
      <c r="QSK2" s="130"/>
      <c r="QSL2" s="130"/>
      <c r="QSM2" s="130"/>
      <c r="QSN2" s="130"/>
      <c r="QSO2" s="130"/>
      <c r="QSP2" s="130"/>
      <c r="QSQ2" s="130"/>
      <c r="QSR2" s="130"/>
      <c r="QSS2" s="130"/>
      <c r="QST2" s="130"/>
      <c r="QSU2" s="130"/>
      <c r="QSV2" s="130"/>
      <c r="QSW2" s="130"/>
      <c r="QSX2" s="130"/>
      <c r="QSY2" s="130"/>
      <c r="QSZ2" s="130"/>
      <c r="QTA2" s="130"/>
      <c r="QTB2" s="130"/>
      <c r="QTC2" s="130"/>
      <c r="QTD2" s="130"/>
      <c r="QTE2" s="130"/>
      <c r="QTF2" s="130"/>
      <c r="QTG2" s="130"/>
      <c r="QTH2" s="130"/>
      <c r="QTI2" s="130"/>
      <c r="QTJ2" s="130"/>
      <c r="QTK2" s="130"/>
      <c r="QTL2" s="130"/>
      <c r="QTM2" s="130"/>
      <c r="QTN2" s="130"/>
      <c r="QTO2" s="130"/>
      <c r="QTP2" s="130"/>
      <c r="QTQ2" s="130"/>
      <c r="QTR2" s="130"/>
      <c r="QTS2" s="130"/>
      <c r="QTT2" s="130"/>
      <c r="QTU2" s="130"/>
      <c r="QTV2" s="130"/>
      <c r="QTW2" s="130"/>
      <c r="QTX2" s="130"/>
      <c r="QTY2" s="130"/>
      <c r="QTZ2" s="130"/>
      <c r="QUA2" s="130"/>
      <c r="QUB2" s="130"/>
      <c r="QUC2" s="130"/>
      <c r="QUD2" s="130"/>
      <c r="QUE2" s="130"/>
      <c r="QUF2" s="130"/>
      <c r="QUG2" s="130"/>
      <c r="QUH2" s="130"/>
      <c r="QUI2" s="130"/>
      <c r="QUJ2" s="130"/>
      <c r="QUK2" s="130"/>
      <c r="QUL2" s="130"/>
      <c r="QUM2" s="130"/>
      <c r="QUN2" s="130"/>
      <c r="QUO2" s="130"/>
      <c r="QUP2" s="130"/>
      <c r="QUQ2" s="130"/>
      <c r="QUR2" s="130"/>
      <c r="QUS2" s="130"/>
      <c r="QUT2" s="130"/>
      <c r="QUU2" s="130"/>
      <c r="QUV2" s="130"/>
      <c r="QUW2" s="130"/>
      <c r="QUX2" s="130"/>
      <c r="QUY2" s="130"/>
      <c r="QUZ2" s="130"/>
      <c r="QVA2" s="130"/>
      <c r="QVB2" s="130"/>
      <c r="QVC2" s="130"/>
      <c r="QVD2" s="130"/>
      <c r="QVE2" s="130"/>
      <c r="QVF2" s="130"/>
      <c r="QVG2" s="130"/>
      <c r="QVH2" s="130"/>
      <c r="QVI2" s="130"/>
      <c r="QVJ2" s="130"/>
      <c r="QVK2" s="130"/>
      <c r="QVL2" s="130"/>
      <c r="QVM2" s="130"/>
      <c r="QVN2" s="130"/>
      <c r="QVO2" s="130"/>
      <c r="QVP2" s="130"/>
      <c r="QVQ2" s="130"/>
      <c r="QVR2" s="130"/>
      <c r="QVS2" s="130"/>
      <c r="QVT2" s="130"/>
      <c r="QVU2" s="130"/>
      <c r="QVV2" s="130"/>
      <c r="QVW2" s="130"/>
      <c r="QVX2" s="130"/>
      <c r="QVY2" s="130"/>
      <c r="QVZ2" s="130"/>
      <c r="QWA2" s="130"/>
      <c r="QWB2" s="130"/>
      <c r="QWC2" s="130"/>
      <c r="QWD2" s="130"/>
      <c r="QWE2" s="130"/>
      <c r="QWF2" s="130"/>
      <c r="QWG2" s="130"/>
      <c r="QWH2" s="130"/>
      <c r="QWI2" s="130"/>
      <c r="QWJ2" s="130"/>
      <c r="QWK2" s="130"/>
      <c r="QWL2" s="130"/>
      <c r="QWM2" s="130"/>
      <c r="QWN2" s="130"/>
      <c r="QWO2" s="130"/>
      <c r="QWP2" s="130"/>
      <c r="QWQ2" s="130"/>
      <c r="QWR2" s="130"/>
      <c r="QWS2" s="130"/>
      <c r="QWT2" s="130"/>
      <c r="QWU2" s="130"/>
      <c r="QWV2" s="130"/>
      <c r="QWW2" s="130"/>
      <c r="QWX2" s="130"/>
      <c r="QWY2" s="130"/>
      <c r="QWZ2" s="130"/>
      <c r="QXA2" s="130"/>
      <c r="QXB2" s="130"/>
      <c r="QXC2" s="130"/>
      <c r="QXD2" s="130"/>
      <c r="QXE2" s="130"/>
      <c r="QXF2" s="130"/>
      <c r="QXG2" s="130"/>
      <c r="QXH2" s="130"/>
      <c r="QXI2" s="130"/>
      <c r="QXJ2" s="130"/>
      <c r="QXK2" s="130"/>
      <c r="QXL2" s="130"/>
      <c r="QXM2" s="130"/>
      <c r="QXN2" s="130"/>
      <c r="QXO2" s="130"/>
      <c r="QXP2" s="130"/>
      <c r="QXQ2" s="130"/>
      <c r="QXR2" s="130"/>
      <c r="QXS2" s="130"/>
      <c r="QXT2" s="130"/>
      <c r="QXU2" s="130"/>
      <c r="QXV2" s="130"/>
      <c r="QXW2" s="130"/>
      <c r="QXX2" s="130"/>
      <c r="QXY2" s="130"/>
      <c r="QXZ2" s="130"/>
      <c r="QYA2" s="130"/>
      <c r="QYB2" s="130"/>
      <c r="QYC2" s="130"/>
      <c r="QYD2" s="130"/>
      <c r="QYE2" s="130"/>
      <c r="QYF2" s="130"/>
      <c r="QYG2" s="130"/>
      <c r="QYH2" s="130"/>
      <c r="QYI2" s="130"/>
      <c r="QYJ2" s="130"/>
      <c r="QYK2" s="130"/>
      <c r="QYL2" s="130"/>
      <c r="QYM2" s="130"/>
      <c r="QYN2" s="130"/>
      <c r="QYO2" s="130"/>
      <c r="QYP2" s="130"/>
      <c r="QYQ2" s="130"/>
      <c r="QYR2" s="130"/>
      <c r="QYS2" s="130"/>
      <c r="QYT2" s="130"/>
      <c r="QYU2" s="130"/>
      <c r="QYV2" s="130"/>
      <c r="QYW2" s="130"/>
      <c r="QYX2" s="130"/>
      <c r="QYY2" s="130"/>
      <c r="QYZ2" s="130"/>
      <c r="QZA2" s="130"/>
      <c r="QZB2" s="130"/>
      <c r="QZC2" s="130"/>
      <c r="QZD2" s="130"/>
      <c r="QZE2" s="130"/>
      <c r="QZF2" s="130"/>
      <c r="QZG2" s="130"/>
      <c r="QZH2" s="130"/>
      <c r="QZI2" s="130"/>
      <c r="QZJ2" s="130"/>
      <c r="QZK2" s="130"/>
      <c r="QZL2" s="130"/>
      <c r="QZM2" s="130"/>
      <c r="QZN2" s="130"/>
      <c r="QZO2" s="130"/>
      <c r="QZP2" s="130"/>
      <c r="QZQ2" s="130"/>
      <c r="QZR2" s="130"/>
      <c r="QZS2" s="130"/>
      <c r="QZT2" s="130"/>
      <c r="QZU2" s="130"/>
      <c r="QZV2" s="130"/>
      <c r="QZW2" s="130"/>
      <c r="QZX2" s="130"/>
      <c r="QZY2" s="130"/>
      <c r="QZZ2" s="130"/>
      <c r="RAA2" s="130"/>
      <c r="RAB2" s="130"/>
      <c r="RAC2" s="130"/>
      <c r="RAD2" s="130"/>
      <c r="RAE2" s="130"/>
      <c r="RAF2" s="130"/>
      <c r="RAG2" s="130"/>
      <c r="RAH2" s="130"/>
      <c r="RAI2" s="130"/>
      <c r="RAJ2" s="130"/>
      <c r="RAK2" s="130"/>
      <c r="RAL2" s="130"/>
      <c r="RAM2" s="130"/>
      <c r="RAN2" s="130"/>
      <c r="RAO2" s="130"/>
      <c r="RAP2" s="130"/>
      <c r="RAQ2" s="130"/>
      <c r="RAR2" s="130"/>
      <c r="RAS2" s="130"/>
      <c r="RAT2" s="130"/>
      <c r="RAU2" s="130"/>
      <c r="RAV2" s="130"/>
      <c r="RAW2" s="130"/>
      <c r="RAX2" s="130"/>
      <c r="RAY2" s="130"/>
      <c r="RAZ2" s="130"/>
      <c r="RBA2" s="130"/>
      <c r="RBB2" s="130"/>
      <c r="RBC2" s="130"/>
      <c r="RBD2" s="130"/>
      <c r="RBE2" s="130"/>
      <c r="RBF2" s="130"/>
      <c r="RBG2" s="130"/>
      <c r="RBH2" s="130"/>
      <c r="RBI2" s="130"/>
      <c r="RBJ2" s="130"/>
      <c r="RBK2" s="130"/>
      <c r="RBL2" s="130"/>
      <c r="RBM2" s="130"/>
      <c r="RBN2" s="130"/>
      <c r="RBO2" s="130"/>
      <c r="RBP2" s="130"/>
      <c r="RBQ2" s="130"/>
      <c r="RBR2" s="130"/>
      <c r="RBS2" s="130"/>
      <c r="RBT2" s="130"/>
      <c r="RBU2" s="130"/>
      <c r="RBV2" s="130"/>
      <c r="RBW2" s="130"/>
      <c r="RBX2" s="130"/>
      <c r="RBY2" s="130"/>
      <c r="RBZ2" s="130"/>
      <c r="RCA2" s="130"/>
      <c r="RCB2" s="130"/>
      <c r="RCC2" s="130"/>
      <c r="RCD2" s="130"/>
      <c r="RCE2" s="130"/>
      <c r="RCF2" s="130"/>
      <c r="RCG2" s="130"/>
      <c r="RCH2" s="130"/>
      <c r="RCI2" s="130"/>
      <c r="RCJ2" s="130"/>
      <c r="RCK2" s="130"/>
      <c r="RCL2" s="130"/>
      <c r="RCM2" s="130"/>
      <c r="RCN2" s="130"/>
      <c r="RCO2" s="130"/>
      <c r="RCP2" s="130"/>
      <c r="RCQ2" s="130"/>
      <c r="RCR2" s="130"/>
      <c r="RCS2" s="130"/>
      <c r="RCT2" s="130"/>
      <c r="RCU2" s="130"/>
      <c r="RCV2" s="130"/>
      <c r="RCW2" s="130"/>
      <c r="RCX2" s="130"/>
      <c r="RCY2" s="130"/>
      <c r="RCZ2" s="130"/>
      <c r="RDA2" s="130"/>
      <c r="RDB2" s="130"/>
      <c r="RDC2" s="130"/>
      <c r="RDD2" s="130"/>
      <c r="RDE2" s="130"/>
      <c r="RDF2" s="130"/>
      <c r="RDG2" s="130"/>
      <c r="RDH2" s="130"/>
      <c r="RDI2" s="130"/>
      <c r="RDJ2" s="130"/>
      <c r="RDK2" s="130"/>
      <c r="RDL2" s="130"/>
      <c r="RDM2" s="130"/>
      <c r="RDN2" s="130"/>
      <c r="RDO2" s="130"/>
      <c r="RDP2" s="130"/>
      <c r="RDQ2" s="130"/>
      <c r="RDR2" s="130"/>
      <c r="RDS2" s="130"/>
      <c r="RDT2" s="130"/>
      <c r="RDU2" s="130"/>
      <c r="RDV2" s="130"/>
      <c r="RDW2" s="130"/>
      <c r="RDX2" s="130"/>
      <c r="RDY2" s="130"/>
      <c r="RDZ2" s="130"/>
      <c r="REA2" s="130"/>
      <c r="REB2" s="130"/>
      <c r="REC2" s="130"/>
      <c r="RED2" s="130"/>
      <c r="REE2" s="130"/>
      <c r="REF2" s="130"/>
      <c r="REG2" s="130"/>
      <c r="REH2" s="130"/>
      <c r="REI2" s="130"/>
      <c r="REJ2" s="130"/>
      <c r="REK2" s="130"/>
      <c r="REL2" s="130"/>
      <c r="REM2" s="130"/>
      <c r="REN2" s="130"/>
      <c r="REO2" s="130"/>
      <c r="REP2" s="130"/>
      <c r="REQ2" s="130"/>
      <c r="RER2" s="130"/>
      <c r="RES2" s="130"/>
      <c r="RET2" s="130"/>
      <c r="REU2" s="130"/>
      <c r="REV2" s="130"/>
      <c r="REW2" s="130"/>
      <c r="REX2" s="130"/>
      <c r="REY2" s="130"/>
      <c r="REZ2" s="130"/>
      <c r="RFA2" s="130"/>
      <c r="RFB2" s="130"/>
      <c r="RFC2" s="130"/>
      <c r="RFD2" s="130"/>
      <c r="RFE2" s="130"/>
      <c r="RFF2" s="130"/>
      <c r="RFG2" s="130"/>
      <c r="RFH2" s="130"/>
      <c r="RFI2" s="130"/>
      <c r="RFJ2" s="130"/>
      <c r="RFK2" s="130"/>
      <c r="RFL2" s="130"/>
      <c r="RFM2" s="130"/>
      <c r="RFN2" s="130"/>
      <c r="RFO2" s="130"/>
      <c r="RFP2" s="130"/>
      <c r="RFQ2" s="130"/>
      <c r="RFR2" s="130"/>
      <c r="RFS2" s="130"/>
      <c r="RFT2" s="130"/>
      <c r="RFU2" s="130"/>
      <c r="RFV2" s="130"/>
      <c r="RFW2" s="130"/>
      <c r="RFX2" s="130"/>
      <c r="RFY2" s="130"/>
      <c r="RFZ2" s="130"/>
      <c r="RGA2" s="130"/>
      <c r="RGB2" s="130"/>
      <c r="RGC2" s="130"/>
      <c r="RGD2" s="130"/>
      <c r="RGE2" s="130"/>
      <c r="RGF2" s="130"/>
      <c r="RGG2" s="130"/>
      <c r="RGH2" s="130"/>
      <c r="RGI2" s="130"/>
      <c r="RGJ2" s="130"/>
      <c r="RGK2" s="130"/>
      <c r="RGL2" s="130"/>
      <c r="RGM2" s="130"/>
      <c r="RGN2" s="130"/>
      <c r="RGO2" s="130"/>
      <c r="RGP2" s="130"/>
      <c r="RGQ2" s="130"/>
      <c r="RGR2" s="130"/>
      <c r="RGS2" s="130"/>
      <c r="RGT2" s="130"/>
      <c r="RGU2" s="130"/>
      <c r="RGV2" s="130"/>
      <c r="RGW2" s="130"/>
      <c r="RGX2" s="130"/>
      <c r="RGY2" s="130"/>
      <c r="RGZ2" s="130"/>
      <c r="RHA2" s="130"/>
      <c r="RHB2" s="130"/>
      <c r="RHC2" s="130"/>
      <c r="RHD2" s="130"/>
      <c r="RHE2" s="130"/>
      <c r="RHF2" s="130"/>
      <c r="RHG2" s="130"/>
      <c r="RHH2" s="130"/>
      <c r="RHI2" s="130"/>
      <c r="RHJ2" s="130"/>
      <c r="RHK2" s="130"/>
      <c r="RHL2" s="130"/>
      <c r="RHM2" s="130"/>
      <c r="RHN2" s="130"/>
      <c r="RHO2" s="130"/>
      <c r="RHP2" s="130"/>
      <c r="RHQ2" s="130"/>
      <c r="RHR2" s="130"/>
      <c r="RHS2" s="130"/>
      <c r="RHT2" s="130"/>
      <c r="RHU2" s="130"/>
      <c r="RHV2" s="130"/>
      <c r="RHW2" s="130"/>
      <c r="RHX2" s="130"/>
      <c r="RHY2" s="130"/>
      <c r="RHZ2" s="130"/>
      <c r="RIA2" s="130"/>
      <c r="RIB2" s="130"/>
      <c r="RIC2" s="130"/>
      <c r="RID2" s="130"/>
      <c r="RIE2" s="130"/>
      <c r="RIF2" s="130"/>
      <c r="RIG2" s="130"/>
      <c r="RIH2" s="130"/>
      <c r="RII2" s="130"/>
      <c r="RIJ2" s="130"/>
      <c r="RIK2" s="130"/>
      <c r="RIL2" s="130"/>
      <c r="RIM2" s="130"/>
      <c r="RIN2" s="130"/>
      <c r="RIO2" s="130"/>
      <c r="RIP2" s="130"/>
      <c r="RIQ2" s="130"/>
      <c r="RIR2" s="130"/>
      <c r="RIS2" s="130"/>
      <c r="RIT2" s="130"/>
      <c r="RIU2" s="130"/>
      <c r="RIV2" s="130"/>
      <c r="RIW2" s="130"/>
      <c r="RIX2" s="130"/>
      <c r="RIY2" s="130"/>
      <c r="RIZ2" s="130"/>
      <c r="RJA2" s="130"/>
      <c r="RJB2" s="130"/>
      <c r="RJC2" s="130"/>
      <c r="RJD2" s="130"/>
      <c r="RJE2" s="130"/>
      <c r="RJF2" s="130"/>
      <c r="RJG2" s="130"/>
      <c r="RJH2" s="130"/>
      <c r="RJI2" s="130"/>
      <c r="RJJ2" s="130"/>
      <c r="RJK2" s="130"/>
      <c r="RJL2" s="130"/>
      <c r="RJM2" s="130"/>
      <c r="RJN2" s="130"/>
      <c r="RJO2" s="130"/>
      <c r="RJP2" s="130"/>
      <c r="RJQ2" s="130"/>
      <c r="RJR2" s="130"/>
      <c r="RJS2" s="130"/>
      <c r="RJT2" s="130"/>
      <c r="RJU2" s="130"/>
      <c r="RJV2" s="130"/>
      <c r="RJW2" s="130"/>
      <c r="RJX2" s="130"/>
      <c r="RJY2" s="130"/>
      <c r="RJZ2" s="130"/>
      <c r="RKA2" s="130"/>
      <c r="RKB2" s="130"/>
      <c r="RKC2" s="130"/>
      <c r="RKD2" s="130"/>
      <c r="RKE2" s="130"/>
      <c r="RKF2" s="130"/>
      <c r="RKG2" s="130"/>
      <c r="RKH2" s="130"/>
      <c r="RKI2" s="130"/>
      <c r="RKJ2" s="130"/>
      <c r="RKK2" s="130"/>
      <c r="RKL2" s="130"/>
      <c r="RKM2" s="130"/>
      <c r="RKN2" s="130"/>
      <c r="RKO2" s="130"/>
      <c r="RKP2" s="130"/>
      <c r="RKQ2" s="130"/>
      <c r="RKR2" s="130"/>
      <c r="RKS2" s="130"/>
      <c r="RKT2" s="130"/>
      <c r="RKU2" s="130"/>
      <c r="RKV2" s="130"/>
      <c r="RKW2" s="130"/>
      <c r="RKX2" s="130"/>
      <c r="RKY2" s="130"/>
      <c r="RKZ2" s="130"/>
      <c r="RLA2" s="130"/>
      <c r="RLB2" s="130"/>
      <c r="RLC2" s="130"/>
      <c r="RLD2" s="130"/>
      <c r="RLE2" s="130"/>
      <c r="RLF2" s="130"/>
      <c r="RLG2" s="130"/>
      <c r="RLH2" s="130"/>
      <c r="RLI2" s="130"/>
      <c r="RLJ2" s="130"/>
      <c r="RLK2" s="130"/>
      <c r="RLL2" s="130"/>
      <c r="RLM2" s="130"/>
      <c r="RLN2" s="130"/>
      <c r="RLO2" s="130"/>
      <c r="RLP2" s="130"/>
      <c r="RLQ2" s="130"/>
      <c r="RLR2" s="130"/>
      <c r="RLS2" s="130"/>
      <c r="RLT2" s="130"/>
      <c r="RLU2" s="130"/>
      <c r="RLV2" s="130"/>
      <c r="RLW2" s="130"/>
      <c r="RLX2" s="130"/>
      <c r="RLY2" s="130"/>
      <c r="RLZ2" s="130"/>
      <c r="RMA2" s="130"/>
      <c r="RMB2" s="130"/>
      <c r="RMC2" s="130"/>
      <c r="RMD2" s="130"/>
      <c r="RME2" s="130"/>
      <c r="RMF2" s="130"/>
      <c r="RMG2" s="130"/>
      <c r="RMH2" s="130"/>
      <c r="RMI2" s="130"/>
      <c r="RMJ2" s="130"/>
      <c r="RMK2" s="130"/>
      <c r="RML2" s="130"/>
      <c r="RMM2" s="130"/>
      <c r="RMN2" s="130"/>
      <c r="RMO2" s="130"/>
      <c r="RMP2" s="130"/>
      <c r="RMQ2" s="130"/>
      <c r="RMR2" s="130"/>
      <c r="RMS2" s="130"/>
      <c r="RMT2" s="130"/>
      <c r="RMU2" s="130"/>
      <c r="RMV2" s="130"/>
      <c r="RMW2" s="130"/>
      <c r="RMX2" s="130"/>
      <c r="RMY2" s="130"/>
      <c r="RMZ2" s="130"/>
      <c r="RNA2" s="130"/>
      <c r="RNB2" s="130"/>
      <c r="RNC2" s="130"/>
      <c r="RND2" s="130"/>
      <c r="RNE2" s="130"/>
      <c r="RNF2" s="130"/>
      <c r="RNG2" s="130"/>
      <c r="RNH2" s="130"/>
      <c r="RNI2" s="130"/>
      <c r="RNJ2" s="130"/>
      <c r="RNK2" s="130"/>
      <c r="RNL2" s="130"/>
      <c r="RNM2" s="130"/>
      <c r="RNN2" s="130"/>
      <c r="RNO2" s="130"/>
      <c r="RNP2" s="130"/>
      <c r="RNQ2" s="130"/>
      <c r="RNR2" s="130"/>
      <c r="RNS2" s="130"/>
      <c r="RNT2" s="130"/>
      <c r="RNU2" s="130"/>
      <c r="RNV2" s="130"/>
      <c r="RNW2" s="130"/>
      <c r="RNX2" s="130"/>
      <c r="RNY2" s="130"/>
      <c r="RNZ2" s="130"/>
      <c r="ROA2" s="130"/>
      <c r="ROB2" s="130"/>
      <c r="ROC2" s="130"/>
      <c r="ROD2" s="130"/>
      <c r="ROE2" s="130"/>
      <c r="ROF2" s="130"/>
      <c r="ROG2" s="130"/>
      <c r="ROH2" s="130"/>
      <c r="ROI2" s="130"/>
      <c r="ROJ2" s="130"/>
      <c r="ROK2" s="130"/>
      <c r="ROL2" s="130"/>
      <c r="ROM2" s="130"/>
      <c r="RON2" s="130"/>
      <c r="ROO2" s="130"/>
      <c r="ROP2" s="130"/>
      <c r="ROQ2" s="130"/>
      <c r="ROR2" s="130"/>
      <c r="ROS2" s="130"/>
      <c r="ROT2" s="130"/>
      <c r="ROU2" s="130"/>
      <c r="ROV2" s="130"/>
      <c r="ROW2" s="130"/>
      <c r="ROX2" s="130"/>
      <c r="ROY2" s="130"/>
      <c r="ROZ2" s="130"/>
      <c r="RPA2" s="130"/>
      <c r="RPB2" s="130"/>
      <c r="RPC2" s="130"/>
      <c r="RPD2" s="130"/>
      <c r="RPE2" s="130"/>
      <c r="RPF2" s="130"/>
      <c r="RPG2" s="130"/>
      <c r="RPH2" s="130"/>
      <c r="RPI2" s="130"/>
      <c r="RPJ2" s="130"/>
      <c r="RPK2" s="130"/>
      <c r="RPL2" s="130"/>
      <c r="RPM2" s="130"/>
      <c r="RPN2" s="130"/>
      <c r="RPO2" s="130"/>
      <c r="RPP2" s="130"/>
      <c r="RPQ2" s="130"/>
      <c r="RPR2" s="130"/>
      <c r="RPS2" s="130"/>
      <c r="RPT2" s="130"/>
      <c r="RPU2" s="130"/>
      <c r="RPV2" s="130"/>
      <c r="RPW2" s="130"/>
      <c r="RPX2" s="130"/>
      <c r="RPY2" s="130"/>
      <c r="RPZ2" s="130"/>
      <c r="RQA2" s="130"/>
      <c r="RQB2" s="130"/>
      <c r="RQC2" s="130"/>
      <c r="RQD2" s="130"/>
      <c r="RQE2" s="130"/>
      <c r="RQF2" s="130"/>
      <c r="RQG2" s="130"/>
      <c r="RQH2" s="130"/>
      <c r="RQI2" s="130"/>
      <c r="RQJ2" s="130"/>
      <c r="RQK2" s="130"/>
      <c r="RQL2" s="130"/>
      <c r="RQM2" s="130"/>
      <c r="RQN2" s="130"/>
      <c r="RQO2" s="130"/>
      <c r="RQP2" s="130"/>
      <c r="RQQ2" s="130"/>
      <c r="RQR2" s="130"/>
      <c r="RQS2" s="130"/>
      <c r="RQT2" s="130"/>
      <c r="RQU2" s="130"/>
      <c r="RQV2" s="130"/>
      <c r="RQW2" s="130"/>
      <c r="RQX2" s="130"/>
      <c r="RQY2" s="130"/>
      <c r="RQZ2" s="130"/>
      <c r="RRA2" s="130"/>
      <c r="RRB2" s="130"/>
      <c r="RRC2" s="130"/>
      <c r="RRD2" s="130"/>
      <c r="RRE2" s="130"/>
      <c r="RRF2" s="130"/>
      <c r="RRG2" s="130"/>
      <c r="RRH2" s="130"/>
      <c r="RRI2" s="130"/>
      <c r="RRJ2" s="130"/>
      <c r="RRK2" s="130"/>
      <c r="RRL2" s="130"/>
      <c r="RRM2" s="130"/>
      <c r="RRN2" s="130"/>
      <c r="RRO2" s="130"/>
      <c r="RRP2" s="130"/>
      <c r="RRQ2" s="130"/>
      <c r="RRR2" s="130"/>
      <c r="RRS2" s="130"/>
      <c r="RRT2" s="130"/>
      <c r="RRU2" s="130"/>
      <c r="RRV2" s="130"/>
      <c r="RRW2" s="130"/>
      <c r="RRX2" s="130"/>
      <c r="RRY2" s="130"/>
      <c r="RRZ2" s="130"/>
      <c r="RSA2" s="130"/>
      <c r="RSB2" s="130"/>
      <c r="RSC2" s="130"/>
      <c r="RSD2" s="130"/>
      <c r="RSE2" s="130"/>
      <c r="RSF2" s="130"/>
      <c r="RSG2" s="130"/>
      <c r="RSH2" s="130"/>
      <c r="RSI2" s="130"/>
      <c r="RSJ2" s="130"/>
      <c r="RSK2" s="130"/>
      <c r="RSL2" s="130"/>
      <c r="RSM2" s="130"/>
      <c r="RSN2" s="130"/>
      <c r="RSO2" s="130"/>
      <c r="RSP2" s="130"/>
      <c r="RSQ2" s="130"/>
      <c r="RSR2" s="130"/>
      <c r="RSS2" s="130"/>
      <c r="RST2" s="130"/>
      <c r="RSU2" s="130"/>
      <c r="RSV2" s="130"/>
      <c r="RSW2" s="130"/>
      <c r="RSX2" s="130"/>
      <c r="RSY2" s="130"/>
      <c r="RSZ2" s="130"/>
      <c r="RTA2" s="130"/>
      <c r="RTB2" s="130"/>
      <c r="RTC2" s="130"/>
      <c r="RTD2" s="130"/>
      <c r="RTE2" s="130"/>
      <c r="RTF2" s="130"/>
      <c r="RTG2" s="130"/>
      <c r="RTH2" s="130"/>
      <c r="RTI2" s="130"/>
      <c r="RTJ2" s="130"/>
      <c r="RTK2" s="130"/>
      <c r="RTL2" s="130"/>
      <c r="RTM2" s="130"/>
      <c r="RTN2" s="130"/>
      <c r="RTO2" s="130"/>
      <c r="RTP2" s="130"/>
      <c r="RTQ2" s="130"/>
      <c r="RTR2" s="130"/>
      <c r="RTS2" s="130"/>
      <c r="RTT2" s="130"/>
      <c r="RTU2" s="130"/>
      <c r="RTV2" s="130"/>
      <c r="RTW2" s="130"/>
      <c r="RTX2" s="130"/>
      <c r="RTY2" s="130"/>
      <c r="RTZ2" s="130"/>
      <c r="RUA2" s="130"/>
      <c r="RUB2" s="130"/>
      <c r="RUC2" s="130"/>
      <c r="RUD2" s="130"/>
      <c r="RUE2" s="130"/>
      <c r="RUF2" s="130"/>
      <c r="RUG2" s="130"/>
      <c r="RUH2" s="130"/>
      <c r="RUI2" s="130"/>
      <c r="RUJ2" s="130"/>
      <c r="RUK2" s="130"/>
      <c r="RUL2" s="130"/>
      <c r="RUM2" s="130"/>
      <c r="RUN2" s="130"/>
      <c r="RUO2" s="130"/>
      <c r="RUP2" s="130"/>
      <c r="RUQ2" s="130"/>
      <c r="RUR2" s="130"/>
      <c r="RUS2" s="130"/>
      <c r="RUT2" s="130"/>
      <c r="RUU2" s="130"/>
      <c r="RUV2" s="130"/>
      <c r="RUW2" s="130"/>
      <c r="RUX2" s="130"/>
      <c r="RUY2" s="130"/>
      <c r="RUZ2" s="130"/>
      <c r="RVA2" s="130"/>
      <c r="RVB2" s="130"/>
      <c r="RVC2" s="130"/>
      <c r="RVD2" s="130"/>
      <c r="RVE2" s="130"/>
      <c r="RVF2" s="130"/>
      <c r="RVG2" s="130"/>
      <c r="RVH2" s="130"/>
      <c r="RVI2" s="130"/>
      <c r="RVJ2" s="130"/>
      <c r="RVK2" s="130"/>
      <c r="RVL2" s="130"/>
      <c r="RVM2" s="130"/>
      <c r="RVN2" s="130"/>
      <c r="RVO2" s="130"/>
      <c r="RVP2" s="130"/>
      <c r="RVQ2" s="130"/>
      <c r="RVR2" s="130"/>
      <c r="RVS2" s="130"/>
      <c r="RVT2" s="130"/>
      <c r="RVU2" s="130"/>
      <c r="RVV2" s="130"/>
      <c r="RVW2" s="130"/>
      <c r="RVX2" s="130"/>
      <c r="RVY2" s="130"/>
      <c r="RVZ2" s="130"/>
      <c r="RWA2" s="130"/>
      <c r="RWB2" s="130"/>
      <c r="RWC2" s="130"/>
      <c r="RWD2" s="130"/>
      <c r="RWE2" s="130"/>
      <c r="RWF2" s="130"/>
      <c r="RWG2" s="130"/>
      <c r="RWH2" s="130"/>
      <c r="RWI2" s="130"/>
      <c r="RWJ2" s="130"/>
      <c r="RWK2" s="130"/>
      <c r="RWL2" s="130"/>
      <c r="RWM2" s="130"/>
      <c r="RWN2" s="130"/>
      <c r="RWO2" s="130"/>
      <c r="RWP2" s="130"/>
      <c r="RWQ2" s="130"/>
      <c r="RWR2" s="130"/>
      <c r="RWS2" s="130"/>
      <c r="RWT2" s="130"/>
      <c r="RWU2" s="130"/>
      <c r="RWV2" s="130"/>
      <c r="RWW2" s="130"/>
      <c r="RWX2" s="130"/>
      <c r="RWY2" s="130"/>
      <c r="RWZ2" s="130"/>
      <c r="RXA2" s="130"/>
      <c r="RXB2" s="130"/>
      <c r="RXC2" s="130"/>
      <c r="RXD2" s="130"/>
      <c r="RXE2" s="130"/>
      <c r="RXF2" s="130"/>
      <c r="RXG2" s="130"/>
      <c r="RXH2" s="130"/>
      <c r="RXI2" s="130"/>
      <c r="RXJ2" s="130"/>
      <c r="RXK2" s="130"/>
      <c r="RXL2" s="130"/>
      <c r="RXM2" s="130"/>
      <c r="RXN2" s="130"/>
      <c r="RXO2" s="130"/>
      <c r="RXP2" s="130"/>
      <c r="RXQ2" s="130"/>
      <c r="RXR2" s="130"/>
      <c r="RXS2" s="130"/>
      <c r="RXT2" s="130"/>
      <c r="RXU2" s="130"/>
      <c r="RXV2" s="130"/>
      <c r="RXW2" s="130"/>
      <c r="RXX2" s="130"/>
      <c r="RXY2" s="130"/>
      <c r="RXZ2" s="130"/>
      <c r="RYA2" s="130"/>
      <c r="RYB2" s="130"/>
      <c r="RYC2" s="130"/>
      <c r="RYD2" s="130"/>
      <c r="RYE2" s="130"/>
      <c r="RYF2" s="130"/>
      <c r="RYG2" s="130"/>
      <c r="RYH2" s="130"/>
      <c r="RYI2" s="130"/>
      <c r="RYJ2" s="130"/>
      <c r="RYK2" s="130"/>
      <c r="RYL2" s="130"/>
      <c r="RYM2" s="130"/>
      <c r="RYN2" s="130"/>
      <c r="RYO2" s="130"/>
      <c r="RYP2" s="130"/>
      <c r="RYQ2" s="130"/>
      <c r="RYR2" s="130"/>
      <c r="RYS2" s="130"/>
      <c r="RYT2" s="130"/>
      <c r="RYU2" s="130"/>
      <c r="RYV2" s="130"/>
      <c r="RYW2" s="130"/>
      <c r="RYX2" s="130"/>
      <c r="RYY2" s="130"/>
      <c r="RYZ2" s="130"/>
      <c r="RZA2" s="130"/>
      <c r="RZB2" s="130"/>
      <c r="RZC2" s="130"/>
      <c r="RZD2" s="130"/>
      <c r="RZE2" s="130"/>
      <c r="RZF2" s="130"/>
      <c r="RZG2" s="130"/>
      <c r="RZH2" s="130"/>
      <c r="RZI2" s="130"/>
      <c r="RZJ2" s="130"/>
      <c r="RZK2" s="130"/>
      <c r="RZL2" s="130"/>
      <c r="RZM2" s="130"/>
      <c r="RZN2" s="130"/>
      <c r="RZO2" s="130"/>
      <c r="RZP2" s="130"/>
      <c r="RZQ2" s="130"/>
      <c r="RZR2" s="130"/>
      <c r="RZS2" s="130"/>
      <c r="RZT2" s="130"/>
      <c r="RZU2" s="130"/>
      <c r="RZV2" s="130"/>
      <c r="RZW2" s="130"/>
      <c r="RZX2" s="130"/>
      <c r="RZY2" s="130"/>
      <c r="RZZ2" s="130"/>
      <c r="SAA2" s="130"/>
      <c r="SAB2" s="130"/>
      <c r="SAC2" s="130"/>
      <c r="SAD2" s="130"/>
      <c r="SAE2" s="130"/>
      <c r="SAF2" s="130"/>
      <c r="SAG2" s="130"/>
      <c r="SAH2" s="130"/>
      <c r="SAI2" s="130"/>
      <c r="SAJ2" s="130"/>
      <c r="SAK2" s="130"/>
      <c r="SAL2" s="130"/>
      <c r="SAM2" s="130"/>
      <c r="SAN2" s="130"/>
      <c r="SAO2" s="130"/>
      <c r="SAP2" s="130"/>
      <c r="SAQ2" s="130"/>
      <c r="SAR2" s="130"/>
      <c r="SAS2" s="130"/>
      <c r="SAT2" s="130"/>
      <c r="SAU2" s="130"/>
      <c r="SAV2" s="130"/>
      <c r="SAW2" s="130"/>
      <c r="SAX2" s="130"/>
      <c r="SAY2" s="130"/>
      <c r="SAZ2" s="130"/>
      <c r="SBA2" s="130"/>
      <c r="SBB2" s="130"/>
      <c r="SBC2" s="130"/>
      <c r="SBD2" s="130"/>
      <c r="SBE2" s="130"/>
      <c r="SBF2" s="130"/>
      <c r="SBG2" s="130"/>
      <c r="SBH2" s="130"/>
      <c r="SBI2" s="130"/>
      <c r="SBJ2" s="130"/>
      <c r="SBK2" s="130"/>
      <c r="SBL2" s="130"/>
      <c r="SBM2" s="130"/>
      <c r="SBN2" s="130"/>
      <c r="SBO2" s="130"/>
      <c r="SBP2" s="130"/>
      <c r="SBQ2" s="130"/>
      <c r="SBR2" s="130"/>
      <c r="SBS2" s="130"/>
      <c r="SBT2" s="130"/>
      <c r="SBU2" s="130"/>
      <c r="SBV2" s="130"/>
      <c r="SBW2" s="130"/>
      <c r="SBX2" s="130"/>
      <c r="SBY2" s="130"/>
      <c r="SBZ2" s="130"/>
      <c r="SCA2" s="130"/>
      <c r="SCB2" s="130"/>
      <c r="SCC2" s="130"/>
      <c r="SCD2" s="130"/>
      <c r="SCE2" s="130"/>
      <c r="SCF2" s="130"/>
      <c r="SCG2" s="130"/>
      <c r="SCH2" s="130"/>
      <c r="SCI2" s="130"/>
      <c r="SCJ2" s="130"/>
      <c r="SCK2" s="130"/>
      <c r="SCL2" s="130"/>
      <c r="SCM2" s="130"/>
      <c r="SCN2" s="130"/>
      <c r="SCO2" s="130"/>
      <c r="SCP2" s="130"/>
      <c r="SCQ2" s="130"/>
      <c r="SCR2" s="130"/>
      <c r="SCS2" s="130"/>
      <c r="SCT2" s="130"/>
      <c r="SCU2" s="130"/>
      <c r="SCV2" s="130"/>
      <c r="SCW2" s="130"/>
      <c r="SCX2" s="130"/>
      <c r="SCY2" s="130"/>
      <c r="SCZ2" s="130"/>
      <c r="SDA2" s="130"/>
      <c r="SDB2" s="130"/>
      <c r="SDC2" s="130"/>
      <c r="SDD2" s="130"/>
      <c r="SDE2" s="130"/>
      <c r="SDF2" s="130"/>
      <c r="SDG2" s="130"/>
      <c r="SDH2" s="130"/>
      <c r="SDI2" s="130"/>
      <c r="SDJ2" s="130"/>
      <c r="SDK2" s="130"/>
      <c r="SDL2" s="130"/>
      <c r="SDM2" s="130"/>
      <c r="SDN2" s="130"/>
      <c r="SDO2" s="130"/>
      <c r="SDP2" s="130"/>
      <c r="SDQ2" s="130"/>
      <c r="SDR2" s="130"/>
      <c r="SDS2" s="130"/>
      <c r="SDT2" s="130"/>
      <c r="SDU2" s="130"/>
      <c r="SDV2" s="130"/>
      <c r="SDW2" s="130"/>
      <c r="SDX2" s="130"/>
      <c r="SDY2" s="130"/>
      <c r="SDZ2" s="130"/>
      <c r="SEA2" s="130"/>
      <c r="SEB2" s="130"/>
      <c r="SEC2" s="130"/>
      <c r="SED2" s="130"/>
      <c r="SEE2" s="130"/>
      <c r="SEF2" s="130"/>
      <c r="SEG2" s="130"/>
      <c r="SEH2" s="130"/>
      <c r="SEI2" s="130"/>
      <c r="SEJ2" s="130"/>
      <c r="SEK2" s="130"/>
      <c r="SEL2" s="130"/>
      <c r="SEM2" s="130"/>
      <c r="SEN2" s="130"/>
      <c r="SEO2" s="130"/>
      <c r="SEP2" s="130"/>
      <c r="SEQ2" s="130"/>
      <c r="SER2" s="130"/>
      <c r="SES2" s="130"/>
      <c r="SET2" s="130"/>
      <c r="SEU2" s="130"/>
      <c r="SEV2" s="130"/>
      <c r="SEW2" s="130"/>
      <c r="SEX2" s="130"/>
      <c r="SEY2" s="130"/>
      <c r="SEZ2" s="130"/>
      <c r="SFA2" s="130"/>
      <c r="SFB2" s="130"/>
      <c r="SFC2" s="130"/>
      <c r="SFD2" s="130"/>
      <c r="SFE2" s="130"/>
      <c r="SFF2" s="130"/>
      <c r="SFG2" s="130"/>
      <c r="SFH2" s="130"/>
      <c r="SFI2" s="130"/>
      <c r="SFJ2" s="130"/>
      <c r="SFK2" s="130"/>
      <c r="SFL2" s="130"/>
      <c r="SFM2" s="130"/>
      <c r="SFN2" s="130"/>
      <c r="SFO2" s="130"/>
      <c r="SFP2" s="130"/>
      <c r="SFQ2" s="130"/>
      <c r="SFR2" s="130"/>
      <c r="SFS2" s="130"/>
      <c r="SFT2" s="130"/>
      <c r="SFU2" s="130"/>
      <c r="SFV2" s="130"/>
      <c r="SFW2" s="130"/>
      <c r="SFX2" s="130"/>
      <c r="SFY2" s="130"/>
      <c r="SFZ2" s="130"/>
      <c r="SGA2" s="130"/>
      <c r="SGB2" s="130"/>
      <c r="SGC2" s="130"/>
      <c r="SGD2" s="130"/>
      <c r="SGE2" s="130"/>
      <c r="SGF2" s="130"/>
      <c r="SGG2" s="130"/>
      <c r="SGH2" s="130"/>
      <c r="SGI2" s="130"/>
      <c r="SGJ2" s="130"/>
      <c r="SGK2" s="130"/>
      <c r="SGL2" s="130"/>
      <c r="SGM2" s="130"/>
      <c r="SGN2" s="130"/>
      <c r="SGO2" s="130"/>
      <c r="SGP2" s="130"/>
      <c r="SGQ2" s="130"/>
      <c r="SGR2" s="130"/>
      <c r="SGS2" s="130"/>
      <c r="SGT2" s="130"/>
      <c r="SGU2" s="130"/>
      <c r="SGV2" s="130"/>
      <c r="SGW2" s="130"/>
      <c r="SGX2" s="130"/>
      <c r="SGY2" s="130"/>
      <c r="SGZ2" s="130"/>
      <c r="SHA2" s="130"/>
      <c r="SHB2" s="130"/>
      <c r="SHC2" s="130"/>
      <c r="SHD2" s="130"/>
      <c r="SHE2" s="130"/>
      <c r="SHF2" s="130"/>
      <c r="SHG2" s="130"/>
      <c r="SHH2" s="130"/>
      <c r="SHI2" s="130"/>
      <c r="SHJ2" s="130"/>
      <c r="SHK2" s="130"/>
      <c r="SHL2" s="130"/>
      <c r="SHM2" s="130"/>
      <c r="SHN2" s="130"/>
      <c r="SHO2" s="130"/>
      <c r="SHP2" s="130"/>
      <c r="SHQ2" s="130"/>
      <c r="SHR2" s="130"/>
      <c r="SHS2" s="130"/>
      <c r="SHT2" s="130"/>
      <c r="SHU2" s="130"/>
      <c r="SHV2" s="130"/>
      <c r="SHW2" s="130"/>
      <c r="SHX2" s="130"/>
      <c r="SHY2" s="130"/>
      <c r="SHZ2" s="130"/>
      <c r="SIA2" s="130"/>
      <c r="SIB2" s="130"/>
      <c r="SIC2" s="130"/>
      <c r="SID2" s="130"/>
      <c r="SIE2" s="130"/>
      <c r="SIF2" s="130"/>
      <c r="SIG2" s="130"/>
      <c r="SIH2" s="130"/>
      <c r="SII2" s="130"/>
      <c r="SIJ2" s="130"/>
      <c r="SIK2" s="130"/>
      <c r="SIL2" s="130"/>
      <c r="SIM2" s="130"/>
      <c r="SIN2" s="130"/>
      <c r="SIO2" s="130"/>
      <c r="SIP2" s="130"/>
      <c r="SIQ2" s="130"/>
      <c r="SIR2" s="130"/>
      <c r="SIS2" s="130"/>
      <c r="SIT2" s="130"/>
      <c r="SIU2" s="130"/>
      <c r="SIV2" s="130"/>
      <c r="SIW2" s="130"/>
      <c r="SIX2" s="130"/>
      <c r="SIY2" s="130"/>
      <c r="SIZ2" s="130"/>
      <c r="SJA2" s="130"/>
      <c r="SJB2" s="130"/>
      <c r="SJC2" s="130"/>
      <c r="SJD2" s="130"/>
      <c r="SJE2" s="130"/>
      <c r="SJF2" s="130"/>
      <c r="SJG2" s="130"/>
      <c r="SJH2" s="130"/>
      <c r="SJI2" s="130"/>
      <c r="SJJ2" s="130"/>
      <c r="SJK2" s="130"/>
      <c r="SJL2" s="130"/>
      <c r="SJM2" s="130"/>
      <c r="SJN2" s="130"/>
      <c r="SJO2" s="130"/>
      <c r="SJP2" s="130"/>
      <c r="SJQ2" s="130"/>
      <c r="SJR2" s="130"/>
      <c r="SJS2" s="130"/>
      <c r="SJT2" s="130"/>
      <c r="SJU2" s="130"/>
      <c r="SJV2" s="130"/>
      <c r="SJW2" s="130"/>
      <c r="SJX2" s="130"/>
      <c r="SJY2" s="130"/>
      <c r="SJZ2" s="130"/>
      <c r="SKA2" s="130"/>
      <c r="SKB2" s="130"/>
      <c r="SKC2" s="130"/>
      <c r="SKD2" s="130"/>
      <c r="SKE2" s="130"/>
      <c r="SKF2" s="130"/>
      <c r="SKG2" s="130"/>
      <c r="SKH2" s="130"/>
      <c r="SKI2" s="130"/>
      <c r="SKJ2" s="130"/>
      <c r="SKK2" s="130"/>
      <c r="SKL2" s="130"/>
      <c r="SKM2" s="130"/>
      <c r="SKN2" s="130"/>
      <c r="SKO2" s="130"/>
      <c r="SKP2" s="130"/>
      <c r="SKQ2" s="130"/>
      <c r="SKR2" s="130"/>
      <c r="SKS2" s="130"/>
      <c r="SKT2" s="130"/>
      <c r="SKU2" s="130"/>
      <c r="SKV2" s="130"/>
      <c r="SKW2" s="130"/>
      <c r="SKX2" s="130"/>
      <c r="SKY2" s="130"/>
      <c r="SKZ2" s="130"/>
      <c r="SLA2" s="130"/>
      <c r="SLB2" s="130"/>
      <c r="SLC2" s="130"/>
      <c r="SLD2" s="130"/>
      <c r="SLE2" s="130"/>
      <c r="SLF2" s="130"/>
      <c r="SLG2" s="130"/>
      <c r="SLH2" s="130"/>
      <c r="SLI2" s="130"/>
      <c r="SLJ2" s="130"/>
      <c r="SLK2" s="130"/>
      <c r="SLL2" s="130"/>
      <c r="SLM2" s="130"/>
      <c r="SLN2" s="130"/>
      <c r="SLO2" s="130"/>
      <c r="SLP2" s="130"/>
      <c r="SLQ2" s="130"/>
      <c r="SLR2" s="130"/>
      <c r="SLS2" s="130"/>
      <c r="SLT2" s="130"/>
      <c r="SLU2" s="130"/>
      <c r="SLV2" s="130"/>
      <c r="SLW2" s="130"/>
      <c r="SLX2" s="130"/>
      <c r="SLY2" s="130"/>
      <c r="SLZ2" s="130"/>
      <c r="SMA2" s="130"/>
      <c r="SMB2" s="130"/>
      <c r="SMC2" s="130"/>
      <c r="SMD2" s="130"/>
      <c r="SME2" s="130"/>
      <c r="SMF2" s="130"/>
      <c r="SMG2" s="130"/>
      <c r="SMH2" s="130"/>
      <c r="SMI2" s="130"/>
      <c r="SMJ2" s="130"/>
      <c r="SMK2" s="130"/>
      <c r="SML2" s="130"/>
      <c r="SMM2" s="130"/>
      <c r="SMN2" s="130"/>
      <c r="SMO2" s="130"/>
      <c r="SMP2" s="130"/>
      <c r="SMQ2" s="130"/>
      <c r="SMR2" s="130"/>
      <c r="SMS2" s="130"/>
      <c r="SMT2" s="130"/>
      <c r="SMU2" s="130"/>
      <c r="SMV2" s="130"/>
      <c r="SMW2" s="130"/>
      <c r="SMX2" s="130"/>
      <c r="SMY2" s="130"/>
      <c r="SMZ2" s="130"/>
      <c r="SNA2" s="130"/>
      <c r="SNB2" s="130"/>
      <c r="SNC2" s="130"/>
      <c r="SND2" s="130"/>
      <c r="SNE2" s="130"/>
      <c r="SNF2" s="130"/>
      <c r="SNG2" s="130"/>
      <c r="SNH2" s="130"/>
      <c r="SNI2" s="130"/>
      <c r="SNJ2" s="130"/>
      <c r="SNK2" s="130"/>
      <c r="SNL2" s="130"/>
      <c r="SNM2" s="130"/>
      <c r="SNN2" s="130"/>
      <c r="SNO2" s="130"/>
      <c r="SNP2" s="130"/>
      <c r="SNQ2" s="130"/>
      <c r="SNR2" s="130"/>
      <c r="SNS2" s="130"/>
      <c r="SNT2" s="130"/>
      <c r="SNU2" s="130"/>
      <c r="SNV2" s="130"/>
      <c r="SNW2" s="130"/>
      <c r="SNX2" s="130"/>
      <c r="SNY2" s="130"/>
      <c r="SNZ2" s="130"/>
      <c r="SOA2" s="130"/>
      <c r="SOB2" s="130"/>
      <c r="SOC2" s="130"/>
      <c r="SOD2" s="130"/>
      <c r="SOE2" s="130"/>
      <c r="SOF2" s="130"/>
      <c r="SOG2" s="130"/>
      <c r="SOH2" s="130"/>
      <c r="SOI2" s="130"/>
      <c r="SOJ2" s="130"/>
      <c r="SOK2" s="130"/>
      <c r="SOL2" s="130"/>
      <c r="SOM2" s="130"/>
      <c r="SON2" s="130"/>
      <c r="SOO2" s="130"/>
      <c r="SOP2" s="130"/>
      <c r="SOQ2" s="130"/>
      <c r="SOR2" s="130"/>
      <c r="SOS2" s="130"/>
      <c r="SOT2" s="130"/>
      <c r="SOU2" s="130"/>
      <c r="SOV2" s="130"/>
      <c r="SOW2" s="130"/>
      <c r="SOX2" s="130"/>
      <c r="SOY2" s="130"/>
      <c r="SOZ2" s="130"/>
      <c r="SPA2" s="130"/>
      <c r="SPB2" s="130"/>
      <c r="SPC2" s="130"/>
      <c r="SPD2" s="130"/>
      <c r="SPE2" s="130"/>
      <c r="SPF2" s="130"/>
      <c r="SPG2" s="130"/>
      <c r="SPH2" s="130"/>
      <c r="SPI2" s="130"/>
      <c r="SPJ2" s="130"/>
      <c r="SPK2" s="130"/>
      <c r="SPL2" s="130"/>
      <c r="SPM2" s="130"/>
      <c r="SPN2" s="130"/>
      <c r="SPO2" s="130"/>
      <c r="SPP2" s="130"/>
      <c r="SPQ2" s="130"/>
      <c r="SPR2" s="130"/>
      <c r="SPS2" s="130"/>
      <c r="SPT2" s="130"/>
      <c r="SPU2" s="130"/>
      <c r="SPV2" s="130"/>
      <c r="SPW2" s="130"/>
      <c r="SPX2" s="130"/>
      <c r="SPY2" s="130"/>
      <c r="SPZ2" s="130"/>
      <c r="SQA2" s="130"/>
      <c r="SQB2" s="130"/>
      <c r="SQC2" s="130"/>
      <c r="SQD2" s="130"/>
      <c r="SQE2" s="130"/>
      <c r="SQF2" s="130"/>
      <c r="SQG2" s="130"/>
      <c r="SQH2" s="130"/>
      <c r="SQI2" s="130"/>
      <c r="SQJ2" s="130"/>
      <c r="SQK2" s="130"/>
      <c r="SQL2" s="130"/>
      <c r="SQM2" s="130"/>
      <c r="SQN2" s="130"/>
      <c r="SQO2" s="130"/>
      <c r="SQP2" s="130"/>
      <c r="SQQ2" s="130"/>
      <c r="SQR2" s="130"/>
      <c r="SQS2" s="130"/>
      <c r="SQT2" s="130"/>
      <c r="SQU2" s="130"/>
      <c r="SQV2" s="130"/>
      <c r="SQW2" s="130"/>
      <c r="SQX2" s="130"/>
      <c r="SQY2" s="130"/>
      <c r="SQZ2" s="130"/>
      <c r="SRA2" s="130"/>
      <c r="SRB2" s="130"/>
      <c r="SRC2" s="130"/>
      <c r="SRD2" s="130"/>
      <c r="SRE2" s="130"/>
      <c r="SRF2" s="130"/>
      <c r="SRG2" s="130"/>
      <c r="SRH2" s="130"/>
      <c r="SRI2" s="130"/>
      <c r="SRJ2" s="130"/>
      <c r="SRK2" s="130"/>
      <c r="SRL2" s="130"/>
      <c r="SRM2" s="130"/>
      <c r="SRN2" s="130"/>
      <c r="SRO2" s="130"/>
      <c r="SRP2" s="130"/>
      <c r="SRQ2" s="130"/>
      <c r="SRR2" s="130"/>
      <c r="SRS2" s="130"/>
      <c r="SRT2" s="130"/>
      <c r="SRU2" s="130"/>
      <c r="SRV2" s="130"/>
      <c r="SRW2" s="130"/>
      <c r="SRX2" s="130"/>
      <c r="SRY2" s="130"/>
      <c r="SRZ2" s="130"/>
      <c r="SSA2" s="130"/>
      <c r="SSB2" s="130"/>
      <c r="SSC2" s="130"/>
      <c r="SSD2" s="130"/>
      <c r="SSE2" s="130"/>
      <c r="SSF2" s="130"/>
      <c r="SSG2" s="130"/>
      <c r="SSH2" s="130"/>
      <c r="SSI2" s="130"/>
      <c r="SSJ2" s="130"/>
      <c r="SSK2" s="130"/>
      <c r="SSL2" s="130"/>
      <c r="SSM2" s="130"/>
      <c r="SSN2" s="130"/>
      <c r="SSO2" s="130"/>
      <c r="SSP2" s="130"/>
      <c r="SSQ2" s="130"/>
      <c r="SSR2" s="130"/>
      <c r="SSS2" s="130"/>
      <c r="SST2" s="130"/>
      <c r="SSU2" s="130"/>
      <c r="SSV2" s="130"/>
      <c r="SSW2" s="130"/>
      <c r="SSX2" s="130"/>
      <c r="SSY2" s="130"/>
      <c r="SSZ2" s="130"/>
      <c r="STA2" s="130"/>
      <c r="STB2" s="130"/>
      <c r="STC2" s="130"/>
      <c r="STD2" s="130"/>
      <c r="STE2" s="130"/>
      <c r="STF2" s="130"/>
      <c r="STG2" s="130"/>
      <c r="STH2" s="130"/>
      <c r="STI2" s="130"/>
      <c r="STJ2" s="130"/>
      <c r="STK2" s="130"/>
      <c r="STL2" s="130"/>
      <c r="STM2" s="130"/>
      <c r="STN2" s="130"/>
      <c r="STO2" s="130"/>
      <c r="STP2" s="130"/>
      <c r="STQ2" s="130"/>
      <c r="STR2" s="130"/>
      <c r="STS2" s="130"/>
      <c r="STT2" s="130"/>
      <c r="STU2" s="130"/>
      <c r="STV2" s="130"/>
      <c r="STW2" s="130"/>
      <c r="STX2" s="130"/>
      <c r="STY2" s="130"/>
      <c r="STZ2" s="130"/>
      <c r="SUA2" s="130"/>
      <c r="SUB2" s="130"/>
      <c r="SUC2" s="130"/>
      <c r="SUD2" s="130"/>
      <c r="SUE2" s="130"/>
      <c r="SUF2" s="130"/>
      <c r="SUG2" s="130"/>
      <c r="SUH2" s="130"/>
      <c r="SUI2" s="130"/>
      <c r="SUJ2" s="130"/>
      <c r="SUK2" s="130"/>
      <c r="SUL2" s="130"/>
      <c r="SUM2" s="130"/>
      <c r="SUN2" s="130"/>
      <c r="SUO2" s="130"/>
      <c r="SUP2" s="130"/>
      <c r="SUQ2" s="130"/>
      <c r="SUR2" s="130"/>
      <c r="SUS2" s="130"/>
      <c r="SUT2" s="130"/>
      <c r="SUU2" s="130"/>
      <c r="SUV2" s="130"/>
      <c r="SUW2" s="130"/>
      <c r="SUX2" s="130"/>
      <c r="SUY2" s="130"/>
      <c r="SUZ2" s="130"/>
      <c r="SVA2" s="130"/>
      <c r="SVB2" s="130"/>
      <c r="SVC2" s="130"/>
      <c r="SVD2" s="130"/>
      <c r="SVE2" s="130"/>
      <c r="SVF2" s="130"/>
      <c r="SVG2" s="130"/>
      <c r="SVH2" s="130"/>
      <c r="SVI2" s="130"/>
      <c r="SVJ2" s="130"/>
      <c r="SVK2" s="130"/>
      <c r="SVL2" s="130"/>
      <c r="SVM2" s="130"/>
      <c r="SVN2" s="130"/>
      <c r="SVO2" s="130"/>
      <c r="SVP2" s="130"/>
      <c r="SVQ2" s="130"/>
      <c r="SVR2" s="130"/>
      <c r="SVS2" s="130"/>
      <c r="SVT2" s="130"/>
      <c r="SVU2" s="130"/>
      <c r="SVV2" s="130"/>
      <c r="SVW2" s="130"/>
      <c r="SVX2" s="130"/>
      <c r="SVY2" s="130"/>
      <c r="SVZ2" s="130"/>
      <c r="SWA2" s="130"/>
      <c r="SWB2" s="130"/>
      <c r="SWC2" s="130"/>
      <c r="SWD2" s="130"/>
      <c r="SWE2" s="130"/>
      <c r="SWF2" s="130"/>
      <c r="SWG2" s="130"/>
      <c r="SWH2" s="130"/>
      <c r="SWI2" s="130"/>
      <c r="SWJ2" s="130"/>
      <c r="SWK2" s="130"/>
      <c r="SWL2" s="130"/>
      <c r="SWM2" s="130"/>
      <c r="SWN2" s="130"/>
      <c r="SWO2" s="130"/>
      <c r="SWP2" s="130"/>
      <c r="SWQ2" s="130"/>
      <c r="SWR2" s="130"/>
      <c r="SWS2" s="130"/>
      <c r="SWT2" s="130"/>
      <c r="SWU2" s="130"/>
      <c r="SWV2" s="130"/>
      <c r="SWW2" s="130"/>
      <c r="SWX2" s="130"/>
      <c r="SWY2" s="130"/>
      <c r="SWZ2" s="130"/>
      <c r="SXA2" s="130"/>
      <c r="SXB2" s="130"/>
      <c r="SXC2" s="130"/>
      <c r="SXD2" s="130"/>
      <c r="SXE2" s="130"/>
      <c r="SXF2" s="130"/>
      <c r="SXG2" s="130"/>
      <c r="SXH2" s="130"/>
      <c r="SXI2" s="130"/>
      <c r="SXJ2" s="130"/>
      <c r="SXK2" s="130"/>
      <c r="SXL2" s="130"/>
      <c r="SXM2" s="130"/>
      <c r="SXN2" s="130"/>
      <c r="SXO2" s="130"/>
      <c r="SXP2" s="130"/>
      <c r="SXQ2" s="130"/>
      <c r="SXR2" s="130"/>
      <c r="SXS2" s="130"/>
      <c r="SXT2" s="130"/>
      <c r="SXU2" s="130"/>
      <c r="SXV2" s="130"/>
      <c r="SXW2" s="130"/>
      <c r="SXX2" s="130"/>
      <c r="SXY2" s="130"/>
      <c r="SXZ2" s="130"/>
      <c r="SYA2" s="130"/>
      <c r="SYB2" s="130"/>
      <c r="SYC2" s="130"/>
      <c r="SYD2" s="130"/>
      <c r="SYE2" s="130"/>
      <c r="SYF2" s="130"/>
      <c r="SYG2" s="130"/>
      <c r="SYH2" s="130"/>
      <c r="SYI2" s="130"/>
      <c r="SYJ2" s="130"/>
      <c r="SYK2" s="130"/>
      <c r="SYL2" s="130"/>
      <c r="SYM2" s="130"/>
      <c r="SYN2" s="130"/>
      <c r="SYO2" s="130"/>
      <c r="SYP2" s="130"/>
      <c r="SYQ2" s="130"/>
      <c r="SYR2" s="130"/>
      <c r="SYS2" s="130"/>
      <c r="SYT2" s="130"/>
      <c r="SYU2" s="130"/>
      <c r="SYV2" s="130"/>
      <c r="SYW2" s="130"/>
      <c r="SYX2" s="130"/>
      <c r="SYY2" s="130"/>
      <c r="SYZ2" s="130"/>
      <c r="SZA2" s="130"/>
      <c r="SZB2" s="130"/>
      <c r="SZC2" s="130"/>
      <c r="SZD2" s="130"/>
      <c r="SZE2" s="130"/>
      <c r="SZF2" s="130"/>
      <c r="SZG2" s="130"/>
      <c r="SZH2" s="130"/>
      <c r="SZI2" s="130"/>
      <c r="SZJ2" s="130"/>
      <c r="SZK2" s="130"/>
      <c r="SZL2" s="130"/>
      <c r="SZM2" s="130"/>
      <c r="SZN2" s="130"/>
      <c r="SZO2" s="130"/>
      <c r="SZP2" s="130"/>
      <c r="SZQ2" s="130"/>
      <c r="SZR2" s="130"/>
      <c r="SZS2" s="130"/>
      <c r="SZT2" s="130"/>
      <c r="SZU2" s="130"/>
      <c r="SZV2" s="130"/>
      <c r="SZW2" s="130"/>
      <c r="SZX2" s="130"/>
      <c r="SZY2" s="130"/>
      <c r="SZZ2" s="130"/>
      <c r="TAA2" s="130"/>
      <c r="TAB2" s="130"/>
      <c r="TAC2" s="130"/>
      <c r="TAD2" s="130"/>
      <c r="TAE2" s="130"/>
      <c r="TAF2" s="130"/>
      <c r="TAG2" s="130"/>
      <c r="TAH2" s="130"/>
      <c r="TAI2" s="130"/>
      <c r="TAJ2" s="130"/>
      <c r="TAK2" s="130"/>
      <c r="TAL2" s="130"/>
      <c r="TAM2" s="130"/>
      <c r="TAN2" s="130"/>
      <c r="TAO2" s="130"/>
      <c r="TAP2" s="130"/>
      <c r="TAQ2" s="130"/>
      <c r="TAR2" s="130"/>
      <c r="TAS2" s="130"/>
      <c r="TAT2" s="130"/>
      <c r="TAU2" s="130"/>
      <c r="TAV2" s="130"/>
      <c r="TAW2" s="130"/>
      <c r="TAX2" s="130"/>
      <c r="TAY2" s="130"/>
      <c r="TAZ2" s="130"/>
      <c r="TBA2" s="130"/>
      <c r="TBB2" s="130"/>
      <c r="TBC2" s="130"/>
      <c r="TBD2" s="130"/>
      <c r="TBE2" s="130"/>
      <c r="TBF2" s="130"/>
      <c r="TBG2" s="130"/>
      <c r="TBH2" s="130"/>
      <c r="TBI2" s="130"/>
      <c r="TBJ2" s="130"/>
      <c r="TBK2" s="130"/>
      <c r="TBL2" s="130"/>
      <c r="TBM2" s="130"/>
      <c r="TBN2" s="130"/>
      <c r="TBO2" s="130"/>
      <c r="TBP2" s="130"/>
      <c r="TBQ2" s="130"/>
      <c r="TBR2" s="130"/>
      <c r="TBS2" s="130"/>
      <c r="TBT2" s="130"/>
      <c r="TBU2" s="130"/>
      <c r="TBV2" s="130"/>
      <c r="TBW2" s="130"/>
      <c r="TBX2" s="130"/>
      <c r="TBY2" s="130"/>
      <c r="TBZ2" s="130"/>
      <c r="TCA2" s="130"/>
      <c r="TCB2" s="130"/>
      <c r="TCC2" s="130"/>
      <c r="TCD2" s="130"/>
      <c r="TCE2" s="130"/>
      <c r="TCF2" s="130"/>
      <c r="TCG2" s="130"/>
      <c r="TCH2" s="130"/>
      <c r="TCI2" s="130"/>
      <c r="TCJ2" s="130"/>
      <c r="TCK2" s="130"/>
      <c r="TCL2" s="130"/>
      <c r="TCM2" s="130"/>
      <c r="TCN2" s="130"/>
      <c r="TCO2" s="130"/>
      <c r="TCP2" s="130"/>
      <c r="TCQ2" s="130"/>
      <c r="TCR2" s="130"/>
      <c r="TCS2" s="130"/>
      <c r="TCT2" s="130"/>
      <c r="TCU2" s="130"/>
      <c r="TCV2" s="130"/>
      <c r="TCW2" s="130"/>
      <c r="TCX2" s="130"/>
      <c r="TCY2" s="130"/>
      <c r="TCZ2" s="130"/>
      <c r="TDA2" s="130"/>
      <c r="TDB2" s="130"/>
      <c r="TDC2" s="130"/>
      <c r="TDD2" s="130"/>
      <c r="TDE2" s="130"/>
      <c r="TDF2" s="130"/>
      <c r="TDG2" s="130"/>
      <c r="TDH2" s="130"/>
      <c r="TDI2" s="130"/>
      <c r="TDJ2" s="130"/>
      <c r="TDK2" s="130"/>
      <c r="TDL2" s="130"/>
      <c r="TDM2" s="130"/>
      <c r="TDN2" s="130"/>
      <c r="TDO2" s="130"/>
      <c r="TDP2" s="130"/>
      <c r="TDQ2" s="130"/>
      <c r="TDR2" s="130"/>
      <c r="TDS2" s="130"/>
      <c r="TDT2" s="130"/>
      <c r="TDU2" s="130"/>
      <c r="TDV2" s="130"/>
      <c r="TDW2" s="130"/>
      <c r="TDX2" s="130"/>
      <c r="TDY2" s="130"/>
      <c r="TDZ2" s="130"/>
      <c r="TEA2" s="130"/>
      <c r="TEB2" s="130"/>
      <c r="TEC2" s="130"/>
      <c r="TED2" s="130"/>
      <c r="TEE2" s="130"/>
      <c r="TEF2" s="130"/>
      <c r="TEG2" s="130"/>
      <c r="TEH2" s="130"/>
      <c r="TEI2" s="130"/>
      <c r="TEJ2" s="130"/>
      <c r="TEK2" s="130"/>
      <c r="TEL2" s="130"/>
      <c r="TEM2" s="130"/>
      <c r="TEN2" s="130"/>
      <c r="TEO2" s="130"/>
      <c r="TEP2" s="130"/>
      <c r="TEQ2" s="130"/>
      <c r="TER2" s="130"/>
      <c r="TES2" s="130"/>
      <c r="TET2" s="130"/>
      <c r="TEU2" s="130"/>
      <c r="TEV2" s="130"/>
      <c r="TEW2" s="130"/>
      <c r="TEX2" s="130"/>
      <c r="TEY2" s="130"/>
      <c r="TEZ2" s="130"/>
      <c r="TFA2" s="130"/>
      <c r="TFB2" s="130"/>
      <c r="TFC2" s="130"/>
      <c r="TFD2" s="130"/>
      <c r="TFE2" s="130"/>
      <c r="TFF2" s="130"/>
      <c r="TFG2" s="130"/>
      <c r="TFH2" s="130"/>
      <c r="TFI2" s="130"/>
      <c r="TFJ2" s="130"/>
      <c r="TFK2" s="130"/>
      <c r="TFL2" s="130"/>
      <c r="TFM2" s="130"/>
      <c r="TFN2" s="130"/>
      <c r="TFO2" s="130"/>
      <c r="TFP2" s="130"/>
      <c r="TFQ2" s="130"/>
      <c r="TFR2" s="130"/>
      <c r="TFS2" s="130"/>
      <c r="TFT2" s="130"/>
      <c r="TFU2" s="130"/>
      <c r="TFV2" s="130"/>
      <c r="TFW2" s="130"/>
      <c r="TFX2" s="130"/>
      <c r="TFY2" s="130"/>
      <c r="TFZ2" s="130"/>
      <c r="TGA2" s="130"/>
      <c r="TGB2" s="130"/>
      <c r="TGC2" s="130"/>
      <c r="TGD2" s="130"/>
      <c r="TGE2" s="130"/>
      <c r="TGF2" s="130"/>
      <c r="TGG2" s="130"/>
      <c r="TGH2" s="130"/>
      <c r="TGI2" s="130"/>
      <c r="TGJ2" s="130"/>
      <c r="TGK2" s="130"/>
      <c r="TGL2" s="130"/>
      <c r="TGM2" s="130"/>
      <c r="TGN2" s="130"/>
      <c r="TGO2" s="130"/>
      <c r="TGP2" s="130"/>
      <c r="TGQ2" s="130"/>
      <c r="TGR2" s="130"/>
      <c r="TGS2" s="130"/>
      <c r="TGT2" s="130"/>
      <c r="TGU2" s="130"/>
      <c r="TGV2" s="130"/>
      <c r="TGW2" s="130"/>
      <c r="TGX2" s="130"/>
      <c r="TGY2" s="130"/>
      <c r="TGZ2" s="130"/>
      <c r="THA2" s="130"/>
      <c r="THB2" s="130"/>
      <c r="THC2" s="130"/>
      <c r="THD2" s="130"/>
      <c r="THE2" s="130"/>
      <c r="THF2" s="130"/>
      <c r="THG2" s="130"/>
      <c r="THH2" s="130"/>
      <c r="THI2" s="130"/>
      <c r="THJ2" s="130"/>
      <c r="THK2" s="130"/>
      <c r="THL2" s="130"/>
      <c r="THM2" s="130"/>
      <c r="THN2" s="130"/>
      <c r="THO2" s="130"/>
      <c r="THP2" s="130"/>
      <c r="THQ2" s="130"/>
      <c r="THR2" s="130"/>
      <c r="THS2" s="130"/>
      <c r="THT2" s="130"/>
      <c r="THU2" s="130"/>
      <c r="THV2" s="130"/>
      <c r="THW2" s="130"/>
      <c r="THX2" s="130"/>
      <c r="THY2" s="130"/>
      <c r="THZ2" s="130"/>
      <c r="TIA2" s="130"/>
      <c r="TIB2" s="130"/>
      <c r="TIC2" s="130"/>
      <c r="TID2" s="130"/>
      <c r="TIE2" s="130"/>
      <c r="TIF2" s="130"/>
      <c r="TIG2" s="130"/>
      <c r="TIH2" s="130"/>
      <c r="TII2" s="130"/>
      <c r="TIJ2" s="130"/>
      <c r="TIK2" s="130"/>
      <c r="TIL2" s="130"/>
      <c r="TIM2" s="130"/>
      <c r="TIN2" s="130"/>
      <c r="TIO2" s="130"/>
      <c r="TIP2" s="130"/>
      <c r="TIQ2" s="130"/>
      <c r="TIR2" s="130"/>
      <c r="TIS2" s="130"/>
      <c r="TIT2" s="130"/>
      <c r="TIU2" s="130"/>
      <c r="TIV2" s="130"/>
      <c r="TIW2" s="130"/>
      <c r="TIX2" s="130"/>
      <c r="TIY2" s="130"/>
      <c r="TIZ2" s="130"/>
      <c r="TJA2" s="130"/>
      <c r="TJB2" s="130"/>
      <c r="TJC2" s="130"/>
      <c r="TJD2" s="130"/>
      <c r="TJE2" s="130"/>
      <c r="TJF2" s="130"/>
      <c r="TJG2" s="130"/>
      <c r="TJH2" s="130"/>
      <c r="TJI2" s="130"/>
      <c r="TJJ2" s="130"/>
      <c r="TJK2" s="130"/>
      <c r="TJL2" s="130"/>
      <c r="TJM2" s="130"/>
      <c r="TJN2" s="130"/>
      <c r="TJO2" s="130"/>
      <c r="TJP2" s="130"/>
      <c r="TJQ2" s="130"/>
      <c r="TJR2" s="130"/>
      <c r="TJS2" s="130"/>
      <c r="TJT2" s="130"/>
      <c r="TJU2" s="130"/>
      <c r="TJV2" s="130"/>
      <c r="TJW2" s="130"/>
      <c r="TJX2" s="130"/>
      <c r="TJY2" s="130"/>
      <c r="TJZ2" s="130"/>
      <c r="TKA2" s="130"/>
      <c r="TKB2" s="130"/>
      <c r="TKC2" s="130"/>
      <c r="TKD2" s="130"/>
      <c r="TKE2" s="130"/>
      <c r="TKF2" s="130"/>
      <c r="TKG2" s="130"/>
      <c r="TKH2" s="130"/>
      <c r="TKI2" s="130"/>
      <c r="TKJ2" s="130"/>
      <c r="TKK2" s="130"/>
      <c r="TKL2" s="130"/>
      <c r="TKM2" s="130"/>
      <c r="TKN2" s="130"/>
      <c r="TKO2" s="130"/>
      <c r="TKP2" s="130"/>
      <c r="TKQ2" s="130"/>
      <c r="TKR2" s="130"/>
      <c r="TKS2" s="130"/>
      <c r="TKT2" s="130"/>
      <c r="TKU2" s="130"/>
      <c r="TKV2" s="130"/>
      <c r="TKW2" s="130"/>
      <c r="TKX2" s="130"/>
      <c r="TKY2" s="130"/>
      <c r="TKZ2" s="130"/>
      <c r="TLA2" s="130"/>
      <c r="TLB2" s="130"/>
      <c r="TLC2" s="130"/>
      <c r="TLD2" s="130"/>
      <c r="TLE2" s="130"/>
      <c r="TLF2" s="130"/>
      <c r="TLG2" s="130"/>
      <c r="TLH2" s="130"/>
      <c r="TLI2" s="130"/>
      <c r="TLJ2" s="130"/>
      <c r="TLK2" s="130"/>
      <c r="TLL2" s="130"/>
      <c r="TLM2" s="130"/>
      <c r="TLN2" s="130"/>
      <c r="TLO2" s="130"/>
      <c r="TLP2" s="130"/>
      <c r="TLQ2" s="130"/>
      <c r="TLR2" s="130"/>
      <c r="TLS2" s="130"/>
      <c r="TLT2" s="130"/>
      <c r="TLU2" s="130"/>
      <c r="TLV2" s="130"/>
      <c r="TLW2" s="130"/>
      <c r="TLX2" s="130"/>
      <c r="TLY2" s="130"/>
      <c r="TLZ2" s="130"/>
      <c r="TMA2" s="130"/>
      <c r="TMB2" s="130"/>
      <c r="TMC2" s="130"/>
      <c r="TMD2" s="130"/>
      <c r="TME2" s="130"/>
      <c r="TMF2" s="130"/>
      <c r="TMG2" s="130"/>
      <c r="TMH2" s="130"/>
      <c r="TMI2" s="130"/>
      <c r="TMJ2" s="130"/>
      <c r="TMK2" s="130"/>
      <c r="TML2" s="130"/>
      <c r="TMM2" s="130"/>
      <c r="TMN2" s="130"/>
      <c r="TMO2" s="130"/>
      <c r="TMP2" s="130"/>
      <c r="TMQ2" s="130"/>
      <c r="TMR2" s="130"/>
      <c r="TMS2" s="130"/>
      <c r="TMT2" s="130"/>
      <c r="TMU2" s="130"/>
      <c r="TMV2" s="130"/>
      <c r="TMW2" s="130"/>
      <c r="TMX2" s="130"/>
      <c r="TMY2" s="130"/>
      <c r="TMZ2" s="130"/>
      <c r="TNA2" s="130"/>
      <c r="TNB2" s="130"/>
      <c r="TNC2" s="130"/>
      <c r="TND2" s="130"/>
      <c r="TNE2" s="130"/>
      <c r="TNF2" s="130"/>
      <c r="TNG2" s="130"/>
      <c r="TNH2" s="130"/>
      <c r="TNI2" s="130"/>
      <c r="TNJ2" s="130"/>
      <c r="TNK2" s="130"/>
      <c r="TNL2" s="130"/>
      <c r="TNM2" s="130"/>
      <c r="TNN2" s="130"/>
      <c r="TNO2" s="130"/>
      <c r="TNP2" s="130"/>
      <c r="TNQ2" s="130"/>
      <c r="TNR2" s="130"/>
      <c r="TNS2" s="130"/>
      <c r="TNT2" s="130"/>
      <c r="TNU2" s="130"/>
      <c r="TNV2" s="130"/>
      <c r="TNW2" s="130"/>
      <c r="TNX2" s="130"/>
      <c r="TNY2" s="130"/>
      <c r="TNZ2" s="130"/>
      <c r="TOA2" s="130"/>
      <c r="TOB2" s="130"/>
      <c r="TOC2" s="130"/>
      <c r="TOD2" s="130"/>
      <c r="TOE2" s="130"/>
      <c r="TOF2" s="130"/>
      <c r="TOG2" s="130"/>
      <c r="TOH2" s="130"/>
      <c r="TOI2" s="130"/>
      <c r="TOJ2" s="130"/>
      <c r="TOK2" s="130"/>
      <c r="TOL2" s="130"/>
      <c r="TOM2" s="130"/>
      <c r="TON2" s="130"/>
      <c r="TOO2" s="130"/>
      <c r="TOP2" s="130"/>
      <c r="TOQ2" s="130"/>
      <c r="TOR2" s="130"/>
      <c r="TOS2" s="130"/>
      <c r="TOT2" s="130"/>
      <c r="TOU2" s="130"/>
      <c r="TOV2" s="130"/>
      <c r="TOW2" s="130"/>
      <c r="TOX2" s="130"/>
      <c r="TOY2" s="130"/>
      <c r="TOZ2" s="130"/>
      <c r="TPA2" s="130"/>
      <c r="TPB2" s="130"/>
      <c r="TPC2" s="130"/>
      <c r="TPD2" s="130"/>
      <c r="TPE2" s="130"/>
      <c r="TPF2" s="130"/>
      <c r="TPG2" s="130"/>
      <c r="TPH2" s="130"/>
      <c r="TPI2" s="130"/>
      <c r="TPJ2" s="130"/>
      <c r="TPK2" s="130"/>
      <c r="TPL2" s="130"/>
      <c r="TPM2" s="130"/>
      <c r="TPN2" s="130"/>
      <c r="TPO2" s="130"/>
      <c r="TPP2" s="130"/>
      <c r="TPQ2" s="130"/>
      <c r="TPR2" s="130"/>
      <c r="TPS2" s="130"/>
      <c r="TPT2" s="130"/>
      <c r="TPU2" s="130"/>
      <c r="TPV2" s="130"/>
      <c r="TPW2" s="130"/>
      <c r="TPX2" s="130"/>
      <c r="TPY2" s="130"/>
      <c r="TPZ2" s="130"/>
      <c r="TQA2" s="130"/>
      <c r="TQB2" s="130"/>
      <c r="TQC2" s="130"/>
      <c r="TQD2" s="130"/>
      <c r="TQE2" s="130"/>
      <c r="TQF2" s="130"/>
      <c r="TQG2" s="130"/>
      <c r="TQH2" s="130"/>
      <c r="TQI2" s="130"/>
      <c r="TQJ2" s="130"/>
      <c r="TQK2" s="130"/>
      <c r="TQL2" s="130"/>
      <c r="TQM2" s="130"/>
      <c r="TQN2" s="130"/>
      <c r="TQO2" s="130"/>
      <c r="TQP2" s="130"/>
      <c r="TQQ2" s="130"/>
      <c r="TQR2" s="130"/>
      <c r="TQS2" s="130"/>
      <c r="TQT2" s="130"/>
      <c r="TQU2" s="130"/>
      <c r="TQV2" s="130"/>
      <c r="TQW2" s="130"/>
      <c r="TQX2" s="130"/>
      <c r="TQY2" s="130"/>
      <c r="TQZ2" s="130"/>
      <c r="TRA2" s="130"/>
      <c r="TRB2" s="130"/>
      <c r="TRC2" s="130"/>
      <c r="TRD2" s="130"/>
      <c r="TRE2" s="130"/>
      <c r="TRF2" s="130"/>
      <c r="TRG2" s="130"/>
      <c r="TRH2" s="130"/>
      <c r="TRI2" s="130"/>
      <c r="TRJ2" s="130"/>
      <c r="TRK2" s="130"/>
      <c r="TRL2" s="130"/>
      <c r="TRM2" s="130"/>
      <c r="TRN2" s="130"/>
      <c r="TRO2" s="130"/>
      <c r="TRP2" s="130"/>
      <c r="TRQ2" s="130"/>
      <c r="TRR2" s="130"/>
      <c r="TRS2" s="130"/>
      <c r="TRT2" s="130"/>
      <c r="TRU2" s="130"/>
      <c r="TRV2" s="130"/>
      <c r="TRW2" s="130"/>
      <c r="TRX2" s="130"/>
      <c r="TRY2" s="130"/>
      <c r="TRZ2" s="130"/>
      <c r="TSA2" s="130"/>
      <c r="TSB2" s="130"/>
      <c r="TSC2" s="130"/>
      <c r="TSD2" s="130"/>
      <c r="TSE2" s="130"/>
      <c r="TSF2" s="130"/>
      <c r="TSG2" s="130"/>
      <c r="TSH2" s="130"/>
      <c r="TSI2" s="130"/>
      <c r="TSJ2" s="130"/>
      <c r="TSK2" s="130"/>
      <c r="TSL2" s="130"/>
      <c r="TSM2" s="130"/>
      <c r="TSN2" s="130"/>
      <c r="TSO2" s="130"/>
      <c r="TSP2" s="130"/>
      <c r="TSQ2" s="130"/>
      <c r="TSR2" s="130"/>
      <c r="TSS2" s="130"/>
      <c r="TST2" s="130"/>
      <c r="TSU2" s="130"/>
      <c r="TSV2" s="130"/>
      <c r="TSW2" s="130"/>
      <c r="TSX2" s="130"/>
      <c r="TSY2" s="130"/>
      <c r="TSZ2" s="130"/>
      <c r="TTA2" s="130"/>
      <c r="TTB2" s="130"/>
      <c r="TTC2" s="130"/>
      <c r="TTD2" s="130"/>
      <c r="TTE2" s="130"/>
      <c r="TTF2" s="130"/>
      <c r="TTG2" s="130"/>
      <c r="TTH2" s="130"/>
      <c r="TTI2" s="130"/>
      <c r="TTJ2" s="130"/>
      <c r="TTK2" s="130"/>
      <c r="TTL2" s="130"/>
      <c r="TTM2" s="130"/>
      <c r="TTN2" s="130"/>
      <c r="TTO2" s="130"/>
      <c r="TTP2" s="130"/>
      <c r="TTQ2" s="130"/>
      <c r="TTR2" s="130"/>
      <c r="TTS2" s="130"/>
      <c r="TTT2" s="130"/>
      <c r="TTU2" s="130"/>
      <c r="TTV2" s="130"/>
      <c r="TTW2" s="130"/>
      <c r="TTX2" s="130"/>
      <c r="TTY2" s="130"/>
      <c r="TTZ2" s="130"/>
      <c r="TUA2" s="130"/>
      <c r="TUB2" s="130"/>
      <c r="TUC2" s="130"/>
      <c r="TUD2" s="130"/>
      <c r="TUE2" s="130"/>
      <c r="TUF2" s="130"/>
      <c r="TUG2" s="130"/>
      <c r="TUH2" s="130"/>
      <c r="TUI2" s="130"/>
      <c r="TUJ2" s="130"/>
      <c r="TUK2" s="130"/>
      <c r="TUL2" s="130"/>
      <c r="TUM2" s="130"/>
      <c r="TUN2" s="130"/>
      <c r="TUO2" s="130"/>
      <c r="TUP2" s="130"/>
      <c r="TUQ2" s="130"/>
      <c r="TUR2" s="130"/>
      <c r="TUS2" s="130"/>
      <c r="TUT2" s="130"/>
      <c r="TUU2" s="130"/>
      <c r="TUV2" s="130"/>
      <c r="TUW2" s="130"/>
      <c r="TUX2" s="130"/>
      <c r="TUY2" s="130"/>
      <c r="TUZ2" s="130"/>
      <c r="TVA2" s="130"/>
      <c r="TVB2" s="130"/>
      <c r="TVC2" s="130"/>
      <c r="TVD2" s="130"/>
      <c r="TVE2" s="130"/>
      <c r="TVF2" s="130"/>
      <c r="TVG2" s="130"/>
      <c r="TVH2" s="130"/>
      <c r="TVI2" s="130"/>
      <c r="TVJ2" s="130"/>
      <c r="TVK2" s="130"/>
      <c r="TVL2" s="130"/>
      <c r="TVM2" s="130"/>
      <c r="TVN2" s="130"/>
      <c r="TVO2" s="130"/>
      <c r="TVP2" s="130"/>
      <c r="TVQ2" s="130"/>
      <c r="TVR2" s="130"/>
      <c r="TVS2" s="130"/>
      <c r="TVT2" s="130"/>
      <c r="TVU2" s="130"/>
      <c r="TVV2" s="130"/>
      <c r="TVW2" s="130"/>
      <c r="TVX2" s="130"/>
      <c r="TVY2" s="130"/>
      <c r="TVZ2" s="130"/>
      <c r="TWA2" s="130"/>
      <c r="TWB2" s="130"/>
      <c r="TWC2" s="130"/>
      <c r="TWD2" s="130"/>
      <c r="TWE2" s="130"/>
      <c r="TWF2" s="130"/>
      <c r="TWG2" s="130"/>
      <c r="TWH2" s="130"/>
      <c r="TWI2" s="130"/>
      <c r="TWJ2" s="130"/>
      <c r="TWK2" s="130"/>
      <c r="TWL2" s="130"/>
      <c r="TWM2" s="130"/>
      <c r="TWN2" s="130"/>
      <c r="TWO2" s="130"/>
      <c r="TWP2" s="130"/>
      <c r="TWQ2" s="130"/>
      <c r="TWR2" s="130"/>
      <c r="TWS2" s="130"/>
      <c r="TWT2" s="130"/>
      <c r="TWU2" s="130"/>
      <c r="TWV2" s="130"/>
      <c r="TWW2" s="130"/>
      <c r="TWX2" s="130"/>
      <c r="TWY2" s="130"/>
      <c r="TWZ2" s="130"/>
      <c r="TXA2" s="130"/>
      <c r="TXB2" s="130"/>
      <c r="TXC2" s="130"/>
      <c r="TXD2" s="130"/>
      <c r="TXE2" s="130"/>
      <c r="TXF2" s="130"/>
      <c r="TXG2" s="130"/>
      <c r="TXH2" s="130"/>
      <c r="TXI2" s="130"/>
      <c r="TXJ2" s="130"/>
      <c r="TXK2" s="130"/>
      <c r="TXL2" s="130"/>
      <c r="TXM2" s="130"/>
      <c r="TXN2" s="130"/>
      <c r="TXO2" s="130"/>
      <c r="TXP2" s="130"/>
      <c r="TXQ2" s="130"/>
      <c r="TXR2" s="130"/>
      <c r="TXS2" s="130"/>
      <c r="TXT2" s="130"/>
      <c r="TXU2" s="130"/>
      <c r="TXV2" s="130"/>
      <c r="TXW2" s="130"/>
      <c r="TXX2" s="130"/>
      <c r="TXY2" s="130"/>
      <c r="TXZ2" s="130"/>
      <c r="TYA2" s="130"/>
      <c r="TYB2" s="130"/>
      <c r="TYC2" s="130"/>
      <c r="TYD2" s="130"/>
      <c r="TYE2" s="130"/>
      <c r="TYF2" s="130"/>
      <c r="TYG2" s="130"/>
      <c r="TYH2" s="130"/>
      <c r="TYI2" s="130"/>
      <c r="TYJ2" s="130"/>
      <c r="TYK2" s="130"/>
      <c r="TYL2" s="130"/>
      <c r="TYM2" s="130"/>
      <c r="TYN2" s="130"/>
      <c r="TYO2" s="130"/>
      <c r="TYP2" s="130"/>
      <c r="TYQ2" s="130"/>
      <c r="TYR2" s="130"/>
      <c r="TYS2" s="130"/>
      <c r="TYT2" s="130"/>
      <c r="TYU2" s="130"/>
      <c r="TYV2" s="130"/>
      <c r="TYW2" s="130"/>
      <c r="TYX2" s="130"/>
      <c r="TYY2" s="130"/>
      <c r="TYZ2" s="130"/>
      <c r="TZA2" s="130"/>
      <c r="TZB2" s="130"/>
      <c r="TZC2" s="130"/>
      <c r="TZD2" s="130"/>
      <c r="TZE2" s="130"/>
      <c r="TZF2" s="130"/>
      <c r="TZG2" s="130"/>
      <c r="TZH2" s="130"/>
      <c r="TZI2" s="130"/>
      <c r="TZJ2" s="130"/>
      <c r="TZK2" s="130"/>
      <c r="TZL2" s="130"/>
      <c r="TZM2" s="130"/>
      <c r="TZN2" s="130"/>
      <c r="TZO2" s="130"/>
      <c r="TZP2" s="130"/>
      <c r="TZQ2" s="130"/>
      <c r="TZR2" s="130"/>
      <c r="TZS2" s="130"/>
      <c r="TZT2" s="130"/>
      <c r="TZU2" s="130"/>
      <c r="TZV2" s="130"/>
      <c r="TZW2" s="130"/>
      <c r="TZX2" s="130"/>
      <c r="TZY2" s="130"/>
      <c r="TZZ2" s="130"/>
      <c r="UAA2" s="130"/>
      <c r="UAB2" s="130"/>
      <c r="UAC2" s="130"/>
      <c r="UAD2" s="130"/>
      <c r="UAE2" s="130"/>
      <c r="UAF2" s="130"/>
      <c r="UAG2" s="130"/>
      <c r="UAH2" s="130"/>
      <c r="UAI2" s="130"/>
      <c r="UAJ2" s="130"/>
      <c r="UAK2" s="130"/>
      <c r="UAL2" s="130"/>
      <c r="UAM2" s="130"/>
      <c r="UAN2" s="130"/>
      <c r="UAO2" s="130"/>
      <c r="UAP2" s="130"/>
      <c r="UAQ2" s="130"/>
      <c r="UAR2" s="130"/>
      <c r="UAS2" s="130"/>
      <c r="UAT2" s="130"/>
      <c r="UAU2" s="130"/>
      <c r="UAV2" s="130"/>
      <c r="UAW2" s="130"/>
      <c r="UAX2" s="130"/>
      <c r="UAY2" s="130"/>
      <c r="UAZ2" s="130"/>
      <c r="UBA2" s="130"/>
      <c r="UBB2" s="130"/>
      <c r="UBC2" s="130"/>
      <c r="UBD2" s="130"/>
      <c r="UBE2" s="130"/>
      <c r="UBF2" s="130"/>
      <c r="UBG2" s="130"/>
      <c r="UBH2" s="130"/>
      <c r="UBI2" s="130"/>
      <c r="UBJ2" s="130"/>
      <c r="UBK2" s="130"/>
      <c r="UBL2" s="130"/>
      <c r="UBM2" s="130"/>
      <c r="UBN2" s="130"/>
      <c r="UBO2" s="130"/>
      <c r="UBP2" s="130"/>
      <c r="UBQ2" s="130"/>
      <c r="UBR2" s="130"/>
      <c r="UBS2" s="130"/>
      <c r="UBT2" s="130"/>
      <c r="UBU2" s="130"/>
      <c r="UBV2" s="130"/>
      <c r="UBW2" s="130"/>
      <c r="UBX2" s="130"/>
      <c r="UBY2" s="130"/>
      <c r="UBZ2" s="130"/>
      <c r="UCA2" s="130"/>
      <c r="UCB2" s="130"/>
      <c r="UCC2" s="130"/>
      <c r="UCD2" s="130"/>
      <c r="UCE2" s="130"/>
      <c r="UCF2" s="130"/>
      <c r="UCG2" s="130"/>
      <c r="UCH2" s="130"/>
      <c r="UCI2" s="130"/>
      <c r="UCJ2" s="130"/>
      <c r="UCK2" s="130"/>
      <c r="UCL2" s="130"/>
      <c r="UCM2" s="130"/>
      <c r="UCN2" s="130"/>
      <c r="UCO2" s="130"/>
      <c r="UCP2" s="130"/>
      <c r="UCQ2" s="130"/>
      <c r="UCR2" s="130"/>
      <c r="UCS2" s="130"/>
      <c r="UCT2" s="130"/>
      <c r="UCU2" s="130"/>
      <c r="UCV2" s="130"/>
      <c r="UCW2" s="130"/>
      <c r="UCX2" s="130"/>
      <c r="UCY2" s="130"/>
      <c r="UCZ2" s="130"/>
      <c r="UDA2" s="130"/>
      <c r="UDB2" s="130"/>
      <c r="UDC2" s="130"/>
      <c r="UDD2" s="130"/>
      <c r="UDE2" s="130"/>
      <c r="UDF2" s="130"/>
      <c r="UDG2" s="130"/>
      <c r="UDH2" s="130"/>
      <c r="UDI2" s="130"/>
      <c r="UDJ2" s="130"/>
      <c r="UDK2" s="130"/>
      <c r="UDL2" s="130"/>
      <c r="UDM2" s="130"/>
      <c r="UDN2" s="130"/>
      <c r="UDO2" s="130"/>
      <c r="UDP2" s="130"/>
      <c r="UDQ2" s="130"/>
      <c r="UDR2" s="130"/>
      <c r="UDS2" s="130"/>
      <c r="UDT2" s="130"/>
      <c r="UDU2" s="130"/>
      <c r="UDV2" s="130"/>
      <c r="UDW2" s="130"/>
      <c r="UDX2" s="130"/>
      <c r="UDY2" s="130"/>
      <c r="UDZ2" s="130"/>
      <c r="UEA2" s="130"/>
      <c r="UEB2" s="130"/>
      <c r="UEC2" s="130"/>
      <c r="UED2" s="130"/>
      <c r="UEE2" s="130"/>
      <c r="UEF2" s="130"/>
      <c r="UEG2" s="130"/>
      <c r="UEH2" s="130"/>
      <c r="UEI2" s="130"/>
      <c r="UEJ2" s="130"/>
      <c r="UEK2" s="130"/>
      <c r="UEL2" s="130"/>
      <c r="UEM2" s="130"/>
      <c r="UEN2" s="130"/>
      <c r="UEO2" s="130"/>
      <c r="UEP2" s="130"/>
      <c r="UEQ2" s="130"/>
      <c r="UER2" s="130"/>
      <c r="UES2" s="130"/>
      <c r="UET2" s="130"/>
      <c r="UEU2" s="130"/>
      <c r="UEV2" s="130"/>
      <c r="UEW2" s="130"/>
      <c r="UEX2" s="130"/>
      <c r="UEY2" s="130"/>
      <c r="UEZ2" s="130"/>
      <c r="UFA2" s="130"/>
      <c r="UFB2" s="130"/>
      <c r="UFC2" s="130"/>
      <c r="UFD2" s="130"/>
      <c r="UFE2" s="130"/>
      <c r="UFF2" s="130"/>
      <c r="UFG2" s="130"/>
      <c r="UFH2" s="130"/>
      <c r="UFI2" s="130"/>
      <c r="UFJ2" s="130"/>
      <c r="UFK2" s="130"/>
      <c r="UFL2" s="130"/>
      <c r="UFM2" s="130"/>
      <c r="UFN2" s="130"/>
      <c r="UFO2" s="130"/>
      <c r="UFP2" s="130"/>
      <c r="UFQ2" s="130"/>
      <c r="UFR2" s="130"/>
      <c r="UFS2" s="130"/>
      <c r="UFT2" s="130"/>
      <c r="UFU2" s="130"/>
      <c r="UFV2" s="130"/>
      <c r="UFW2" s="130"/>
      <c r="UFX2" s="130"/>
      <c r="UFY2" s="130"/>
      <c r="UFZ2" s="130"/>
      <c r="UGA2" s="130"/>
      <c r="UGB2" s="130"/>
      <c r="UGC2" s="130"/>
      <c r="UGD2" s="130"/>
      <c r="UGE2" s="130"/>
      <c r="UGF2" s="130"/>
      <c r="UGG2" s="130"/>
      <c r="UGH2" s="130"/>
      <c r="UGI2" s="130"/>
      <c r="UGJ2" s="130"/>
      <c r="UGK2" s="130"/>
      <c r="UGL2" s="130"/>
      <c r="UGM2" s="130"/>
      <c r="UGN2" s="130"/>
      <c r="UGO2" s="130"/>
      <c r="UGP2" s="130"/>
      <c r="UGQ2" s="130"/>
      <c r="UGR2" s="130"/>
      <c r="UGS2" s="130"/>
      <c r="UGT2" s="130"/>
      <c r="UGU2" s="130"/>
      <c r="UGV2" s="130"/>
      <c r="UGW2" s="130"/>
      <c r="UGX2" s="130"/>
      <c r="UGY2" s="130"/>
      <c r="UGZ2" s="130"/>
      <c r="UHA2" s="130"/>
      <c r="UHB2" s="130"/>
      <c r="UHC2" s="130"/>
      <c r="UHD2" s="130"/>
      <c r="UHE2" s="130"/>
      <c r="UHF2" s="130"/>
      <c r="UHG2" s="130"/>
      <c r="UHH2" s="130"/>
      <c r="UHI2" s="130"/>
      <c r="UHJ2" s="130"/>
      <c r="UHK2" s="130"/>
      <c r="UHL2" s="130"/>
      <c r="UHM2" s="130"/>
      <c r="UHN2" s="130"/>
      <c r="UHO2" s="130"/>
      <c r="UHP2" s="130"/>
      <c r="UHQ2" s="130"/>
      <c r="UHR2" s="130"/>
      <c r="UHS2" s="130"/>
      <c r="UHT2" s="130"/>
      <c r="UHU2" s="130"/>
      <c r="UHV2" s="130"/>
      <c r="UHW2" s="130"/>
      <c r="UHX2" s="130"/>
      <c r="UHY2" s="130"/>
      <c r="UHZ2" s="130"/>
      <c r="UIA2" s="130"/>
      <c r="UIB2" s="130"/>
      <c r="UIC2" s="130"/>
      <c r="UID2" s="130"/>
      <c r="UIE2" s="130"/>
      <c r="UIF2" s="130"/>
      <c r="UIG2" s="130"/>
      <c r="UIH2" s="130"/>
      <c r="UII2" s="130"/>
      <c r="UIJ2" s="130"/>
      <c r="UIK2" s="130"/>
      <c r="UIL2" s="130"/>
      <c r="UIM2" s="130"/>
      <c r="UIN2" s="130"/>
      <c r="UIO2" s="130"/>
      <c r="UIP2" s="130"/>
      <c r="UIQ2" s="130"/>
      <c r="UIR2" s="130"/>
      <c r="UIS2" s="130"/>
      <c r="UIT2" s="130"/>
      <c r="UIU2" s="130"/>
      <c r="UIV2" s="130"/>
      <c r="UIW2" s="130"/>
      <c r="UIX2" s="130"/>
      <c r="UIY2" s="130"/>
      <c r="UIZ2" s="130"/>
      <c r="UJA2" s="130"/>
      <c r="UJB2" s="130"/>
      <c r="UJC2" s="130"/>
      <c r="UJD2" s="130"/>
      <c r="UJE2" s="130"/>
      <c r="UJF2" s="130"/>
      <c r="UJG2" s="130"/>
      <c r="UJH2" s="130"/>
      <c r="UJI2" s="130"/>
      <c r="UJJ2" s="130"/>
      <c r="UJK2" s="130"/>
      <c r="UJL2" s="130"/>
      <c r="UJM2" s="130"/>
      <c r="UJN2" s="130"/>
      <c r="UJO2" s="130"/>
      <c r="UJP2" s="130"/>
      <c r="UJQ2" s="130"/>
      <c r="UJR2" s="130"/>
      <c r="UJS2" s="130"/>
      <c r="UJT2" s="130"/>
      <c r="UJU2" s="130"/>
      <c r="UJV2" s="130"/>
      <c r="UJW2" s="130"/>
      <c r="UJX2" s="130"/>
      <c r="UJY2" s="130"/>
      <c r="UJZ2" s="130"/>
      <c r="UKA2" s="130"/>
      <c r="UKB2" s="130"/>
      <c r="UKC2" s="130"/>
      <c r="UKD2" s="130"/>
      <c r="UKE2" s="130"/>
      <c r="UKF2" s="130"/>
      <c r="UKG2" s="130"/>
      <c r="UKH2" s="130"/>
      <c r="UKI2" s="130"/>
      <c r="UKJ2" s="130"/>
      <c r="UKK2" s="130"/>
      <c r="UKL2" s="130"/>
      <c r="UKM2" s="130"/>
      <c r="UKN2" s="130"/>
      <c r="UKO2" s="130"/>
      <c r="UKP2" s="130"/>
      <c r="UKQ2" s="130"/>
      <c r="UKR2" s="130"/>
      <c r="UKS2" s="130"/>
      <c r="UKT2" s="130"/>
      <c r="UKU2" s="130"/>
      <c r="UKV2" s="130"/>
      <c r="UKW2" s="130"/>
      <c r="UKX2" s="130"/>
      <c r="UKY2" s="130"/>
      <c r="UKZ2" s="130"/>
      <c r="ULA2" s="130"/>
      <c r="ULB2" s="130"/>
      <c r="ULC2" s="130"/>
      <c r="ULD2" s="130"/>
      <c r="ULE2" s="130"/>
      <c r="ULF2" s="130"/>
      <c r="ULG2" s="130"/>
      <c r="ULH2" s="130"/>
      <c r="ULI2" s="130"/>
      <c r="ULJ2" s="130"/>
      <c r="ULK2" s="130"/>
      <c r="ULL2" s="130"/>
      <c r="ULM2" s="130"/>
      <c r="ULN2" s="130"/>
      <c r="ULO2" s="130"/>
      <c r="ULP2" s="130"/>
      <c r="ULQ2" s="130"/>
      <c r="ULR2" s="130"/>
      <c r="ULS2" s="130"/>
      <c r="ULT2" s="130"/>
      <c r="ULU2" s="130"/>
      <c r="ULV2" s="130"/>
      <c r="ULW2" s="130"/>
      <c r="ULX2" s="130"/>
      <c r="ULY2" s="130"/>
      <c r="ULZ2" s="130"/>
      <c r="UMA2" s="130"/>
      <c r="UMB2" s="130"/>
      <c r="UMC2" s="130"/>
      <c r="UMD2" s="130"/>
      <c r="UME2" s="130"/>
      <c r="UMF2" s="130"/>
      <c r="UMG2" s="130"/>
      <c r="UMH2" s="130"/>
      <c r="UMI2" s="130"/>
      <c r="UMJ2" s="130"/>
      <c r="UMK2" s="130"/>
      <c r="UML2" s="130"/>
      <c r="UMM2" s="130"/>
      <c r="UMN2" s="130"/>
      <c r="UMO2" s="130"/>
      <c r="UMP2" s="130"/>
      <c r="UMQ2" s="130"/>
      <c r="UMR2" s="130"/>
      <c r="UMS2" s="130"/>
      <c r="UMT2" s="130"/>
      <c r="UMU2" s="130"/>
      <c r="UMV2" s="130"/>
      <c r="UMW2" s="130"/>
      <c r="UMX2" s="130"/>
      <c r="UMY2" s="130"/>
      <c r="UMZ2" s="130"/>
      <c r="UNA2" s="130"/>
      <c r="UNB2" s="130"/>
      <c r="UNC2" s="130"/>
      <c r="UND2" s="130"/>
      <c r="UNE2" s="130"/>
      <c r="UNF2" s="130"/>
      <c r="UNG2" s="130"/>
      <c r="UNH2" s="130"/>
      <c r="UNI2" s="130"/>
      <c r="UNJ2" s="130"/>
      <c r="UNK2" s="130"/>
      <c r="UNL2" s="130"/>
      <c r="UNM2" s="130"/>
      <c r="UNN2" s="130"/>
      <c r="UNO2" s="130"/>
      <c r="UNP2" s="130"/>
      <c r="UNQ2" s="130"/>
      <c r="UNR2" s="130"/>
      <c r="UNS2" s="130"/>
      <c r="UNT2" s="130"/>
      <c r="UNU2" s="130"/>
      <c r="UNV2" s="130"/>
      <c r="UNW2" s="130"/>
      <c r="UNX2" s="130"/>
      <c r="UNY2" s="130"/>
      <c r="UNZ2" s="130"/>
      <c r="UOA2" s="130"/>
      <c r="UOB2" s="130"/>
      <c r="UOC2" s="130"/>
      <c r="UOD2" s="130"/>
      <c r="UOE2" s="130"/>
      <c r="UOF2" s="130"/>
      <c r="UOG2" s="130"/>
      <c r="UOH2" s="130"/>
      <c r="UOI2" s="130"/>
      <c r="UOJ2" s="130"/>
      <c r="UOK2" s="130"/>
      <c r="UOL2" s="130"/>
      <c r="UOM2" s="130"/>
      <c r="UON2" s="130"/>
      <c r="UOO2" s="130"/>
      <c r="UOP2" s="130"/>
      <c r="UOQ2" s="130"/>
      <c r="UOR2" s="130"/>
      <c r="UOS2" s="130"/>
      <c r="UOT2" s="130"/>
      <c r="UOU2" s="130"/>
      <c r="UOV2" s="130"/>
      <c r="UOW2" s="130"/>
      <c r="UOX2" s="130"/>
      <c r="UOY2" s="130"/>
      <c r="UOZ2" s="130"/>
      <c r="UPA2" s="130"/>
      <c r="UPB2" s="130"/>
      <c r="UPC2" s="130"/>
      <c r="UPD2" s="130"/>
      <c r="UPE2" s="130"/>
      <c r="UPF2" s="130"/>
      <c r="UPG2" s="130"/>
      <c r="UPH2" s="130"/>
      <c r="UPI2" s="130"/>
      <c r="UPJ2" s="130"/>
      <c r="UPK2" s="130"/>
      <c r="UPL2" s="130"/>
      <c r="UPM2" s="130"/>
      <c r="UPN2" s="130"/>
      <c r="UPO2" s="130"/>
      <c r="UPP2" s="130"/>
      <c r="UPQ2" s="130"/>
      <c r="UPR2" s="130"/>
      <c r="UPS2" s="130"/>
      <c r="UPT2" s="130"/>
      <c r="UPU2" s="130"/>
      <c r="UPV2" s="130"/>
      <c r="UPW2" s="130"/>
      <c r="UPX2" s="130"/>
      <c r="UPY2" s="130"/>
      <c r="UPZ2" s="130"/>
      <c r="UQA2" s="130"/>
      <c r="UQB2" s="130"/>
      <c r="UQC2" s="130"/>
      <c r="UQD2" s="130"/>
      <c r="UQE2" s="130"/>
      <c r="UQF2" s="130"/>
      <c r="UQG2" s="130"/>
      <c r="UQH2" s="130"/>
      <c r="UQI2" s="130"/>
      <c r="UQJ2" s="130"/>
      <c r="UQK2" s="130"/>
      <c r="UQL2" s="130"/>
      <c r="UQM2" s="130"/>
      <c r="UQN2" s="130"/>
      <c r="UQO2" s="130"/>
      <c r="UQP2" s="130"/>
      <c r="UQQ2" s="130"/>
      <c r="UQR2" s="130"/>
      <c r="UQS2" s="130"/>
      <c r="UQT2" s="130"/>
      <c r="UQU2" s="130"/>
      <c r="UQV2" s="130"/>
      <c r="UQW2" s="130"/>
      <c r="UQX2" s="130"/>
      <c r="UQY2" s="130"/>
      <c r="UQZ2" s="130"/>
      <c r="URA2" s="130"/>
      <c r="URB2" s="130"/>
      <c r="URC2" s="130"/>
      <c r="URD2" s="130"/>
      <c r="URE2" s="130"/>
      <c r="URF2" s="130"/>
      <c r="URG2" s="130"/>
      <c r="URH2" s="130"/>
      <c r="URI2" s="130"/>
      <c r="URJ2" s="130"/>
      <c r="URK2" s="130"/>
      <c r="URL2" s="130"/>
      <c r="URM2" s="130"/>
      <c r="URN2" s="130"/>
      <c r="URO2" s="130"/>
      <c r="URP2" s="130"/>
      <c r="URQ2" s="130"/>
      <c r="URR2" s="130"/>
      <c r="URS2" s="130"/>
      <c r="URT2" s="130"/>
      <c r="URU2" s="130"/>
      <c r="URV2" s="130"/>
      <c r="URW2" s="130"/>
      <c r="URX2" s="130"/>
      <c r="URY2" s="130"/>
      <c r="URZ2" s="130"/>
      <c r="USA2" s="130"/>
      <c r="USB2" s="130"/>
      <c r="USC2" s="130"/>
      <c r="USD2" s="130"/>
      <c r="USE2" s="130"/>
      <c r="USF2" s="130"/>
      <c r="USG2" s="130"/>
      <c r="USH2" s="130"/>
      <c r="USI2" s="130"/>
      <c r="USJ2" s="130"/>
      <c r="USK2" s="130"/>
      <c r="USL2" s="130"/>
      <c r="USM2" s="130"/>
      <c r="USN2" s="130"/>
      <c r="USO2" s="130"/>
      <c r="USP2" s="130"/>
      <c r="USQ2" s="130"/>
      <c r="USR2" s="130"/>
      <c r="USS2" s="130"/>
      <c r="UST2" s="130"/>
      <c r="USU2" s="130"/>
      <c r="USV2" s="130"/>
      <c r="USW2" s="130"/>
      <c r="USX2" s="130"/>
      <c r="USY2" s="130"/>
      <c r="USZ2" s="130"/>
      <c r="UTA2" s="130"/>
      <c r="UTB2" s="130"/>
      <c r="UTC2" s="130"/>
      <c r="UTD2" s="130"/>
      <c r="UTE2" s="130"/>
      <c r="UTF2" s="130"/>
      <c r="UTG2" s="130"/>
      <c r="UTH2" s="130"/>
      <c r="UTI2" s="130"/>
      <c r="UTJ2" s="130"/>
      <c r="UTK2" s="130"/>
      <c r="UTL2" s="130"/>
      <c r="UTM2" s="130"/>
      <c r="UTN2" s="130"/>
      <c r="UTO2" s="130"/>
      <c r="UTP2" s="130"/>
      <c r="UTQ2" s="130"/>
      <c r="UTR2" s="130"/>
      <c r="UTS2" s="130"/>
      <c r="UTT2" s="130"/>
      <c r="UTU2" s="130"/>
      <c r="UTV2" s="130"/>
      <c r="UTW2" s="130"/>
      <c r="UTX2" s="130"/>
      <c r="UTY2" s="130"/>
      <c r="UTZ2" s="130"/>
      <c r="UUA2" s="130"/>
      <c r="UUB2" s="130"/>
      <c r="UUC2" s="130"/>
      <c r="UUD2" s="130"/>
      <c r="UUE2" s="130"/>
      <c r="UUF2" s="130"/>
      <c r="UUG2" s="130"/>
      <c r="UUH2" s="130"/>
      <c r="UUI2" s="130"/>
      <c r="UUJ2" s="130"/>
      <c r="UUK2" s="130"/>
      <c r="UUL2" s="130"/>
      <c r="UUM2" s="130"/>
      <c r="UUN2" s="130"/>
      <c r="UUO2" s="130"/>
      <c r="UUP2" s="130"/>
      <c r="UUQ2" s="130"/>
      <c r="UUR2" s="130"/>
      <c r="UUS2" s="130"/>
      <c r="UUT2" s="130"/>
      <c r="UUU2" s="130"/>
      <c r="UUV2" s="130"/>
      <c r="UUW2" s="130"/>
      <c r="UUX2" s="130"/>
      <c r="UUY2" s="130"/>
      <c r="UUZ2" s="130"/>
      <c r="UVA2" s="130"/>
      <c r="UVB2" s="130"/>
      <c r="UVC2" s="130"/>
      <c r="UVD2" s="130"/>
      <c r="UVE2" s="130"/>
      <c r="UVF2" s="130"/>
      <c r="UVG2" s="130"/>
      <c r="UVH2" s="130"/>
      <c r="UVI2" s="130"/>
      <c r="UVJ2" s="130"/>
      <c r="UVK2" s="130"/>
      <c r="UVL2" s="130"/>
      <c r="UVM2" s="130"/>
      <c r="UVN2" s="130"/>
      <c r="UVO2" s="130"/>
      <c r="UVP2" s="130"/>
      <c r="UVQ2" s="130"/>
      <c r="UVR2" s="130"/>
      <c r="UVS2" s="130"/>
      <c r="UVT2" s="130"/>
      <c r="UVU2" s="130"/>
      <c r="UVV2" s="130"/>
      <c r="UVW2" s="130"/>
      <c r="UVX2" s="130"/>
      <c r="UVY2" s="130"/>
      <c r="UVZ2" s="130"/>
      <c r="UWA2" s="130"/>
      <c r="UWB2" s="130"/>
      <c r="UWC2" s="130"/>
      <c r="UWD2" s="130"/>
      <c r="UWE2" s="130"/>
      <c r="UWF2" s="130"/>
      <c r="UWG2" s="130"/>
      <c r="UWH2" s="130"/>
      <c r="UWI2" s="130"/>
      <c r="UWJ2" s="130"/>
      <c r="UWK2" s="130"/>
      <c r="UWL2" s="130"/>
      <c r="UWM2" s="130"/>
      <c r="UWN2" s="130"/>
      <c r="UWO2" s="130"/>
      <c r="UWP2" s="130"/>
      <c r="UWQ2" s="130"/>
      <c r="UWR2" s="130"/>
      <c r="UWS2" s="130"/>
      <c r="UWT2" s="130"/>
      <c r="UWU2" s="130"/>
      <c r="UWV2" s="130"/>
      <c r="UWW2" s="130"/>
      <c r="UWX2" s="130"/>
      <c r="UWY2" s="130"/>
      <c r="UWZ2" s="130"/>
      <c r="UXA2" s="130"/>
      <c r="UXB2" s="130"/>
      <c r="UXC2" s="130"/>
      <c r="UXD2" s="130"/>
      <c r="UXE2" s="130"/>
      <c r="UXF2" s="130"/>
      <c r="UXG2" s="130"/>
      <c r="UXH2" s="130"/>
      <c r="UXI2" s="130"/>
      <c r="UXJ2" s="130"/>
      <c r="UXK2" s="130"/>
      <c r="UXL2" s="130"/>
      <c r="UXM2" s="130"/>
      <c r="UXN2" s="130"/>
      <c r="UXO2" s="130"/>
      <c r="UXP2" s="130"/>
      <c r="UXQ2" s="130"/>
      <c r="UXR2" s="130"/>
      <c r="UXS2" s="130"/>
      <c r="UXT2" s="130"/>
      <c r="UXU2" s="130"/>
      <c r="UXV2" s="130"/>
      <c r="UXW2" s="130"/>
      <c r="UXX2" s="130"/>
      <c r="UXY2" s="130"/>
      <c r="UXZ2" s="130"/>
      <c r="UYA2" s="130"/>
      <c r="UYB2" s="130"/>
      <c r="UYC2" s="130"/>
      <c r="UYD2" s="130"/>
      <c r="UYE2" s="130"/>
      <c r="UYF2" s="130"/>
      <c r="UYG2" s="130"/>
      <c r="UYH2" s="130"/>
      <c r="UYI2" s="130"/>
      <c r="UYJ2" s="130"/>
      <c r="UYK2" s="130"/>
      <c r="UYL2" s="130"/>
      <c r="UYM2" s="130"/>
      <c r="UYN2" s="130"/>
      <c r="UYO2" s="130"/>
      <c r="UYP2" s="130"/>
      <c r="UYQ2" s="130"/>
      <c r="UYR2" s="130"/>
      <c r="UYS2" s="130"/>
      <c r="UYT2" s="130"/>
      <c r="UYU2" s="130"/>
      <c r="UYV2" s="130"/>
      <c r="UYW2" s="130"/>
      <c r="UYX2" s="130"/>
      <c r="UYY2" s="130"/>
      <c r="UYZ2" s="130"/>
      <c r="UZA2" s="130"/>
      <c r="UZB2" s="130"/>
      <c r="UZC2" s="130"/>
      <c r="UZD2" s="130"/>
      <c r="UZE2" s="130"/>
      <c r="UZF2" s="130"/>
      <c r="UZG2" s="130"/>
      <c r="UZH2" s="130"/>
      <c r="UZI2" s="130"/>
      <c r="UZJ2" s="130"/>
      <c r="UZK2" s="130"/>
      <c r="UZL2" s="130"/>
      <c r="UZM2" s="130"/>
      <c r="UZN2" s="130"/>
      <c r="UZO2" s="130"/>
      <c r="UZP2" s="130"/>
      <c r="UZQ2" s="130"/>
      <c r="UZR2" s="130"/>
      <c r="UZS2" s="130"/>
      <c r="UZT2" s="130"/>
      <c r="UZU2" s="130"/>
      <c r="UZV2" s="130"/>
      <c r="UZW2" s="130"/>
      <c r="UZX2" s="130"/>
      <c r="UZY2" s="130"/>
      <c r="UZZ2" s="130"/>
      <c r="VAA2" s="130"/>
      <c r="VAB2" s="130"/>
      <c r="VAC2" s="130"/>
      <c r="VAD2" s="130"/>
      <c r="VAE2" s="130"/>
      <c r="VAF2" s="130"/>
      <c r="VAG2" s="130"/>
      <c r="VAH2" s="130"/>
      <c r="VAI2" s="130"/>
      <c r="VAJ2" s="130"/>
      <c r="VAK2" s="130"/>
      <c r="VAL2" s="130"/>
      <c r="VAM2" s="130"/>
      <c r="VAN2" s="130"/>
      <c r="VAO2" s="130"/>
      <c r="VAP2" s="130"/>
      <c r="VAQ2" s="130"/>
      <c r="VAR2" s="130"/>
      <c r="VAS2" s="130"/>
      <c r="VAT2" s="130"/>
      <c r="VAU2" s="130"/>
      <c r="VAV2" s="130"/>
      <c r="VAW2" s="130"/>
      <c r="VAX2" s="130"/>
      <c r="VAY2" s="130"/>
      <c r="VAZ2" s="130"/>
      <c r="VBA2" s="130"/>
      <c r="VBB2" s="130"/>
      <c r="VBC2" s="130"/>
      <c r="VBD2" s="130"/>
      <c r="VBE2" s="130"/>
      <c r="VBF2" s="130"/>
      <c r="VBG2" s="130"/>
      <c r="VBH2" s="130"/>
      <c r="VBI2" s="130"/>
      <c r="VBJ2" s="130"/>
      <c r="VBK2" s="130"/>
      <c r="VBL2" s="130"/>
      <c r="VBM2" s="130"/>
      <c r="VBN2" s="130"/>
      <c r="VBO2" s="130"/>
      <c r="VBP2" s="130"/>
      <c r="VBQ2" s="130"/>
      <c r="VBR2" s="130"/>
      <c r="VBS2" s="130"/>
      <c r="VBT2" s="130"/>
      <c r="VBU2" s="130"/>
      <c r="VBV2" s="130"/>
      <c r="VBW2" s="130"/>
      <c r="VBX2" s="130"/>
      <c r="VBY2" s="130"/>
      <c r="VBZ2" s="130"/>
      <c r="VCA2" s="130"/>
      <c r="VCB2" s="130"/>
      <c r="VCC2" s="130"/>
      <c r="VCD2" s="130"/>
      <c r="VCE2" s="130"/>
      <c r="VCF2" s="130"/>
      <c r="VCG2" s="130"/>
      <c r="VCH2" s="130"/>
      <c r="VCI2" s="130"/>
      <c r="VCJ2" s="130"/>
      <c r="VCK2" s="130"/>
      <c r="VCL2" s="130"/>
      <c r="VCM2" s="130"/>
      <c r="VCN2" s="130"/>
      <c r="VCO2" s="130"/>
      <c r="VCP2" s="130"/>
      <c r="VCQ2" s="130"/>
      <c r="VCR2" s="130"/>
      <c r="VCS2" s="130"/>
      <c r="VCT2" s="130"/>
      <c r="VCU2" s="130"/>
      <c r="VCV2" s="130"/>
      <c r="VCW2" s="130"/>
      <c r="VCX2" s="130"/>
      <c r="VCY2" s="130"/>
      <c r="VCZ2" s="130"/>
      <c r="VDA2" s="130"/>
      <c r="VDB2" s="130"/>
      <c r="VDC2" s="130"/>
      <c r="VDD2" s="130"/>
      <c r="VDE2" s="130"/>
      <c r="VDF2" s="130"/>
      <c r="VDG2" s="130"/>
      <c r="VDH2" s="130"/>
      <c r="VDI2" s="130"/>
      <c r="VDJ2" s="130"/>
      <c r="VDK2" s="130"/>
      <c r="VDL2" s="130"/>
      <c r="VDM2" s="130"/>
      <c r="VDN2" s="130"/>
      <c r="VDO2" s="130"/>
      <c r="VDP2" s="130"/>
      <c r="VDQ2" s="130"/>
      <c r="VDR2" s="130"/>
      <c r="VDS2" s="130"/>
      <c r="VDT2" s="130"/>
      <c r="VDU2" s="130"/>
      <c r="VDV2" s="130"/>
      <c r="VDW2" s="130"/>
      <c r="VDX2" s="130"/>
      <c r="VDY2" s="130"/>
      <c r="VDZ2" s="130"/>
      <c r="VEA2" s="130"/>
      <c r="VEB2" s="130"/>
      <c r="VEC2" s="130"/>
      <c r="VED2" s="130"/>
      <c r="VEE2" s="130"/>
      <c r="VEF2" s="130"/>
      <c r="VEG2" s="130"/>
      <c r="VEH2" s="130"/>
      <c r="VEI2" s="130"/>
      <c r="VEJ2" s="130"/>
      <c r="VEK2" s="130"/>
      <c r="VEL2" s="130"/>
      <c r="VEM2" s="130"/>
      <c r="VEN2" s="130"/>
      <c r="VEO2" s="130"/>
      <c r="VEP2" s="130"/>
      <c r="VEQ2" s="130"/>
      <c r="VER2" s="130"/>
      <c r="VES2" s="130"/>
      <c r="VET2" s="130"/>
      <c r="VEU2" s="130"/>
      <c r="VEV2" s="130"/>
      <c r="VEW2" s="130"/>
      <c r="VEX2" s="130"/>
      <c r="VEY2" s="130"/>
      <c r="VEZ2" s="130"/>
      <c r="VFA2" s="130"/>
      <c r="VFB2" s="130"/>
      <c r="VFC2" s="130"/>
      <c r="VFD2" s="130"/>
      <c r="VFE2" s="130"/>
      <c r="VFF2" s="130"/>
      <c r="VFG2" s="130"/>
      <c r="VFH2" s="130"/>
      <c r="VFI2" s="130"/>
      <c r="VFJ2" s="130"/>
      <c r="VFK2" s="130"/>
      <c r="VFL2" s="130"/>
      <c r="VFM2" s="130"/>
      <c r="VFN2" s="130"/>
      <c r="VFO2" s="130"/>
      <c r="VFP2" s="130"/>
      <c r="VFQ2" s="130"/>
      <c r="VFR2" s="130"/>
      <c r="VFS2" s="130"/>
      <c r="VFT2" s="130"/>
      <c r="VFU2" s="130"/>
      <c r="VFV2" s="130"/>
      <c r="VFW2" s="130"/>
      <c r="VFX2" s="130"/>
      <c r="VFY2" s="130"/>
      <c r="VFZ2" s="130"/>
      <c r="VGA2" s="130"/>
      <c r="VGB2" s="130"/>
      <c r="VGC2" s="130"/>
      <c r="VGD2" s="130"/>
      <c r="VGE2" s="130"/>
      <c r="VGF2" s="130"/>
      <c r="VGG2" s="130"/>
      <c r="VGH2" s="130"/>
      <c r="VGI2" s="130"/>
      <c r="VGJ2" s="130"/>
      <c r="VGK2" s="130"/>
      <c r="VGL2" s="130"/>
      <c r="VGM2" s="130"/>
      <c r="VGN2" s="130"/>
      <c r="VGO2" s="130"/>
      <c r="VGP2" s="130"/>
      <c r="VGQ2" s="130"/>
      <c r="VGR2" s="130"/>
      <c r="VGS2" s="130"/>
      <c r="VGT2" s="130"/>
      <c r="VGU2" s="130"/>
      <c r="VGV2" s="130"/>
      <c r="VGW2" s="130"/>
      <c r="VGX2" s="130"/>
      <c r="VGY2" s="130"/>
      <c r="VGZ2" s="130"/>
      <c r="VHA2" s="130"/>
      <c r="VHB2" s="130"/>
      <c r="VHC2" s="130"/>
      <c r="VHD2" s="130"/>
      <c r="VHE2" s="130"/>
      <c r="VHF2" s="130"/>
      <c r="VHG2" s="130"/>
      <c r="VHH2" s="130"/>
      <c r="VHI2" s="130"/>
      <c r="VHJ2" s="130"/>
      <c r="VHK2" s="130"/>
      <c r="VHL2" s="130"/>
      <c r="VHM2" s="130"/>
      <c r="VHN2" s="130"/>
      <c r="VHO2" s="130"/>
      <c r="VHP2" s="130"/>
      <c r="VHQ2" s="130"/>
      <c r="VHR2" s="130"/>
      <c r="VHS2" s="130"/>
      <c r="VHT2" s="130"/>
      <c r="VHU2" s="130"/>
      <c r="VHV2" s="130"/>
      <c r="VHW2" s="130"/>
      <c r="VHX2" s="130"/>
      <c r="VHY2" s="130"/>
      <c r="VHZ2" s="130"/>
      <c r="VIA2" s="130"/>
      <c r="VIB2" s="130"/>
      <c r="VIC2" s="130"/>
      <c r="VID2" s="130"/>
      <c r="VIE2" s="130"/>
      <c r="VIF2" s="130"/>
      <c r="VIG2" s="130"/>
      <c r="VIH2" s="130"/>
      <c r="VII2" s="130"/>
      <c r="VIJ2" s="130"/>
      <c r="VIK2" s="130"/>
      <c r="VIL2" s="130"/>
      <c r="VIM2" s="130"/>
      <c r="VIN2" s="130"/>
      <c r="VIO2" s="130"/>
      <c r="VIP2" s="130"/>
      <c r="VIQ2" s="130"/>
      <c r="VIR2" s="130"/>
      <c r="VIS2" s="130"/>
      <c r="VIT2" s="130"/>
      <c r="VIU2" s="130"/>
      <c r="VIV2" s="130"/>
      <c r="VIW2" s="130"/>
      <c r="VIX2" s="130"/>
      <c r="VIY2" s="130"/>
      <c r="VIZ2" s="130"/>
      <c r="VJA2" s="130"/>
      <c r="VJB2" s="130"/>
      <c r="VJC2" s="130"/>
      <c r="VJD2" s="130"/>
      <c r="VJE2" s="130"/>
      <c r="VJF2" s="130"/>
      <c r="VJG2" s="130"/>
      <c r="VJH2" s="130"/>
      <c r="VJI2" s="130"/>
      <c r="VJJ2" s="130"/>
      <c r="VJK2" s="130"/>
      <c r="VJL2" s="130"/>
      <c r="VJM2" s="130"/>
      <c r="VJN2" s="130"/>
      <c r="VJO2" s="130"/>
      <c r="VJP2" s="130"/>
      <c r="VJQ2" s="130"/>
      <c r="VJR2" s="130"/>
      <c r="VJS2" s="130"/>
      <c r="VJT2" s="130"/>
      <c r="VJU2" s="130"/>
      <c r="VJV2" s="130"/>
      <c r="VJW2" s="130"/>
      <c r="VJX2" s="130"/>
      <c r="VJY2" s="130"/>
      <c r="VJZ2" s="130"/>
      <c r="VKA2" s="130"/>
      <c r="VKB2" s="130"/>
      <c r="VKC2" s="130"/>
      <c r="VKD2" s="130"/>
      <c r="VKE2" s="130"/>
      <c r="VKF2" s="130"/>
      <c r="VKG2" s="130"/>
      <c r="VKH2" s="130"/>
      <c r="VKI2" s="130"/>
      <c r="VKJ2" s="130"/>
      <c r="VKK2" s="130"/>
      <c r="VKL2" s="130"/>
      <c r="VKM2" s="130"/>
      <c r="VKN2" s="130"/>
      <c r="VKO2" s="130"/>
      <c r="VKP2" s="130"/>
      <c r="VKQ2" s="130"/>
      <c r="VKR2" s="130"/>
      <c r="VKS2" s="130"/>
      <c r="VKT2" s="130"/>
      <c r="VKU2" s="130"/>
      <c r="VKV2" s="130"/>
      <c r="VKW2" s="130"/>
      <c r="VKX2" s="130"/>
      <c r="VKY2" s="130"/>
      <c r="VKZ2" s="130"/>
      <c r="VLA2" s="130"/>
      <c r="VLB2" s="130"/>
      <c r="VLC2" s="130"/>
      <c r="VLD2" s="130"/>
      <c r="VLE2" s="130"/>
      <c r="VLF2" s="130"/>
      <c r="VLG2" s="130"/>
      <c r="VLH2" s="130"/>
      <c r="VLI2" s="130"/>
      <c r="VLJ2" s="130"/>
      <c r="VLK2" s="130"/>
      <c r="VLL2" s="130"/>
      <c r="VLM2" s="130"/>
      <c r="VLN2" s="130"/>
      <c r="VLO2" s="130"/>
      <c r="VLP2" s="130"/>
      <c r="VLQ2" s="130"/>
      <c r="VLR2" s="130"/>
      <c r="VLS2" s="130"/>
      <c r="VLT2" s="130"/>
      <c r="VLU2" s="130"/>
      <c r="VLV2" s="130"/>
      <c r="VLW2" s="130"/>
      <c r="VLX2" s="130"/>
      <c r="VLY2" s="130"/>
      <c r="VLZ2" s="130"/>
      <c r="VMA2" s="130"/>
      <c r="VMB2" s="130"/>
      <c r="VMC2" s="130"/>
      <c r="VMD2" s="130"/>
      <c r="VME2" s="130"/>
      <c r="VMF2" s="130"/>
      <c r="VMG2" s="130"/>
      <c r="VMH2" s="130"/>
      <c r="VMI2" s="130"/>
      <c r="VMJ2" s="130"/>
      <c r="VMK2" s="130"/>
      <c r="VML2" s="130"/>
      <c r="VMM2" s="130"/>
      <c r="VMN2" s="130"/>
      <c r="VMO2" s="130"/>
      <c r="VMP2" s="130"/>
      <c r="VMQ2" s="130"/>
      <c r="VMR2" s="130"/>
      <c r="VMS2" s="130"/>
      <c r="VMT2" s="130"/>
      <c r="VMU2" s="130"/>
      <c r="VMV2" s="130"/>
      <c r="VMW2" s="130"/>
      <c r="VMX2" s="130"/>
      <c r="VMY2" s="130"/>
      <c r="VMZ2" s="130"/>
      <c r="VNA2" s="130"/>
      <c r="VNB2" s="130"/>
      <c r="VNC2" s="130"/>
      <c r="VND2" s="130"/>
      <c r="VNE2" s="130"/>
      <c r="VNF2" s="130"/>
      <c r="VNG2" s="130"/>
      <c r="VNH2" s="130"/>
      <c r="VNI2" s="130"/>
      <c r="VNJ2" s="130"/>
      <c r="VNK2" s="130"/>
      <c r="VNL2" s="130"/>
      <c r="VNM2" s="130"/>
      <c r="VNN2" s="130"/>
      <c r="VNO2" s="130"/>
      <c r="VNP2" s="130"/>
      <c r="VNQ2" s="130"/>
      <c r="VNR2" s="130"/>
      <c r="VNS2" s="130"/>
      <c r="VNT2" s="130"/>
      <c r="VNU2" s="130"/>
      <c r="VNV2" s="130"/>
      <c r="VNW2" s="130"/>
      <c r="VNX2" s="130"/>
      <c r="VNY2" s="130"/>
      <c r="VNZ2" s="130"/>
      <c r="VOA2" s="130"/>
      <c r="VOB2" s="130"/>
      <c r="VOC2" s="130"/>
      <c r="VOD2" s="130"/>
      <c r="VOE2" s="130"/>
      <c r="VOF2" s="130"/>
      <c r="VOG2" s="130"/>
      <c r="VOH2" s="130"/>
      <c r="VOI2" s="130"/>
      <c r="VOJ2" s="130"/>
      <c r="VOK2" s="130"/>
      <c r="VOL2" s="130"/>
      <c r="VOM2" s="130"/>
      <c r="VON2" s="130"/>
      <c r="VOO2" s="130"/>
      <c r="VOP2" s="130"/>
      <c r="VOQ2" s="130"/>
      <c r="VOR2" s="130"/>
      <c r="VOS2" s="130"/>
      <c r="VOT2" s="130"/>
      <c r="VOU2" s="130"/>
      <c r="VOV2" s="130"/>
      <c r="VOW2" s="130"/>
      <c r="VOX2" s="130"/>
      <c r="VOY2" s="130"/>
      <c r="VOZ2" s="130"/>
      <c r="VPA2" s="130"/>
      <c r="VPB2" s="130"/>
      <c r="VPC2" s="130"/>
      <c r="VPD2" s="130"/>
      <c r="VPE2" s="130"/>
      <c r="VPF2" s="130"/>
      <c r="VPG2" s="130"/>
      <c r="VPH2" s="130"/>
      <c r="VPI2" s="130"/>
      <c r="VPJ2" s="130"/>
      <c r="VPK2" s="130"/>
      <c r="VPL2" s="130"/>
      <c r="VPM2" s="130"/>
      <c r="VPN2" s="130"/>
      <c r="VPO2" s="130"/>
      <c r="VPP2" s="130"/>
      <c r="VPQ2" s="130"/>
      <c r="VPR2" s="130"/>
      <c r="VPS2" s="130"/>
      <c r="VPT2" s="130"/>
      <c r="VPU2" s="130"/>
      <c r="VPV2" s="130"/>
      <c r="VPW2" s="130"/>
      <c r="VPX2" s="130"/>
      <c r="VPY2" s="130"/>
      <c r="VPZ2" s="130"/>
      <c r="VQA2" s="130"/>
      <c r="VQB2" s="130"/>
      <c r="VQC2" s="130"/>
      <c r="VQD2" s="130"/>
      <c r="VQE2" s="130"/>
      <c r="VQF2" s="130"/>
      <c r="VQG2" s="130"/>
      <c r="VQH2" s="130"/>
      <c r="VQI2" s="130"/>
      <c r="VQJ2" s="130"/>
      <c r="VQK2" s="130"/>
      <c r="VQL2" s="130"/>
      <c r="VQM2" s="130"/>
      <c r="VQN2" s="130"/>
      <c r="VQO2" s="130"/>
      <c r="VQP2" s="130"/>
      <c r="VQQ2" s="130"/>
      <c r="VQR2" s="130"/>
      <c r="VQS2" s="130"/>
      <c r="VQT2" s="130"/>
      <c r="VQU2" s="130"/>
      <c r="VQV2" s="130"/>
      <c r="VQW2" s="130"/>
      <c r="VQX2" s="130"/>
      <c r="VQY2" s="130"/>
      <c r="VQZ2" s="130"/>
      <c r="VRA2" s="130"/>
      <c r="VRB2" s="130"/>
      <c r="VRC2" s="130"/>
      <c r="VRD2" s="130"/>
      <c r="VRE2" s="130"/>
      <c r="VRF2" s="130"/>
      <c r="VRG2" s="130"/>
      <c r="VRH2" s="130"/>
      <c r="VRI2" s="130"/>
      <c r="VRJ2" s="130"/>
      <c r="VRK2" s="130"/>
      <c r="VRL2" s="130"/>
      <c r="VRM2" s="130"/>
      <c r="VRN2" s="130"/>
      <c r="VRO2" s="130"/>
      <c r="VRP2" s="130"/>
      <c r="VRQ2" s="130"/>
      <c r="VRR2" s="130"/>
      <c r="VRS2" s="130"/>
      <c r="VRT2" s="130"/>
      <c r="VRU2" s="130"/>
      <c r="VRV2" s="130"/>
      <c r="VRW2" s="130"/>
      <c r="VRX2" s="130"/>
      <c r="VRY2" s="130"/>
      <c r="VRZ2" s="130"/>
      <c r="VSA2" s="130"/>
      <c r="VSB2" s="130"/>
      <c r="VSC2" s="130"/>
      <c r="VSD2" s="130"/>
      <c r="VSE2" s="130"/>
      <c r="VSF2" s="130"/>
      <c r="VSG2" s="130"/>
      <c r="VSH2" s="130"/>
      <c r="VSI2" s="130"/>
      <c r="VSJ2" s="130"/>
      <c r="VSK2" s="130"/>
      <c r="VSL2" s="130"/>
      <c r="VSM2" s="130"/>
      <c r="VSN2" s="130"/>
      <c r="VSO2" s="130"/>
      <c r="VSP2" s="130"/>
      <c r="VSQ2" s="130"/>
      <c r="VSR2" s="130"/>
      <c r="VSS2" s="130"/>
      <c r="VST2" s="130"/>
      <c r="VSU2" s="130"/>
      <c r="VSV2" s="130"/>
      <c r="VSW2" s="130"/>
      <c r="VSX2" s="130"/>
      <c r="VSY2" s="130"/>
      <c r="VSZ2" s="130"/>
      <c r="VTA2" s="130"/>
      <c r="VTB2" s="130"/>
      <c r="VTC2" s="130"/>
      <c r="VTD2" s="130"/>
      <c r="VTE2" s="130"/>
      <c r="VTF2" s="130"/>
      <c r="VTG2" s="130"/>
      <c r="VTH2" s="130"/>
      <c r="VTI2" s="130"/>
      <c r="VTJ2" s="130"/>
      <c r="VTK2" s="130"/>
      <c r="VTL2" s="130"/>
      <c r="VTM2" s="130"/>
      <c r="VTN2" s="130"/>
      <c r="VTO2" s="130"/>
      <c r="VTP2" s="130"/>
      <c r="VTQ2" s="130"/>
      <c r="VTR2" s="130"/>
      <c r="VTS2" s="130"/>
      <c r="VTT2" s="130"/>
      <c r="VTU2" s="130"/>
      <c r="VTV2" s="130"/>
      <c r="VTW2" s="130"/>
      <c r="VTX2" s="130"/>
      <c r="VTY2" s="130"/>
      <c r="VTZ2" s="130"/>
      <c r="VUA2" s="130"/>
      <c r="VUB2" s="130"/>
      <c r="VUC2" s="130"/>
      <c r="VUD2" s="130"/>
      <c r="VUE2" s="130"/>
      <c r="VUF2" s="130"/>
      <c r="VUG2" s="130"/>
      <c r="VUH2" s="130"/>
      <c r="VUI2" s="130"/>
      <c r="VUJ2" s="130"/>
      <c r="VUK2" s="130"/>
      <c r="VUL2" s="130"/>
      <c r="VUM2" s="130"/>
      <c r="VUN2" s="130"/>
      <c r="VUO2" s="130"/>
      <c r="VUP2" s="130"/>
      <c r="VUQ2" s="130"/>
      <c r="VUR2" s="130"/>
      <c r="VUS2" s="130"/>
      <c r="VUT2" s="130"/>
      <c r="VUU2" s="130"/>
      <c r="VUV2" s="130"/>
      <c r="VUW2" s="130"/>
      <c r="VUX2" s="130"/>
      <c r="VUY2" s="130"/>
      <c r="VUZ2" s="130"/>
      <c r="VVA2" s="130"/>
      <c r="VVB2" s="130"/>
      <c r="VVC2" s="130"/>
      <c r="VVD2" s="130"/>
      <c r="VVE2" s="130"/>
      <c r="VVF2" s="130"/>
      <c r="VVG2" s="130"/>
      <c r="VVH2" s="130"/>
      <c r="VVI2" s="130"/>
      <c r="VVJ2" s="130"/>
      <c r="VVK2" s="130"/>
      <c r="VVL2" s="130"/>
      <c r="VVM2" s="130"/>
      <c r="VVN2" s="130"/>
      <c r="VVO2" s="130"/>
      <c r="VVP2" s="130"/>
      <c r="VVQ2" s="130"/>
      <c r="VVR2" s="130"/>
      <c r="VVS2" s="130"/>
      <c r="VVT2" s="130"/>
      <c r="VVU2" s="130"/>
      <c r="VVV2" s="130"/>
      <c r="VVW2" s="130"/>
      <c r="VVX2" s="130"/>
      <c r="VVY2" s="130"/>
      <c r="VVZ2" s="130"/>
      <c r="VWA2" s="130"/>
      <c r="VWB2" s="130"/>
      <c r="VWC2" s="130"/>
      <c r="VWD2" s="130"/>
      <c r="VWE2" s="130"/>
      <c r="VWF2" s="130"/>
      <c r="VWG2" s="130"/>
      <c r="VWH2" s="130"/>
      <c r="VWI2" s="130"/>
      <c r="VWJ2" s="130"/>
      <c r="VWK2" s="130"/>
      <c r="VWL2" s="130"/>
      <c r="VWM2" s="130"/>
      <c r="VWN2" s="130"/>
      <c r="VWO2" s="130"/>
      <c r="VWP2" s="130"/>
      <c r="VWQ2" s="130"/>
      <c r="VWR2" s="130"/>
      <c r="VWS2" s="130"/>
      <c r="VWT2" s="130"/>
      <c r="VWU2" s="130"/>
      <c r="VWV2" s="130"/>
      <c r="VWW2" s="130"/>
      <c r="VWX2" s="130"/>
      <c r="VWY2" s="130"/>
      <c r="VWZ2" s="130"/>
      <c r="VXA2" s="130"/>
      <c r="VXB2" s="130"/>
      <c r="VXC2" s="130"/>
      <c r="VXD2" s="130"/>
      <c r="VXE2" s="130"/>
      <c r="VXF2" s="130"/>
      <c r="VXG2" s="130"/>
      <c r="VXH2" s="130"/>
      <c r="VXI2" s="130"/>
      <c r="VXJ2" s="130"/>
      <c r="VXK2" s="130"/>
      <c r="VXL2" s="130"/>
      <c r="VXM2" s="130"/>
      <c r="VXN2" s="130"/>
      <c r="VXO2" s="130"/>
      <c r="VXP2" s="130"/>
      <c r="VXQ2" s="130"/>
      <c r="VXR2" s="130"/>
      <c r="VXS2" s="130"/>
      <c r="VXT2" s="130"/>
      <c r="VXU2" s="130"/>
      <c r="VXV2" s="130"/>
      <c r="VXW2" s="130"/>
      <c r="VXX2" s="130"/>
      <c r="VXY2" s="130"/>
      <c r="VXZ2" s="130"/>
      <c r="VYA2" s="130"/>
      <c r="VYB2" s="130"/>
      <c r="VYC2" s="130"/>
      <c r="VYD2" s="130"/>
      <c r="VYE2" s="130"/>
      <c r="VYF2" s="130"/>
      <c r="VYG2" s="130"/>
      <c r="VYH2" s="130"/>
      <c r="VYI2" s="130"/>
      <c r="VYJ2" s="130"/>
      <c r="VYK2" s="130"/>
      <c r="VYL2" s="130"/>
      <c r="VYM2" s="130"/>
      <c r="VYN2" s="130"/>
      <c r="VYO2" s="130"/>
      <c r="VYP2" s="130"/>
      <c r="VYQ2" s="130"/>
      <c r="VYR2" s="130"/>
      <c r="VYS2" s="130"/>
      <c r="VYT2" s="130"/>
      <c r="VYU2" s="130"/>
      <c r="VYV2" s="130"/>
      <c r="VYW2" s="130"/>
      <c r="VYX2" s="130"/>
      <c r="VYY2" s="130"/>
      <c r="VYZ2" s="130"/>
      <c r="VZA2" s="130"/>
      <c r="VZB2" s="130"/>
      <c r="VZC2" s="130"/>
      <c r="VZD2" s="130"/>
      <c r="VZE2" s="130"/>
      <c r="VZF2" s="130"/>
      <c r="VZG2" s="130"/>
      <c r="VZH2" s="130"/>
      <c r="VZI2" s="130"/>
      <c r="VZJ2" s="130"/>
      <c r="VZK2" s="130"/>
      <c r="VZL2" s="130"/>
      <c r="VZM2" s="130"/>
      <c r="VZN2" s="130"/>
      <c r="VZO2" s="130"/>
      <c r="VZP2" s="130"/>
      <c r="VZQ2" s="130"/>
      <c r="VZR2" s="130"/>
      <c r="VZS2" s="130"/>
      <c r="VZT2" s="130"/>
      <c r="VZU2" s="130"/>
      <c r="VZV2" s="130"/>
      <c r="VZW2" s="130"/>
      <c r="VZX2" s="130"/>
      <c r="VZY2" s="130"/>
      <c r="VZZ2" s="130"/>
      <c r="WAA2" s="130"/>
      <c r="WAB2" s="130"/>
      <c r="WAC2" s="130"/>
      <c r="WAD2" s="130"/>
      <c r="WAE2" s="130"/>
      <c r="WAF2" s="130"/>
      <c r="WAG2" s="130"/>
      <c r="WAH2" s="130"/>
      <c r="WAI2" s="130"/>
      <c r="WAJ2" s="130"/>
      <c r="WAK2" s="130"/>
      <c r="WAL2" s="130"/>
      <c r="WAM2" s="130"/>
      <c r="WAN2" s="130"/>
      <c r="WAO2" s="130"/>
      <c r="WAP2" s="130"/>
      <c r="WAQ2" s="130"/>
      <c r="WAR2" s="130"/>
      <c r="WAS2" s="130"/>
      <c r="WAT2" s="130"/>
      <c r="WAU2" s="130"/>
      <c r="WAV2" s="130"/>
      <c r="WAW2" s="130"/>
      <c r="WAX2" s="130"/>
      <c r="WAY2" s="130"/>
      <c r="WAZ2" s="130"/>
      <c r="WBA2" s="130"/>
      <c r="WBB2" s="130"/>
      <c r="WBC2" s="130"/>
      <c r="WBD2" s="130"/>
      <c r="WBE2" s="130"/>
      <c r="WBF2" s="130"/>
      <c r="WBG2" s="130"/>
      <c r="WBH2" s="130"/>
      <c r="WBI2" s="130"/>
      <c r="WBJ2" s="130"/>
      <c r="WBK2" s="130"/>
      <c r="WBL2" s="130"/>
      <c r="WBM2" s="130"/>
      <c r="WBN2" s="130"/>
      <c r="WBO2" s="130"/>
      <c r="WBP2" s="130"/>
      <c r="WBQ2" s="130"/>
      <c r="WBR2" s="130"/>
      <c r="WBS2" s="130"/>
      <c r="WBT2" s="130"/>
      <c r="WBU2" s="130"/>
      <c r="WBV2" s="130"/>
      <c r="WBW2" s="130"/>
      <c r="WBX2" s="130"/>
      <c r="WBY2" s="130"/>
      <c r="WBZ2" s="130"/>
      <c r="WCA2" s="130"/>
      <c r="WCB2" s="130"/>
      <c r="WCC2" s="130"/>
      <c r="WCD2" s="130"/>
      <c r="WCE2" s="130"/>
      <c r="WCF2" s="130"/>
      <c r="WCG2" s="130"/>
      <c r="WCH2" s="130"/>
      <c r="WCI2" s="130"/>
      <c r="WCJ2" s="130"/>
      <c r="WCK2" s="130"/>
      <c r="WCL2" s="130"/>
      <c r="WCM2" s="130"/>
      <c r="WCN2" s="130"/>
      <c r="WCO2" s="130"/>
      <c r="WCP2" s="130"/>
      <c r="WCQ2" s="130"/>
      <c r="WCR2" s="130"/>
      <c r="WCS2" s="130"/>
      <c r="WCT2" s="130"/>
      <c r="WCU2" s="130"/>
      <c r="WCV2" s="130"/>
      <c r="WCW2" s="130"/>
      <c r="WCX2" s="130"/>
      <c r="WCY2" s="130"/>
      <c r="WCZ2" s="130"/>
      <c r="WDA2" s="130"/>
      <c r="WDB2" s="130"/>
      <c r="WDC2" s="130"/>
      <c r="WDD2" s="130"/>
      <c r="WDE2" s="130"/>
      <c r="WDF2" s="130"/>
      <c r="WDG2" s="130"/>
      <c r="WDH2" s="130"/>
      <c r="WDI2" s="130"/>
      <c r="WDJ2" s="130"/>
      <c r="WDK2" s="130"/>
      <c r="WDL2" s="130"/>
      <c r="WDM2" s="130"/>
      <c r="WDN2" s="130"/>
      <c r="WDO2" s="130"/>
      <c r="WDP2" s="130"/>
      <c r="WDQ2" s="130"/>
      <c r="WDR2" s="130"/>
      <c r="WDS2" s="130"/>
      <c r="WDT2" s="130"/>
      <c r="WDU2" s="130"/>
      <c r="WDV2" s="130"/>
      <c r="WDW2" s="130"/>
      <c r="WDX2" s="130"/>
      <c r="WDY2" s="130"/>
      <c r="WDZ2" s="130"/>
      <c r="WEA2" s="130"/>
      <c r="WEB2" s="130"/>
      <c r="WEC2" s="130"/>
      <c r="WED2" s="130"/>
      <c r="WEE2" s="130"/>
      <c r="WEF2" s="130"/>
      <c r="WEG2" s="130"/>
      <c r="WEH2" s="130"/>
      <c r="WEI2" s="130"/>
      <c r="WEJ2" s="130"/>
      <c r="WEK2" s="130"/>
      <c r="WEL2" s="130"/>
      <c r="WEM2" s="130"/>
      <c r="WEN2" s="130"/>
      <c r="WEO2" s="130"/>
      <c r="WEP2" s="130"/>
      <c r="WEQ2" s="130"/>
      <c r="WER2" s="130"/>
      <c r="WES2" s="130"/>
      <c r="WET2" s="130"/>
      <c r="WEU2" s="130"/>
      <c r="WEV2" s="130"/>
      <c r="WEW2" s="130"/>
      <c r="WEX2" s="130"/>
      <c r="WEY2" s="130"/>
      <c r="WEZ2" s="130"/>
      <c r="WFA2" s="130"/>
      <c r="WFB2" s="130"/>
      <c r="WFC2" s="130"/>
      <c r="WFD2" s="130"/>
      <c r="WFE2" s="130"/>
      <c r="WFF2" s="130"/>
      <c r="WFG2" s="130"/>
      <c r="WFH2" s="130"/>
      <c r="WFI2" s="130"/>
      <c r="WFJ2" s="130"/>
      <c r="WFK2" s="130"/>
      <c r="WFL2" s="130"/>
      <c r="WFM2" s="130"/>
      <c r="WFN2" s="130"/>
      <c r="WFO2" s="130"/>
      <c r="WFP2" s="130"/>
      <c r="WFQ2" s="130"/>
      <c r="WFR2" s="130"/>
      <c r="WFS2" s="130"/>
      <c r="WFT2" s="130"/>
      <c r="WFU2" s="130"/>
      <c r="WFV2" s="130"/>
      <c r="WFW2" s="130"/>
      <c r="WFX2" s="130"/>
      <c r="WFY2" s="130"/>
      <c r="WFZ2" s="130"/>
      <c r="WGA2" s="130"/>
      <c r="WGB2" s="130"/>
      <c r="WGC2" s="130"/>
      <c r="WGD2" s="130"/>
      <c r="WGE2" s="130"/>
      <c r="WGF2" s="130"/>
      <c r="WGG2" s="130"/>
      <c r="WGH2" s="130"/>
      <c r="WGI2" s="130"/>
      <c r="WGJ2" s="130"/>
      <c r="WGK2" s="130"/>
      <c r="WGL2" s="130"/>
      <c r="WGM2" s="130"/>
      <c r="WGN2" s="130"/>
      <c r="WGO2" s="130"/>
      <c r="WGP2" s="130"/>
      <c r="WGQ2" s="130"/>
      <c r="WGR2" s="130"/>
      <c r="WGS2" s="130"/>
      <c r="WGT2" s="130"/>
      <c r="WGU2" s="130"/>
      <c r="WGV2" s="130"/>
      <c r="WGW2" s="130"/>
      <c r="WGX2" s="130"/>
      <c r="WGY2" s="130"/>
      <c r="WGZ2" s="130"/>
      <c r="WHA2" s="130"/>
      <c r="WHB2" s="130"/>
      <c r="WHC2" s="130"/>
      <c r="WHD2" s="130"/>
      <c r="WHE2" s="130"/>
      <c r="WHF2" s="130"/>
      <c r="WHG2" s="130"/>
      <c r="WHH2" s="130"/>
      <c r="WHI2" s="130"/>
      <c r="WHJ2" s="130"/>
      <c r="WHK2" s="130"/>
      <c r="WHL2" s="130"/>
      <c r="WHM2" s="130"/>
      <c r="WHN2" s="130"/>
      <c r="WHO2" s="130"/>
      <c r="WHP2" s="130"/>
      <c r="WHQ2" s="130"/>
      <c r="WHR2" s="130"/>
      <c r="WHS2" s="130"/>
      <c r="WHT2" s="130"/>
      <c r="WHU2" s="130"/>
      <c r="WHV2" s="130"/>
      <c r="WHW2" s="130"/>
      <c r="WHX2" s="130"/>
      <c r="WHY2" s="130"/>
      <c r="WHZ2" s="130"/>
      <c r="WIA2" s="130"/>
      <c r="WIB2" s="130"/>
      <c r="WIC2" s="130"/>
      <c r="WID2" s="130"/>
      <c r="WIE2" s="130"/>
      <c r="WIF2" s="130"/>
      <c r="WIG2" s="130"/>
      <c r="WIH2" s="130"/>
      <c r="WII2" s="130"/>
      <c r="WIJ2" s="130"/>
      <c r="WIK2" s="130"/>
      <c r="WIL2" s="130"/>
      <c r="WIM2" s="130"/>
      <c r="WIN2" s="130"/>
      <c r="WIO2" s="130"/>
      <c r="WIP2" s="130"/>
      <c r="WIQ2" s="130"/>
      <c r="WIR2" s="130"/>
      <c r="WIS2" s="130"/>
      <c r="WIT2" s="130"/>
      <c r="WIU2" s="130"/>
      <c r="WIV2" s="130"/>
      <c r="WIW2" s="130"/>
      <c r="WIX2" s="130"/>
      <c r="WIY2" s="130"/>
      <c r="WIZ2" s="130"/>
      <c r="WJA2" s="130"/>
      <c r="WJB2" s="130"/>
      <c r="WJC2" s="130"/>
      <c r="WJD2" s="130"/>
      <c r="WJE2" s="130"/>
      <c r="WJF2" s="130"/>
      <c r="WJG2" s="130"/>
      <c r="WJH2" s="130"/>
      <c r="WJI2" s="130"/>
      <c r="WJJ2" s="130"/>
      <c r="WJK2" s="130"/>
      <c r="WJL2" s="130"/>
      <c r="WJM2" s="130"/>
      <c r="WJN2" s="130"/>
      <c r="WJO2" s="130"/>
      <c r="WJP2" s="130"/>
      <c r="WJQ2" s="130"/>
      <c r="WJR2" s="130"/>
      <c r="WJS2" s="130"/>
      <c r="WJT2" s="130"/>
      <c r="WJU2" s="130"/>
      <c r="WJV2" s="130"/>
      <c r="WJW2" s="130"/>
      <c r="WJX2" s="130"/>
      <c r="WJY2" s="130"/>
      <c r="WJZ2" s="130"/>
      <c r="WKA2" s="130"/>
      <c r="WKB2" s="130"/>
      <c r="WKC2" s="130"/>
      <c r="WKD2" s="130"/>
      <c r="WKE2" s="130"/>
      <c r="WKF2" s="130"/>
      <c r="WKG2" s="130"/>
      <c r="WKH2" s="130"/>
      <c r="WKI2" s="130"/>
      <c r="WKJ2" s="130"/>
      <c r="WKK2" s="130"/>
      <c r="WKL2" s="130"/>
      <c r="WKM2" s="130"/>
      <c r="WKN2" s="130"/>
      <c r="WKO2" s="130"/>
      <c r="WKP2" s="130"/>
      <c r="WKQ2" s="130"/>
      <c r="WKR2" s="130"/>
      <c r="WKS2" s="130"/>
      <c r="WKT2" s="130"/>
      <c r="WKU2" s="130"/>
      <c r="WKV2" s="130"/>
      <c r="WKW2" s="130"/>
      <c r="WKX2" s="130"/>
      <c r="WKY2" s="130"/>
      <c r="WKZ2" s="130"/>
      <c r="WLA2" s="130"/>
      <c r="WLB2" s="130"/>
      <c r="WLC2" s="130"/>
      <c r="WLD2" s="130"/>
      <c r="WLE2" s="130"/>
      <c r="WLF2" s="130"/>
      <c r="WLG2" s="130"/>
      <c r="WLH2" s="130"/>
      <c r="WLI2" s="130"/>
      <c r="WLJ2" s="130"/>
      <c r="WLK2" s="130"/>
      <c r="WLL2" s="130"/>
      <c r="WLM2" s="130"/>
      <c r="WLN2" s="130"/>
      <c r="WLO2" s="130"/>
      <c r="WLP2" s="130"/>
      <c r="WLQ2" s="130"/>
      <c r="WLR2" s="130"/>
      <c r="WLS2" s="130"/>
      <c r="WLT2" s="130"/>
      <c r="WLU2" s="130"/>
      <c r="WLV2" s="130"/>
      <c r="WLW2" s="130"/>
      <c r="WLX2" s="130"/>
      <c r="WLY2" s="130"/>
      <c r="WLZ2" s="130"/>
      <c r="WMA2" s="130"/>
      <c r="WMB2" s="130"/>
      <c r="WMC2" s="130"/>
      <c r="WMD2" s="130"/>
      <c r="WME2" s="130"/>
      <c r="WMF2" s="130"/>
      <c r="WMG2" s="130"/>
      <c r="WMH2" s="130"/>
      <c r="WMI2" s="130"/>
      <c r="WMJ2" s="130"/>
      <c r="WMK2" s="130"/>
      <c r="WML2" s="130"/>
      <c r="WMM2" s="130"/>
      <c r="WMN2" s="130"/>
      <c r="WMO2" s="130"/>
      <c r="WMP2" s="130"/>
      <c r="WMQ2" s="130"/>
      <c r="WMR2" s="130"/>
      <c r="WMS2" s="130"/>
      <c r="WMT2" s="130"/>
      <c r="WMU2" s="130"/>
      <c r="WMV2" s="130"/>
      <c r="WMW2" s="130"/>
      <c r="WMX2" s="130"/>
      <c r="WMY2" s="130"/>
      <c r="WMZ2" s="130"/>
      <c r="WNA2" s="130"/>
      <c r="WNB2" s="130"/>
      <c r="WNC2" s="130"/>
      <c r="WND2" s="130"/>
      <c r="WNE2" s="130"/>
      <c r="WNF2" s="130"/>
      <c r="WNG2" s="130"/>
      <c r="WNH2" s="130"/>
      <c r="WNI2" s="130"/>
      <c r="WNJ2" s="130"/>
      <c r="WNK2" s="130"/>
      <c r="WNL2" s="130"/>
      <c r="WNM2" s="130"/>
      <c r="WNN2" s="130"/>
      <c r="WNO2" s="130"/>
      <c r="WNP2" s="130"/>
      <c r="WNQ2" s="130"/>
      <c r="WNR2" s="130"/>
      <c r="WNS2" s="130"/>
      <c r="WNT2" s="130"/>
      <c r="WNU2" s="130"/>
      <c r="WNV2" s="130"/>
      <c r="WNW2" s="130"/>
      <c r="WNX2" s="130"/>
      <c r="WNY2" s="130"/>
      <c r="WNZ2" s="130"/>
      <c r="WOA2" s="130"/>
      <c r="WOB2" s="130"/>
      <c r="WOC2" s="130"/>
      <c r="WOD2" s="130"/>
      <c r="WOE2" s="130"/>
      <c r="WOF2" s="130"/>
      <c r="WOG2" s="130"/>
      <c r="WOH2" s="130"/>
      <c r="WOI2" s="130"/>
      <c r="WOJ2" s="130"/>
      <c r="WOK2" s="130"/>
      <c r="WOL2" s="130"/>
      <c r="WOM2" s="130"/>
      <c r="WON2" s="130"/>
      <c r="WOO2" s="130"/>
      <c r="WOP2" s="130"/>
      <c r="WOQ2" s="130"/>
      <c r="WOR2" s="130"/>
      <c r="WOS2" s="130"/>
      <c r="WOT2" s="130"/>
      <c r="WOU2" s="130"/>
      <c r="WOV2" s="130"/>
      <c r="WOW2" s="130"/>
      <c r="WOX2" s="130"/>
      <c r="WOY2" s="130"/>
      <c r="WOZ2" s="130"/>
      <c r="WPA2" s="130"/>
      <c r="WPB2" s="130"/>
      <c r="WPC2" s="130"/>
      <c r="WPD2" s="130"/>
      <c r="WPE2" s="130"/>
      <c r="WPF2" s="130"/>
      <c r="WPG2" s="130"/>
      <c r="WPH2" s="130"/>
      <c r="WPI2" s="130"/>
      <c r="WPJ2" s="130"/>
      <c r="WPK2" s="130"/>
      <c r="WPL2" s="130"/>
      <c r="WPM2" s="130"/>
      <c r="WPN2" s="130"/>
      <c r="WPO2" s="130"/>
      <c r="WPP2" s="130"/>
      <c r="WPQ2" s="130"/>
      <c r="WPR2" s="130"/>
      <c r="WPS2" s="130"/>
      <c r="WPT2" s="130"/>
      <c r="WPU2" s="130"/>
      <c r="WPV2" s="130"/>
      <c r="WPW2" s="130"/>
      <c r="WPX2" s="130"/>
      <c r="WPY2" s="130"/>
      <c r="WPZ2" s="130"/>
      <c r="WQA2" s="130"/>
      <c r="WQB2" s="130"/>
      <c r="WQC2" s="130"/>
      <c r="WQD2" s="130"/>
      <c r="WQE2" s="130"/>
      <c r="WQF2" s="130"/>
      <c r="WQG2" s="130"/>
      <c r="WQH2" s="130"/>
      <c r="WQI2" s="130"/>
      <c r="WQJ2" s="130"/>
      <c r="WQK2" s="130"/>
      <c r="WQL2" s="130"/>
      <c r="WQM2" s="130"/>
      <c r="WQN2" s="130"/>
      <c r="WQO2" s="130"/>
      <c r="WQP2" s="130"/>
      <c r="WQQ2" s="130"/>
      <c r="WQR2" s="130"/>
      <c r="WQS2" s="130"/>
      <c r="WQT2" s="130"/>
      <c r="WQU2" s="130"/>
      <c r="WQV2" s="130"/>
      <c r="WQW2" s="130"/>
      <c r="WQX2" s="130"/>
      <c r="WQY2" s="130"/>
      <c r="WQZ2" s="130"/>
      <c r="WRA2" s="130"/>
      <c r="WRB2" s="130"/>
      <c r="WRC2" s="130"/>
      <c r="WRD2" s="130"/>
      <c r="WRE2" s="130"/>
      <c r="WRF2" s="130"/>
      <c r="WRG2" s="130"/>
      <c r="WRH2" s="130"/>
      <c r="WRI2" s="130"/>
      <c r="WRJ2" s="130"/>
      <c r="WRK2" s="130"/>
      <c r="WRL2" s="130"/>
      <c r="WRM2" s="130"/>
      <c r="WRN2" s="130"/>
      <c r="WRO2" s="130"/>
      <c r="WRP2" s="130"/>
      <c r="WRQ2" s="130"/>
      <c r="WRR2" s="130"/>
      <c r="WRS2" s="130"/>
      <c r="WRT2" s="130"/>
      <c r="WRU2" s="130"/>
      <c r="WRV2" s="130"/>
      <c r="WRW2" s="130"/>
      <c r="WRX2" s="130"/>
      <c r="WRY2" s="130"/>
      <c r="WRZ2" s="130"/>
      <c r="WSA2" s="130"/>
      <c r="WSB2" s="130"/>
      <c r="WSC2" s="130"/>
      <c r="WSD2" s="130"/>
      <c r="WSE2" s="130"/>
      <c r="WSF2" s="130"/>
      <c r="WSG2" s="130"/>
      <c r="WSH2" s="130"/>
      <c r="WSI2" s="130"/>
      <c r="WSJ2" s="130"/>
      <c r="WSK2" s="130"/>
      <c r="WSL2" s="130"/>
      <c r="WSM2" s="130"/>
      <c r="WSN2" s="130"/>
      <c r="WSO2" s="130"/>
      <c r="WSP2" s="130"/>
      <c r="WSQ2" s="130"/>
      <c r="WSR2" s="130"/>
      <c r="WSS2" s="130"/>
      <c r="WST2" s="130"/>
      <c r="WSU2" s="130"/>
      <c r="WSV2" s="130"/>
      <c r="WSW2" s="130"/>
      <c r="WSX2" s="130"/>
      <c r="WSY2" s="130"/>
      <c r="WSZ2" s="130"/>
      <c r="WTA2" s="130"/>
      <c r="WTB2" s="130"/>
      <c r="WTC2" s="130"/>
      <c r="WTD2" s="130"/>
      <c r="WTE2" s="130"/>
      <c r="WTF2" s="130"/>
      <c r="WTG2" s="130"/>
      <c r="WTH2" s="130"/>
      <c r="WTI2" s="130"/>
      <c r="WTJ2" s="130"/>
      <c r="WTK2" s="130"/>
      <c r="WTL2" s="130"/>
      <c r="WTM2" s="130"/>
      <c r="WTN2" s="130"/>
      <c r="WTO2" s="130"/>
      <c r="WTP2" s="130"/>
      <c r="WTQ2" s="130"/>
      <c r="WTR2" s="130"/>
      <c r="WTS2" s="130"/>
      <c r="WTT2" s="130"/>
      <c r="WTU2" s="130"/>
      <c r="WTV2" s="130"/>
      <c r="WTW2" s="130"/>
      <c r="WTX2" s="130"/>
      <c r="WTY2" s="130"/>
      <c r="WTZ2" s="130"/>
      <c r="WUA2" s="130"/>
      <c r="WUB2" s="130"/>
      <c r="WUC2" s="130"/>
      <c r="WUD2" s="130"/>
      <c r="WUE2" s="130"/>
      <c r="WUF2" s="130"/>
      <c r="WUG2" s="130"/>
      <c r="WUH2" s="130"/>
      <c r="WUI2" s="130"/>
      <c r="WUJ2" s="130"/>
      <c r="WUK2" s="130"/>
      <c r="WUL2" s="130"/>
      <c r="WUM2" s="130"/>
      <c r="WUN2" s="130"/>
      <c r="WUO2" s="130"/>
      <c r="WUP2" s="130"/>
      <c r="WUQ2" s="130"/>
      <c r="WUR2" s="130"/>
      <c r="WUS2" s="130"/>
      <c r="WUT2" s="130"/>
      <c r="WUU2" s="130"/>
      <c r="WUV2" s="130"/>
      <c r="WUW2" s="130"/>
      <c r="WUX2" s="130"/>
      <c r="WUY2" s="130"/>
      <c r="WUZ2" s="130"/>
      <c r="WVA2" s="130"/>
      <c r="WVB2" s="130"/>
      <c r="WVC2" s="130"/>
      <c r="WVD2" s="130"/>
      <c r="WVE2" s="130"/>
      <c r="WVF2" s="130"/>
      <c r="WVG2" s="130"/>
      <c r="WVH2" s="130"/>
      <c r="WVI2" s="130"/>
      <c r="WVJ2" s="130"/>
      <c r="WVK2" s="130"/>
      <c r="WVL2" s="130"/>
      <c r="WVM2" s="130"/>
      <c r="WVN2" s="130"/>
      <c r="WVO2" s="130"/>
      <c r="WVP2" s="130"/>
      <c r="WVQ2" s="130"/>
      <c r="WVR2" s="130"/>
      <c r="WVS2" s="130"/>
      <c r="WVT2" s="130"/>
      <c r="WVU2" s="130"/>
      <c r="WVV2" s="130"/>
      <c r="WVW2" s="130"/>
      <c r="WVX2" s="130"/>
      <c r="WVY2" s="130"/>
      <c r="WVZ2" s="130"/>
      <c r="WWA2" s="130"/>
      <c r="WWB2" s="130"/>
      <c r="WWC2" s="130"/>
      <c r="WWD2" s="130"/>
      <c r="WWE2" s="130"/>
      <c r="WWF2" s="130"/>
      <c r="WWG2" s="130"/>
      <c r="WWH2" s="130"/>
      <c r="WWI2" s="130"/>
      <c r="WWJ2" s="130"/>
      <c r="WWK2" s="130"/>
      <c r="WWL2" s="130"/>
      <c r="WWM2" s="130"/>
      <c r="WWN2" s="130"/>
      <c r="WWO2" s="130"/>
      <c r="WWP2" s="130"/>
      <c r="WWQ2" s="130"/>
      <c r="WWR2" s="130"/>
      <c r="WWS2" s="130"/>
      <c r="WWT2" s="130"/>
      <c r="WWU2" s="130"/>
      <c r="WWV2" s="130"/>
      <c r="WWW2" s="130"/>
      <c r="WWX2" s="130"/>
      <c r="WWY2" s="130"/>
      <c r="WWZ2" s="130"/>
      <c r="WXA2" s="130"/>
      <c r="WXB2" s="130"/>
      <c r="WXC2" s="130"/>
      <c r="WXD2" s="130"/>
      <c r="WXE2" s="130"/>
      <c r="WXF2" s="130"/>
      <c r="WXG2" s="130"/>
      <c r="WXH2" s="130"/>
      <c r="WXI2" s="130"/>
      <c r="WXJ2" s="130"/>
      <c r="WXK2" s="130"/>
      <c r="WXL2" s="130"/>
      <c r="WXM2" s="130"/>
      <c r="WXN2" s="130"/>
      <c r="WXO2" s="130"/>
      <c r="WXP2" s="130"/>
      <c r="WXQ2" s="130"/>
      <c r="WXR2" s="130"/>
      <c r="WXS2" s="130"/>
      <c r="WXT2" s="130"/>
      <c r="WXU2" s="130"/>
      <c r="WXV2" s="130"/>
      <c r="WXW2" s="130"/>
      <c r="WXX2" s="130"/>
      <c r="WXY2" s="130"/>
      <c r="WXZ2" s="130"/>
      <c r="WYA2" s="130"/>
      <c r="WYB2" s="130"/>
      <c r="WYC2" s="130"/>
      <c r="WYD2" s="130"/>
      <c r="WYE2" s="130"/>
      <c r="WYF2" s="130"/>
      <c r="WYG2" s="130"/>
      <c r="WYH2" s="130"/>
      <c r="WYI2" s="130"/>
      <c r="WYJ2" s="130"/>
      <c r="WYK2" s="130"/>
      <c r="WYL2" s="130"/>
      <c r="WYM2" s="130"/>
      <c r="WYN2" s="130"/>
      <c r="WYO2" s="130"/>
      <c r="WYP2" s="130"/>
      <c r="WYQ2" s="130"/>
      <c r="WYR2" s="130"/>
      <c r="WYS2" s="130"/>
      <c r="WYT2" s="130"/>
      <c r="WYU2" s="130"/>
      <c r="WYV2" s="130"/>
      <c r="WYW2" s="130"/>
      <c r="WYX2" s="130"/>
      <c r="WYY2" s="130"/>
      <c r="WYZ2" s="130"/>
      <c r="WZA2" s="130"/>
      <c r="WZB2" s="130"/>
      <c r="WZC2" s="130"/>
      <c r="WZD2" s="130"/>
      <c r="WZE2" s="130"/>
      <c r="WZF2" s="130"/>
      <c r="WZG2" s="130"/>
      <c r="WZH2" s="130"/>
      <c r="WZI2" s="130"/>
      <c r="WZJ2" s="130"/>
      <c r="WZK2" s="130"/>
      <c r="WZL2" s="130"/>
      <c r="WZM2" s="130"/>
      <c r="WZN2" s="130"/>
      <c r="WZO2" s="130"/>
      <c r="WZP2" s="130"/>
      <c r="WZQ2" s="130"/>
      <c r="WZR2" s="130"/>
      <c r="WZS2" s="130"/>
      <c r="WZT2" s="130"/>
      <c r="WZU2" s="130"/>
      <c r="WZV2" s="130"/>
      <c r="WZW2" s="130"/>
      <c r="WZX2" s="130"/>
      <c r="WZY2" s="130"/>
      <c r="WZZ2" s="130"/>
      <c r="XAA2" s="130"/>
      <c r="XAB2" s="130"/>
      <c r="XAC2" s="130"/>
      <c r="XAD2" s="130"/>
      <c r="XAE2" s="130"/>
      <c r="XAF2" s="130"/>
      <c r="XAG2" s="130"/>
      <c r="XAH2" s="130"/>
      <c r="XAI2" s="130"/>
      <c r="XAJ2" s="130"/>
      <c r="XAK2" s="130"/>
      <c r="XAL2" s="130"/>
      <c r="XAM2" s="130"/>
      <c r="XAN2" s="130"/>
      <c r="XAO2" s="130"/>
      <c r="XAP2" s="130"/>
      <c r="XAQ2" s="130"/>
      <c r="XAR2" s="130"/>
      <c r="XAS2" s="130"/>
      <c r="XAT2" s="130"/>
      <c r="XAU2" s="130"/>
      <c r="XAV2" s="130"/>
      <c r="XAW2" s="130"/>
      <c r="XAX2" s="130"/>
      <c r="XAY2" s="130"/>
      <c r="XAZ2" s="130"/>
      <c r="XBA2" s="130"/>
      <c r="XBB2" s="130"/>
      <c r="XBC2" s="130"/>
      <c r="XBD2" s="130"/>
      <c r="XBE2" s="130"/>
      <c r="XBF2" s="130"/>
      <c r="XBG2" s="130"/>
      <c r="XBH2" s="130"/>
      <c r="XBI2" s="130"/>
      <c r="XBJ2" s="130"/>
      <c r="XBK2" s="130"/>
      <c r="XBL2" s="130"/>
      <c r="XBM2" s="130"/>
      <c r="XBN2" s="130"/>
      <c r="XBO2" s="130"/>
      <c r="XBP2" s="130"/>
      <c r="XBQ2" s="130"/>
      <c r="XBR2" s="130"/>
      <c r="XBS2" s="130"/>
      <c r="XBT2" s="130"/>
      <c r="XBU2" s="130"/>
      <c r="XBV2" s="130"/>
      <c r="XBW2" s="130"/>
      <c r="XBX2" s="130"/>
      <c r="XBY2" s="130"/>
      <c r="XBZ2" s="130"/>
      <c r="XCA2" s="130"/>
      <c r="XCB2" s="130"/>
      <c r="XCC2" s="130"/>
      <c r="XCD2" s="130"/>
      <c r="XCE2" s="130"/>
      <c r="XCF2" s="130"/>
      <c r="XCG2" s="130"/>
      <c r="XCH2" s="130"/>
      <c r="XCI2" s="130"/>
      <c r="XCJ2" s="130"/>
      <c r="XCK2" s="130"/>
      <c r="XCL2" s="130"/>
      <c r="XCM2" s="130"/>
      <c r="XCN2" s="130"/>
      <c r="XCO2" s="130"/>
      <c r="XCP2" s="130"/>
      <c r="XCQ2" s="130"/>
      <c r="XCR2" s="130"/>
      <c r="XCS2" s="130"/>
      <c r="XCT2" s="130"/>
      <c r="XCU2" s="130"/>
      <c r="XCV2" s="130"/>
      <c r="XCW2" s="130"/>
      <c r="XCX2" s="130"/>
      <c r="XCY2" s="130"/>
      <c r="XCZ2" s="130"/>
      <c r="XDA2" s="130"/>
      <c r="XDB2" s="130"/>
      <c r="XDC2" s="130"/>
      <c r="XDD2" s="130"/>
      <c r="XDE2" s="130"/>
      <c r="XDF2" s="130"/>
      <c r="XDG2" s="130"/>
      <c r="XDH2" s="130"/>
      <c r="XDI2" s="130"/>
      <c r="XDJ2" s="130"/>
      <c r="XDK2" s="130"/>
      <c r="XDL2" s="130"/>
      <c r="XDM2" s="130"/>
      <c r="XDN2" s="130"/>
      <c r="XDO2" s="130"/>
      <c r="XDP2" s="130"/>
      <c r="XDQ2" s="130"/>
      <c r="XDR2" s="130"/>
      <c r="XDS2" s="130"/>
      <c r="XDT2" s="130"/>
      <c r="XDU2" s="130"/>
      <c r="XDV2" s="130"/>
      <c r="XDW2" s="130"/>
      <c r="XDX2" s="130"/>
      <c r="XDY2" s="130"/>
      <c r="XDZ2" s="130"/>
      <c r="XEA2" s="130"/>
      <c r="XEB2" s="130"/>
      <c r="XEC2" s="130"/>
      <c r="XED2" s="130"/>
      <c r="XEE2" s="130"/>
      <c r="XEF2" s="130"/>
      <c r="XEG2" s="130"/>
      <c r="XEH2" s="130"/>
      <c r="XEI2" s="130"/>
      <c r="XEJ2" s="130"/>
      <c r="XEK2" s="130"/>
      <c r="XEL2" s="130"/>
      <c r="XEM2" s="130"/>
      <c r="XEN2" s="130"/>
      <c r="XEO2" s="130"/>
      <c r="XEP2" s="130"/>
      <c r="XEQ2" s="130"/>
      <c r="XER2" s="130"/>
      <c r="XES2" s="130"/>
      <c r="XET2" s="130"/>
      <c r="XEU2" s="130"/>
      <c r="XEV2" s="130"/>
      <c r="XEW2" s="130"/>
      <c r="XEX2" s="130"/>
      <c r="XEY2" s="130"/>
      <c r="XEZ2" s="130"/>
      <c r="XFA2" s="130"/>
      <c r="XFB2" s="130"/>
      <c r="XFC2" s="130"/>
      <c r="XFD2" s="130"/>
    </row>
    <row r="3" spans="1:16384" ht="15.75">
      <c r="A3" s="1" t="s">
        <v>10</v>
      </c>
      <c r="B3" s="1"/>
      <c r="C3" s="45" t="s">
        <v>11</v>
      </c>
      <c r="D3" s="45"/>
      <c r="E3" s="1" t="s">
        <v>12</v>
      </c>
      <c r="F3" s="1" t="s">
        <v>13</v>
      </c>
      <c r="G3" s="1" t="s">
        <v>14</v>
      </c>
      <c r="H3" s="111" t="s">
        <v>15</v>
      </c>
      <c r="I3"/>
    </row>
    <row r="4" spans="1:16384" ht="15.75">
      <c r="A4" s="1" t="s">
        <v>10</v>
      </c>
      <c r="B4" s="1"/>
      <c r="C4" s="45" t="s">
        <v>11</v>
      </c>
      <c r="D4" s="45" t="s">
        <v>16</v>
      </c>
      <c r="E4" s="1" t="s">
        <v>12</v>
      </c>
      <c r="F4" s="1" t="s">
        <v>13</v>
      </c>
      <c r="G4" s="1" t="s">
        <v>17</v>
      </c>
      <c r="H4" s="111" t="s">
        <v>18</v>
      </c>
      <c r="I4"/>
    </row>
    <row r="5" spans="1:16384" ht="15.75">
      <c r="A5" s="1" t="s">
        <v>10</v>
      </c>
      <c r="B5" s="1"/>
      <c r="C5" s="45" t="s">
        <v>11</v>
      </c>
      <c r="D5" s="45" t="s">
        <v>19</v>
      </c>
      <c r="E5" s="1" t="s">
        <v>12</v>
      </c>
      <c r="F5" s="1" t="s">
        <v>13</v>
      </c>
      <c r="G5" s="1" t="s">
        <v>20</v>
      </c>
      <c r="H5" s="111" t="s">
        <v>21</v>
      </c>
      <c r="I5"/>
    </row>
    <row r="6" spans="1:16384" ht="15.75">
      <c r="A6" s="1" t="s">
        <v>10</v>
      </c>
      <c r="B6" s="1"/>
      <c r="C6" s="45" t="s">
        <v>11</v>
      </c>
      <c r="D6" s="45"/>
      <c r="E6" s="1" t="s">
        <v>12</v>
      </c>
      <c r="F6" s="1" t="s">
        <v>13</v>
      </c>
      <c r="G6" s="1" t="s">
        <v>22</v>
      </c>
      <c r="H6" s="111" t="s">
        <v>23</v>
      </c>
      <c r="I6"/>
    </row>
    <row r="7" spans="1:16384" ht="15.75">
      <c r="A7" s="1" t="s">
        <v>10</v>
      </c>
      <c r="B7" s="1"/>
      <c r="C7" s="45" t="s">
        <v>11</v>
      </c>
      <c r="D7" s="45" t="s">
        <v>24</v>
      </c>
      <c r="E7" s="1" t="s">
        <v>12</v>
      </c>
      <c r="F7" s="1" t="s">
        <v>13</v>
      </c>
      <c r="G7" s="1" t="s">
        <v>25</v>
      </c>
      <c r="H7" s="111" t="s">
        <v>26</v>
      </c>
      <c r="I7"/>
    </row>
    <row r="8" spans="1:16384" ht="15.75">
      <c r="A8" s="1"/>
      <c r="B8" s="1"/>
      <c r="C8" s="45" t="s">
        <v>10</v>
      </c>
      <c r="D8" s="45" t="s">
        <v>27</v>
      </c>
      <c r="E8" s="1" t="s">
        <v>12</v>
      </c>
      <c r="F8" s="1" t="s">
        <v>13</v>
      </c>
      <c r="G8" s="1" t="s">
        <v>28</v>
      </c>
      <c r="H8" s="111">
        <v>10.050000000000001</v>
      </c>
      <c r="I8"/>
    </row>
    <row r="9" spans="1:16384" ht="15.75">
      <c r="A9" s="1"/>
      <c r="B9" s="1"/>
      <c r="C9" s="45" t="s">
        <v>10</v>
      </c>
      <c r="D9" s="45" t="s">
        <v>29</v>
      </c>
      <c r="E9" s="1" t="s">
        <v>12</v>
      </c>
      <c r="F9" s="1" t="s">
        <v>13</v>
      </c>
      <c r="G9" s="1" t="s">
        <v>30</v>
      </c>
      <c r="H9" s="111">
        <v>76.95</v>
      </c>
      <c r="I9"/>
    </row>
    <row r="10" spans="1:16384" ht="45">
      <c r="A10" s="1" t="s">
        <v>10</v>
      </c>
      <c r="B10" s="1"/>
      <c r="C10" s="45" t="s">
        <v>10</v>
      </c>
      <c r="D10" s="45" t="s">
        <v>31</v>
      </c>
      <c r="E10" s="1" t="s">
        <v>32</v>
      </c>
      <c r="F10" s="1" t="s">
        <v>13</v>
      </c>
      <c r="G10" s="2" t="s">
        <v>33</v>
      </c>
      <c r="H10" s="111" t="s">
        <v>34</v>
      </c>
      <c r="I10"/>
    </row>
    <row r="11" spans="1:16384" ht="15.75">
      <c r="A11" s="1" t="s">
        <v>10</v>
      </c>
      <c r="B11" s="1"/>
      <c r="C11" s="45" t="s">
        <v>11</v>
      </c>
      <c r="D11" s="45"/>
      <c r="E11" s="1" t="s">
        <v>12</v>
      </c>
      <c r="F11" s="1" t="s">
        <v>13</v>
      </c>
      <c r="G11" s="1" t="s">
        <v>35</v>
      </c>
      <c r="H11" s="111" t="s">
        <v>36</v>
      </c>
      <c r="I11"/>
    </row>
    <row r="12" spans="1:16384" ht="15.75">
      <c r="A12" s="1" t="s">
        <v>10</v>
      </c>
      <c r="B12" s="1"/>
      <c r="C12" s="45" t="s">
        <v>10</v>
      </c>
      <c r="D12" s="45" t="s">
        <v>37</v>
      </c>
      <c r="E12" s="1" t="s">
        <v>12</v>
      </c>
      <c r="F12" s="1" t="s">
        <v>13</v>
      </c>
      <c r="G12" s="1" t="s">
        <v>38</v>
      </c>
      <c r="H12" s="111" t="s">
        <v>39</v>
      </c>
      <c r="I12"/>
    </row>
    <row r="13" spans="1:16384" ht="15.75">
      <c r="A13" s="1" t="s">
        <v>10</v>
      </c>
      <c r="B13" s="1"/>
      <c r="C13" s="45" t="s">
        <v>10</v>
      </c>
      <c r="D13" s="45"/>
      <c r="E13" s="1" t="s">
        <v>12</v>
      </c>
      <c r="F13" s="1" t="s">
        <v>13</v>
      </c>
      <c r="G13" s="1" t="s">
        <v>40</v>
      </c>
      <c r="H13" s="111" t="s">
        <v>41</v>
      </c>
      <c r="I13"/>
    </row>
    <row r="14" spans="1:16384" ht="15.75">
      <c r="A14" s="1" t="s">
        <v>10</v>
      </c>
      <c r="B14" s="1"/>
      <c r="C14" s="45" t="s">
        <v>10</v>
      </c>
      <c r="D14" s="45"/>
      <c r="E14" s="1" t="s">
        <v>12</v>
      </c>
      <c r="F14" s="1" t="s">
        <v>13</v>
      </c>
      <c r="G14" s="1" t="s">
        <v>42</v>
      </c>
      <c r="H14" s="111" t="s">
        <v>43</v>
      </c>
      <c r="I14"/>
    </row>
    <row r="15" spans="1:16384" ht="15.75">
      <c r="A15" s="1" t="s">
        <v>10</v>
      </c>
      <c r="B15" s="1"/>
      <c r="C15" s="45" t="s">
        <v>10</v>
      </c>
      <c r="D15" s="45" t="s">
        <v>44</v>
      </c>
      <c r="E15" s="1" t="s">
        <v>45</v>
      </c>
      <c r="F15" s="1" t="s">
        <v>13</v>
      </c>
      <c r="G15" s="1" t="s">
        <v>46</v>
      </c>
      <c r="H15" s="111" t="s">
        <v>47</v>
      </c>
      <c r="I15"/>
    </row>
    <row r="16" spans="1:16384" ht="15.75">
      <c r="A16" s="1" t="s">
        <v>10</v>
      </c>
      <c r="B16" s="1"/>
      <c r="C16" s="45" t="s">
        <v>10</v>
      </c>
      <c r="D16" s="45" t="s">
        <v>48</v>
      </c>
      <c r="E16" s="1" t="s">
        <v>45</v>
      </c>
      <c r="F16" s="1" t="s">
        <v>13</v>
      </c>
      <c r="G16" s="1" t="s">
        <v>49</v>
      </c>
      <c r="H16" s="111" t="s">
        <v>50</v>
      </c>
      <c r="I16"/>
    </row>
    <row r="17" spans="1:16384" ht="15.75">
      <c r="A17" s="1" t="s">
        <v>10</v>
      </c>
      <c r="B17" s="1"/>
      <c r="C17" s="45" t="s">
        <v>10</v>
      </c>
      <c r="D17" s="45"/>
      <c r="E17" s="1" t="s">
        <v>51</v>
      </c>
      <c r="F17" s="1" t="s">
        <v>13</v>
      </c>
      <c r="G17" s="1" t="s">
        <v>52</v>
      </c>
      <c r="H17" s="112" t="s">
        <v>53</v>
      </c>
      <c r="I17"/>
    </row>
    <row r="18" spans="1:16384" ht="15.75">
      <c r="A18" s="1" t="s">
        <v>10</v>
      </c>
      <c r="B18" s="1"/>
      <c r="C18" s="45" t="s">
        <v>10</v>
      </c>
      <c r="D18" s="45"/>
      <c r="E18" s="1" t="s">
        <v>54</v>
      </c>
      <c r="F18" s="1" t="s">
        <v>13</v>
      </c>
      <c r="G18" s="1" t="s">
        <v>55</v>
      </c>
      <c r="H18" s="111" t="s">
        <v>56</v>
      </c>
      <c r="I18"/>
    </row>
    <row r="19" spans="1:16384" ht="15.75">
      <c r="A19" s="1" t="s">
        <v>10</v>
      </c>
      <c r="B19" s="1"/>
      <c r="C19" s="45" t="s">
        <v>10</v>
      </c>
      <c r="D19" s="45" t="s">
        <v>57</v>
      </c>
      <c r="E19" s="1" t="s">
        <v>12</v>
      </c>
      <c r="F19" s="1" t="s">
        <v>13</v>
      </c>
      <c r="G19" s="1" t="s">
        <v>58</v>
      </c>
      <c r="H19" s="111" t="s">
        <v>59</v>
      </c>
      <c r="I19"/>
    </row>
    <row r="20" spans="1:16384" ht="15.75">
      <c r="A20" s="1" t="s">
        <v>10</v>
      </c>
      <c r="B20" s="1"/>
      <c r="C20" s="45" t="s">
        <v>11</v>
      </c>
      <c r="D20" s="45"/>
      <c r="E20" s="1" t="s">
        <v>12</v>
      </c>
      <c r="F20" s="1" t="s">
        <v>13</v>
      </c>
      <c r="G20" s="1" t="s">
        <v>60</v>
      </c>
      <c r="H20" s="111" t="s">
        <v>61</v>
      </c>
      <c r="I20"/>
    </row>
    <row r="21" spans="1:16384" ht="15.75">
      <c r="A21" s="1" t="s">
        <v>10</v>
      </c>
      <c r="B21" s="1"/>
      <c r="C21" s="45" t="s">
        <v>11</v>
      </c>
      <c r="D21" s="45"/>
      <c r="E21" s="1" t="s">
        <v>12</v>
      </c>
      <c r="F21" s="1" t="s">
        <v>13</v>
      </c>
      <c r="G21" s="1" t="s">
        <v>62</v>
      </c>
      <c r="H21" s="111" t="s">
        <v>63</v>
      </c>
      <c r="I21"/>
    </row>
    <row r="22" spans="1:16384" ht="15.75">
      <c r="A22" s="1" t="s">
        <v>10</v>
      </c>
      <c r="B22" s="1"/>
      <c r="C22" s="45" t="s">
        <v>11</v>
      </c>
      <c r="D22" s="45"/>
      <c r="E22" s="1" t="s">
        <v>12</v>
      </c>
      <c r="F22" s="1" t="s">
        <v>13</v>
      </c>
      <c r="G22" s="1" t="s">
        <v>64</v>
      </c>
      <c r="H22" s="111" t="s">
        <v>65</v>
      </c>
      <c r="I22"/>
    </row>
    <row r="23" spans="1:16384" ht="15.75">
      <c r="A23" s="1" t="s">
        <v>10</v>
      </c>
      <c r="B23" s="1"/>
      <c r="C23" s="45" t="s">
        <v>11</v>
      </c>
      <c r="D23" s="45" t="s">
        <v>66</v>
      </c>
      <c r="E23" s="1" t="s">
        <v>12</v>
      </c>
      <c r="F23" s="1" t="s">
        <v>13</v>
      </c>
      <c r="G23" s="1" t="s">
        <v>67</v>
      </c>
      <c r="H23" s="114" t="s">
        <v>68</v>
      </c>
      <c r="I23"/>
    </row>
    <row r="24" spans="1:16384" ht="15.75">
      <c r="A24" s="1" t="s">
        <v>10</v>
      </c>
      <c r="B24" s="1"/>
      <c r="C24" s="45" t="s">
        <v>11</v>
      </c>
      <c r="D24" s="45"/>
      <c r="E24" s="1" t="s">
        <v>69</v>
      </c>
      <c r="F24" s="1" t="s">
        <v>13</v>
      </c>
      <c r="G24" s="1" t="s">
        <v>70</v>
      </c>
      <c r="H24" s="113">
        <v>44927</v>
      </c>
      <c r="I24"/>
    </row>
    <row r="25" spans="1:16384" ht="15.75">
      <c r="A25" s="1" t="s">
        <v>10</v>
      </c>
      <c r="B25" s="1"/>
      <c r="C25" s="45" t="s">
        <v>10</v>
      </c>
      <c r="D25" s="45"/>
      <c r="E25" s="1" t="s">
        <v>71</v>
      </c>
      <c r="F25" s="1" t="s">
        <v>13</v>
      </c>
      <c r="G25" s="46" t="s">
        <v>72</v>
      </c>
      <c r="H25" s="111" t="s">
        <v>73</v>
      </c>
      <c r="I25"/>
    </row>
    <row r="26" spans="1:16384" ht="15.75">
      <c r="A26" s="1" t="s">
        <v>10</v>
      </c>
      <c r="B26" s="1"/>
      <c r="C26" s="45" t="s">
        <v>10</v>
      </c>
      <c r="E26" s="1" t="s">
        <v>71</v>
      </c>
      <c r="F26" s="1" t="s">
        <v>13</v>
      </c>
      <c r="G26" s="46" t="s">
        <v>74</v>
      </c>
      <c r="H26" s="111" t="s">
        <v>75</v>
      </c>
      <c r="I26"/>
    </row>
    <row r="27" spans="1:16384" ht="15.75">
      <c r="A27" s="1" t="s">
        <v>10</v>
      </c>
      <c r="B27" s="1"/>
      <c r="C27" s="45" t="s">
        <v>11</v>
      </c>
      <c r="D27" s="45"/>
      <c r="E27" s="1" t="s">
        <v>12</v>
      </c>
      <c r="F27" s="1" t="s">
        <v>13</v>
      </c>
      <c r="G27" s="46" t="s">
        <v>76</v>
      </c>
      <c r="H27" s="111" t="s">
        <v>77</v>
      </c>
      <c r="I27"/>
    </row>
    <row r="28" spans="1:16384" ht="15.75">
      <c r="A28" s="1" t="s">
        <v>10</v>
      </c>
      <c r="B28" s="1"/>
      <c r="C28" s="45" t="s">
        <v>11</v>
      </c>
      <c r="D28" s="45"/>
      <c r="E28" s="1" t="s">
        <v>12</v>
      </c>
      <c r="F28" s="1" t="s">
        <v>13</v>
      </c>
      <c r="G28" t="s">
        <v>78</v>
      </c>
      <c r="H28" s="111" t="s">
        <v>79</v>
      </c>
      <c r="I28"/>
    </row>
    <row r="29" spans="1:16384" ht="15.75">
      <c r="A29" s="1" t="s">
        <v>10</v>
      </c>
      <c r="B29" s="1"/>
      <c r="C29" s="45" t="s">
        <v>10</v>
      </c>
      <c r="D29" s="45" t="s">
        <v>80</v>
      </c>
      <c r="E29" s="1" t="s">
        <v>12</v>
      </c>
      <c r="F29" s="1" t="s">
        <v>13</v>
      </c>
      <c r="G29" t="s">
        <v>81</v>
      </c>
      <c r="H29" s="111" t="s">
        <v>82</v>
      </c>
      <c r="I29"/>
    </row>
    <row r="30" spans="1:16384" ht="15.75">
      <c r="A30" s="1" t="s">
        <v>10</v>
      </c>
      <c r="B30" s="1"/>
      <c r="C30" s="45" t="s">
        <v>11</v>
      </c>
      <c r="D30" s="45"/>
      <c r="E30" s="1" t="s">
        <v>12</v>
      </c>
      <c r="F30" s="1" t="s">
        <v>13</v>
      </c>
      <c r="G30" t="s">
        <v>83</v>
      </c>
      <c r="H30" s="111" t="s">
        <v>84</v>
      </c>
      <c r="I30"/>
    </row>
    <row r="31" spans="1:16384" ht="21">
      <c r="A31" s="131" t="s">
        <v>85</v>
      </c>
      <c r="B31" s="131"/>
      <c r="C31" s="131"/>
      <c r="D31" s="131"/>
      <c r="E31" s="131"/>
      <c r="F31" s="131"/>
      <c r="G31" s="131"/>
      <c r="H31" s="131"/>
      <c r="I31" s="131"/>
      <c r="J31" s="131"/>
      <c r="K31" s="131"/>
      <c r="L31" s="131"/>
      <c r="M31" s="131"/>
      <c r="N31" s="131"/>
      <c r="O31" s="131"/>
      <c r="P31" s="131"/>
      <c r="Q31" s="131"/>
      <c r="R31" s="131"/>
      <c r="S31" s="131"/>
      <c r="T31" s="131"/>
      <c r="U31" s="131"/>
      <c r="V31" s="131"/>
      <c r="W31" s="131"/>
      <c r="X31" s="131"/>
      <c r="Y31" s="131"/>
      <c r="Z31" s="131"/>
      <c r="AA31" s="131"/>
      <c r="AB31" s="131"/>
      <c r="AC31" s="131"/>
      <c r="AD31" s="131"/>
      <c r="AE31" s="131"/>
      <c r="AF31" s="131"/>
      <c r="AG31" s="131"/>
      <c r="AH31" s="131"/>
      <c r="AI31" s="131"/>
      <c r="AJ31" s="131"/>
      <c r="AK31" s="131"/>
      <c r="AL31" s="131"/>
      <c r="AM31" s="131"/>
      <c r="AN31" s="131"/>
      <c r="AO31" s="131"/>
      <c r="AP31" s="131"/>
      <c r="AQ31" s="131"/>
      <c r="AR31" s="131"/>
      <c r="AS31" s="131"/>
      <c r="AT31" s="131"/>
      <c r="AU31" s="131"/>
      <c r="AV31" s="131"/>
      <c r="AW31" s="131"/>
      <c r="AX31" s="131"/>
      <c r="AY31" s="131"/>
      <c r="AZ31" s="131"/>
      <c r="BA31" s="131"/>
      <c r="BB31" s="131"/>
      <c r="BC31" s="131"/>
      <c r="BD31" s="131"/>
      <c r="BE31" s="131"/>
      <c r="BF31" s="131"/>
      <c r="BG31" s="131"/>
      <c r="BH31" s="131"/>
      <c r="BI31" s="131"/>
      <c r="BJ31" s="131"/>
      <c r="BK31" s="131"/>
      <c r="BL31" s="131"/>
      <c r="BM31" s="131"/>
      <c r="BN31" s="131"/>
      <c r="BO31" s="131"/>
      <c r="BP31" s="131"/>
      <c r="BQ31" s="131"/>
      <c r="BR31" s="131"/>
      <c r="BS31" s="131"/>
      <c r="BT31" s="131"/>
      <c r="BU31" s="131"/>
      <c r="BV31" s="131"/>
      <c r="BW31" s="131"/>
      <c r="BX31" s="131"/>
      <c r="BY31" s="131"/>
      <c r="BZ31" s="131"/>
      <c r="CA31" s="131"/>
      <c r="CB31" s="131"/>
      <c r="CC31" s="131"/>
      <c r="CD31" s="131"/>
      <c r="CE31" s="131"/>
      <c r="CF31" s="131"/>
      <c r="CG31" s="131"/>
      <c r="CH31" s="131"/>
      <c r="CI31" s="131"/>
      <c r="CJ31" s="131"/>
      <c r="CK31" s="131"/>
      <c r="CL31" s="131"/>
      <c r="CM31" s="131"/>
      <c r="CN31" s="131"/>
      <c r="CO31" s="131"/>
      <c r="CP31" s="131"/>
      <c r="CQ31" s="131"/>
      <c r="CR31" s="131"/>
      <c r="CS31" s="131"/>
      <c r="CT31" s="131"/>
      <c r="CU31" s="131"/>
      <c r="CV31" s="131"/>
      <c r="CW31" s="131"/>
      <c r="CX31" s="131"/>
      <c r="CY31" s="131"/>
      <c r="CZ31" s="131"/>
      <c r="DA31" s="131"/>
      <c r="DB31" s="131"/>
      <c r="DC31" s="131"/>
      <c r="DD31" s="131"/>
      <c r="DE31" s="131"/>
      <c r="DF31" s="131"/>
      <c r="DG31" s="131"/>
      <c r="DH31" s="131"/>
      <c r="DI31" s="131"/>
      <c r="DJ31" s="131"/>
      <c r="DK31" s="131"/>
      <c r="DL31" s="131"/>
      <c r="DM31" s="131"/>
      <c r="DN31" s="131"/>
      <c r="DO31" s="131"/>
      <c r="DP31" s="131"/>
      <c r="DQ31" s="131"/>
      <c r="DR31" s="131"/>
      <c r="DS31" s="131"/>
      <c r="DT31" s="131"/>
      <c r="DU31" s="131"/>
      <c r="DV31" s="131"/>
      <c r="DW31" s="131"/>
      <c r="DX31" s="131"/>
      <c r="DY31" s="131"/>
      <c r="DZ31" s="131"/>
      <c r="EA31" s="131"/>
      <c r="EB31" s="131"/>
      <c r="EC31" s="131"/>
      <c r="ED31" s="131"/>
      <c r="EE31" s="131"/>
      <c r="EF31" s="131"/>
      <c r="EG31" s="131"/>
      <c r="EH31" s="131"/>
      <c r="EI31" s="131"/>
      <c r="EJ31" s="131"/>
      <c r="EK31" s="131"/>
      <c r="EL31" s="131"/>
      <c r="EM31" s="131"/>
      <c r="EN31" s="131"/>
      <c r="EO31" s="131"/>
      <c r="EP31" s="131"/>
      <c r="EQ31" s="131"/>
      <c r="ER31" s="131"/>
      <c r="ES31" s="131"/>
      <c r="ET31" s="131"/>
      <c r="EU31" s="131"/>
      <c r="EV31" s="131"/>
      <c r="EW31" s="131"/>
      <c r="EX31" s="131"/>
      <c r="EY31" s="131"/>
      <c r="EZ31" s="131"/>
      <c r="FA31" s="131"/>
      <c r="FB31" s="131"/>
      <c r="FC31" s="131"/>
      <c r="FD31" s="131"/>
      <c r="FE31" s="131"/>
      <c r="FF31" s="131"/>
      <c r="FG31" s="131"/>
      <c r="FH31" s="131"/>
      <c r="FI31" s="131"/>
      <c r="FJ31" s="131"/>
      <c r="FK31" s="131"/>
      <c r="FL31" s="131"/>
      <c r="FM31" s="131"/>
      <c r="FN31" s="131"/>
      <c r="FO31" s="131"/>
      <c r="FP31" s="131"/>
      <c r="FQ31" s="131"/>
      <c r="FR31" s="131"/>
      <c r="FS31" s="131"/>
      <c r="FT31" s="131"/>
      <c r="FU31" s="131"/>
      <c r="FV31" s="131"/>
      <c r="FW31" s="131"/>
      <c r="FX31" s="131"/>
      <c r="FY31" s="131"/>
      <c r="FZ31" s="131"/>
      <c r="GA31" s="131"/>
      <c r="GB31" s="131"/>
      <c r="GC31" s="131"/>
      <c r="GD31" s="131"/>
      <c r="GE31" s="131"/>
      <c r="GF31" s="131"/>
      <c r="GG31" s="131"/>
      <c r="GH31" s="131"/>
      <c r="GI31" s="131"/>
      <c r="GJ31" s="131"/>
      <c r="GK31" s="131"/>
      <c r="GL31" s="131"/>
      <c r="GM31" s="131"/>
      <c r="GN31" s="131"/>
      <c r="GO31" s="131"/>
      <c r="GP31" s="131"/>
      <c r="GQ31" s="131"/>
      <c r="GR31" s="131"/>
      <c r="GS31" s="131"/>
      <c r="GT31" s="131"/>
      <c r="GU31" s="131"/>
      <c r="GV31" s="131"/>
      <c r="GW31" s="131"/>
      <c r="GX31" s="131"/>
      <c r="GY31" s="131"/>
      <c r="GZ31" s="131"/>
      <c r="HA31" s="131"/>
      <c r="HB31" s="131"/>
      <c r="HC31" s="131"/>
      <c r="HD31" s="131"/>
      <c r="HE31" s="131"/>
      <c r="HF31" s="131"/>
      <c r="HG31" s="131"/>
      <c r="HH31" s="131"/>
      <c r="HI31" s="131"/>
      <c r="HJ31" s="131"/>
      <c r="HK31" s="131"/>
      <c r="HL31" s="131"/>
      <c r="HM31" s="131"/>
      <c r="HN31" s="131"/>
      <c r="HO31" s="131"/>
      <c r="HP31" s="131"/>
      <c r="HQ31" s="131"/>
      <c r="HR31" s="131"/>
      <c r="HS31" s="131"/>
      <c r="HT31" s="131"/>
      <c r="HU31" s="131"/>
      <c r="HV31" s="131"/>
      <c r="HW31" s="131"/>
      <c r="HX31" s="131"/>
      <c r="HY31" s="131"/>
      <c r="HZ31" s="131"/>
      <c r="IA31" s="131"/>
      <c r="IB31" s="131"/>
      <c r="IC31" s="131"/>
      <c r="ID31" s="131"/>
      <c r="IE31" s="131"/>
      <c r="IF31" s="131"/>
      <c r="IG31" s="131"/>
      <c r="IH31" s="131"/>
      <c r="II31" s="131"/>
      <c r="IJ31" s="131"/>
      <c r="IK31" s="131"/>
      <c r="IL31" s="131"/>
      <c r="IM31" s="131"/>
      <c r="IN31" s="131"/>
      <c r="IO31" s="131"/>
      <c r="IP31" s="131"/>
      <c r="IQ31" s="131"/>
      <c r="IR31" s="131"/>
      <c r="IS31" s="131"/>
      <c r="IT31" s="131"/>
      <c r="IU31" s="131"/>
      <c r="IV31" s="131"/>
      <c r="IW31" s="131"/>
      <c r="IX31" s="131"/>
      <c r="IY31" s="131"/>
      <c r="IZ31" s="131"/>
      <c r="JA31" s="131"/>
      <c r="JB31" s="131"/>
      <c r="JC31" s="131"/>
      <c r="JD31" s="131"/>
      <c r="JE31" s="131"/>
      <c r="JF31" s="131"/>
      <c r="JG31" s="131"/>
      <c r="JH31" s="131"/>
      <c r="JI31" s="131"/>
      <c r="JJ31" s="131"/>
      <c r="JK31" s="131"/>
      <c r="JL31" s="131"/>
      <c r="JM31" s="131"/>
      <c r="JN31" s="131"/>
      <c r="JO31" s="131"/>
      <c r="JP31" s="131"/>
      <c r="JQ31" s="131"/>
      <c r="JR31" s="131"/>
      <c r="JS31" s="131"/>
      <c r="JT31" s="131"/>
      <c r="JU31" s="131"/>
      <c r="JV31" s="131"/>
      <c r="JW31" s="131"/>
      <c r="JX31" s="131"/>
      <c r="JY31" s="131"/>
      <c r="JZ31" s="131"/>
      <c r="KA31" s="131"/>
      <c r="KB31" s="131"/>
      <c r="KC31" s="131"/>
      <c r="KD31" s="131"/>
      <c r="KE31" s="131"/>
      <c r="KF31" s="131"/>
      <c r="KG31" s="131"/>
      <c r="KH31" s="131"/>
      <c r="KI31" s="131"/>
      <c r="KJ31" s="131"/>
      <c r="KK31" s="131"/>
      <c r="KL31" s="131"/>
      <c r="KM31" s="131"/>
      <c r="KN31" s="131"/>
      <c r="KO31" s="131"/>
      <c r="KP31" s="131"/>
      <c r="KQ31" s="131"/>
      <c r="KR31" s="131"/>
      <c r="KS31" s="131"/>
      <c r="KT31" s="131"/>
      <c r="KU31" s="131"/>
      <c r="KV31" s="131"/>
      <c r="KW31" s="131"/>
      <c r="KX31" s="131"/>
      <c r="KY31" s="131"/>
      <c r="KZ31" s="131"/>
      <c r="LA31" s="131"/>
      <c r="LB31" s="131"/>
      <c r="LC31" s="131"/>
      <c r="LD31" s="131"/>
      <c r="LE31" s="131"/>
      <c r="LF31" s="131"/>
      <c r="LG31" s="131"/>
      <c r="LH31" s="131"/>
      <c r="LI31" s="131"/>
      <c r="LJ31" s="131"/>
      <c r="LK31" s="131"/>
      <c r="LL31" s="131"/>
      <c r="LM31" s="131"/>
      <c r="LN31" s="131"/>
      <c r="LO31" s="131"/>
      <c r="LP31" s="131"/>
      <c r="LQ31" s="131"/>
      <c r="LR31" s="131"/>
      <c r="LS31" s="131"/>
      <c r="LT31" s="131"/>
      <c r="LU31" s="131"/>
      <c r="LV31" s="131"/>
      <c r="LW31" s="131"/>
      <c r="LX31" s="131"/>
      <c r="LY31" s="131"/>
      <c r="LZ31" s="131"/>
      <c r="MA31" s="131"/>
      <c r="MB31" s="131"/>
      <c r="MC31" s="131"/>
      <c r="MD31" s="131"/>
      <c r="ME31" s="131"/>
      <c r="MF31" s="131"/>
      <c r="MG31" s="131"/>
      <c r="MH31" s="131"/>
      <c r="MI31" s="131"/>
      <c r="MJ31" s="131"/>
      <c r="MK31" s="131"/>
      <c r="ML31" s="131"/>
      <c r="MM31" s="131"/>
      <c r="MN31" s="131"/>
      <c r="MO31" s="131"/>
      <c r="MP31" s="131"/>
      <c r="MQ31" s="131"/>
      <c r="MR31" s="131"/>
      <c r="MS31" s="131"/>
      <c r="MT31" s="131"/>
      <c r="MU31" s="131"/>
      <c r="MV31" s="131"/>
      <c r="MW31" s="131"/>
      <c r="MX31" s="131"/>
      <c r="MY31" s="131"/>
      <c r="MZ31" s="131"/>
      <c r="NA31" s="131"/>
      <c r="NB31" s="131"/>
      <c r="NC31" s="131"/>
      <c r="ND31" s="131"/>
      <c r="NE31" s="131"/>
      <c r="NF31" s="131"/>
      <c r="NG31" s="131"/>
      <c r="NH31" s="131"/>
      <c r="NI31" s="131"/>
      <c r="NJ31" s="131"/>
      <c r="NK31" s="131"/>
      <c r="NL31" s="131"/>
      <c r="NM31" s="131"/>
      <c r="NN31" s="131"/>
      <c r="NO31" s="131"/>
      <c r="NP31" s="131"/>
      <c r="NQ31" s="131"/>
      <c r="NR31" s="131"/>
      <c r="NS31" s="131"/>
      <c r="NT31" s="131"/>
      <c r="NU31" s="131"/>
      <c r="NV31" s="131"/>
      <c r="NW31" s="131"/>
      <c r="NX31" s="131"/>
      <c r="NY31" s="131"/>
      <c r="NZ31" s="131"/>
      <c r="OA31" s="131"/>
      <c r="OB31" s="131"/>
      <c r="OC31" s="131"/>
      <c r="OD31" s="131"/>
      <c r="OE31" s="131"/>
      <c r="OF31" s="131"/>
      <c r="OG31" s="131"/>
      <c r="OH31" s="131"/>
      <c r="OI31" s="131"/>
      <c r="OJ31" s="131"/>
      <c r="OK31" s="131"/>
      <c r="OL31" s="131"/>
      <c r="OM31" s="131"/>
      <c r="ON31" s="131"/>
      <c r="OO31" s="131"/>
      <c r="OP31" s="131"/>
      <c r="OQ31" s="131"/>
      <c r="OR31" s="131"/>
      <c r="OS31" s="131"/>
      <c r="OT31" s="131"/>
      <c r="OU31" s="131"/>
      <c r="OV31" s="131"/>
      <c r="OW31" s="131"/>
      <c r="OX31" s="131"/>
      <c r="OY31" s="131"/>
      <c r="OZ31" s="131"/>
      <c r="PA31" s="131"/>
      <c r="PB31" s="131"/>
      <c r="PC31" s="131"/>
      <c r="PD31" s="131"/>
      <c r="PE31" s="131"/>
      <c r="PF31" s="131"/>
      <c r="PG31" s="131"/>
      <c r="PH31" s="131"/>
      <c r="PI31" s="131"/>
      <c r="PJ31" s="131"/>
      <c r="PK31" s="131"/>
      <c r="PL31" s="131"/>
      <c r="PM31" s="131"/>
      <c r="PN31" s="131"/>
      <c r="PO31" s="131"/>
      <c r="PP31" s="131"/>
      <c r="PQ31" s="131"/>
      <c r="PR31" s="131"/>
      <c r="PS31" s="131"/>
      <c r="PT31" s="131"/>
      <c r="PU31" s="131"/>
      <c r="PV31" s="131"/>
      <c r="PW31" s="131"/>
      <c r="PX31" s="131"/>
      <c r="PY31" s="131"/>
      <c r="PZ31" s="131"/>
      <c r="QA31" s="131"/>
      <c r="QB31" s="131"/>
      <c r="QC31" s="131"/>
      <c r="QD31" s="131"/>
      <c r="QE31" s="131"/>
      <c r="QF31" s="131"/>
      <c r="QG31" s="131"/>
      <c r="QH31" s="131"/>
      <c r="QI31" s="131"/>
      <c r="QJ31" s="131"/>
      <c r="QK31" s="131"/>
      <c r="QL31" s="131"/>
      <c r="QM31" s="131"/>
      <c r="QN31" s="131"/>
      <c r="QO31" s="131"/>
      <c r="QP31" s="131"/>
      <c r="QQ31" s="131"/>
      <c r="QR31" s="131"/>
      <c r="QS31" s="131"/>
      <c r="QT31" s="131"/>
      <c r="QU31" s="131"/>
      <c r="QV31" s="131"/>
      <c r="QW31" s="131"/>
      <c r="QX31" s="131"/>
      <c r="QY31" s="131"/>
      <c r="QZ31" s="131"/>
      <c r="RA31" s="131"/>
      <c r="RB31" s="131"/>
      <c r="RC31" s="131"/>
      <c r="RD31" s="131"/>
      <c r="RE31" s="131"/>
      <c r="RF31" s="131"/>
      <c r="RG31" s="131"/>
      <c r="RH31" s="131"/>
      <c r="RI31" s="131"/>
      <c r="RJ31" s="131"/>
      <c r="RK31" s="131"/>
      <c r="RL31" s="131"/>
      <c r="RM31" s="131"/>
      <c r="RN31" s="131"/>
      <c r="RO31" s="131"/>
      <c r="RP31" s="131"/>
      <c r="RQ31" s="131"/>
      <c r="RR31" s="131"/>
      <c r="RS31" s="131"/>
      <c r="RT31" s="131"/>
      <c r="RU31" s="131"/>
      <c r="RV31" s="131"/>
      <c r="RW31" s="131"/>
      <c r="RX31" s="131"/>
      <c r="RY31" s="131"/>
      <c r="RZ31" s="131"/>
      <c r="SA31" s="131"/>
      <c r="SB31" s="131"/>
      <c r="SC31" s="131"/>
      <c r="SD31" s="131"/>
      <c r="SE31" s="131"/>
      <c r="SF31" s="131"/>
      <c r="SG31" s="131"/>
      <c r="SH31" s="131"/>
      <c r="SI31" s="131"/>
      <c r="SJ31" s="131"/>
      <c r="SK31" s="131"/>
      <c r="SL31" s="131"/>
      <c r="SM31" s="131"/>
      <c r="SN31" s="131"/>
      <c r="SO31" s="131"/>
      <c r="SP31" s="131"/>
      <c r="SQ31" s="131"/>
      <c r="SR31" s="131"/>
      <c r="SS31" s="131"/>
      <c r="ST31" s="131"/>
      <c r="SU31" s="131"/>
      <c r="SV31" s="131"/>
      <c r="SW31" s="131"/>
      <c r="SX31" s="131"/>
      <c r="SY31" s="131"/>
      <c r="SZ31" s="131"/>
      <c r="TA31" s="131"/>
      <c r="TB31" s="131"/>
      <c r="TC31" s="131"/>
      <c r="TD31" s="131"/>
      <c r="TE31" s="131"/>
      <c r="TF31" s="131"/>
      <c r="TG31" s="131"/>
      <c r="TH31" s="131"/>
      <c r="TI31" s="131"/>
      <c r="TJ31" s="131"/>
      <c r="TK31" s="131"/>
      <c r="TL31" s="131"/>
      <c r="TM31" s="131"/>
      <c r="TN31" s="131"/>
      <c r="TO31" s="131"/>
      <c r="TP31" s="131"/>
      <c r="TQ31" s="131"/>
      <c r="TR31" s="131"/>
      <c r="TS31" s="131"/>
      <c r="TT31" s="131"/>
      <c r="TU31" s="131"/>
      <c r="TV31" s="131"/>
      <c r="TW31" s="131"/>
      <c r="TX31" s="131"/>
      <c r="TY31" s="131"/>
      <c r="TZ31" s="131"/>
      <c r="UA31" s="131"/>
      <c r="UB31" s="131"/>
      <c r="UC31" s="131"/>
      <c r="UD31" s="131"/>
      <c r="UE31" s="131"/>
      <c r="UF31" s="131"/>
      <c r="UG31" s="131"/>
      <c r="UH31" s="131"/>
      <c r="UI31" s="131"/>
      <c r="UJ31" s="131"/>
      <c r="UK31" s="131"/>
      <c r="UL31" s="131"/>
      <c r="UM31" s="131"/>
      <c r="UN31" s="131"/>
      <c r="UO31" s="131"/>
      <c r="UP31" s="131"/>
      <c r="UQ31" s="131"/>
      <c r="UR31" s="131"/>
      <c r="US31" s="131"/>
      <c r="UT31" s="131"/>
      <c r="UU31" s="131"/>
      <c r="UV31" s="131"/>
      <c r="UW31" s="131"/>
      <c r="UX31" s="131"/>
      <c r="UY31" s="131"/>
      <c r="UZ31" s="131"/>
      <c r="VA31" s="131"/>
      <c r="VB31" s="131"/>
      <c r="VC31" s="131"/>
      <c r="VD31" s="131"/>
      <c r="VE31" s="131"/>
      <c r="VF31" s="131"/>
      <c r="VG31" s="131"/>
      <c r="VH31" s="131"/>
      <c r="VI31" s="131"/>
      <c r="VJ31" s="131"/>
      <c r="VK31" s="131"/>
      <c r="VL31" s="131"/>
      <c r="VM31" s="131"/>
      <c r="VN31" s="131"/>
      <c r="VO31" s="131"/>
      <c r="VP31" s="131"/>
      <c r="VQ31" s="131"/>
      <c r="VR31" s="131"/>
      <c r="VS31" s="131"/>
      <c r="VT31" s="131"/>
      <c r="VU31" s="131"/>
      <c r="VV31" s="131"/>
      <c r="VW31" s="131"/>
      <c r="VX31" s="131"/>
      <c r="VY31" s="131"/>
      <c r="VZ31" s="131"/>
      <c r="WA31" s="131"/>
      <c r="WB31" s="131"/>
      <c r="WC31" s="131"/>
      <c r="WD31" s="131"/>
      <c r="WE31" s="131"/>
      <c r="WF31" s="131"/>
      <c r="WG31" s="131"/>
      <c r="WH31" s="131"/>
      <c r="WI31" s="131"/>
      <c r="WJ31" s="131"/>
      <c r="WK31" s="131"/>
      <c r="WL31" s="131"/>
      <c r="WM31" s="131"/>
      <c r="WN31" s="131"/>
      <c r="WO31" s="131"/>
      <c r="WP31" s="131"/>
      <c r="WQ31" s="131"/>
      <c r="WR31" s="131"/>
      <c r="WS31" s="131"/>
      <c r="WT31" s="131"/>
      <c r="WU31" s="131"/>
      <c r="WV31" s="131"/>
      <c r="WW31" s="131"/>
      <c r="WX31" s="131"/>
      <c r="WY31" s="131"/>
      <c r="WZ31" s="131"/>
      <c r="XA31" s="131"/>
      <c r="XB31" s="131"/>
      <c r="XC31" s="131"/>
      <c r="XD31" s="131"/>
      <c r="XE31" s="131"/>
      <c r="XF31" s="131"/>
      <c r="XG31" s="131"/>
      <c r="XH31" s="131"/>
      <c r="XI31" s="131"/>
      <c r="XJ31" s="131"/>
      <c r="XK31" s="131"/>
      <c r="XL31" s="131"/>
      <c r="XM31" s="131"/>
      <c r="XN31" s="131"/>
      <c r="XO31" s="131"/>
      <c r="XP31" s="131"/>
      <c r="XQ31" s="131"/>
      <c r="XR31" s="131"/>
      <c r="XS31" s="131"/>
      <c r="XT31" s="131"/>
      <c r="XU31" s="131"/>
      <c r="XV31" s="131"/>
      <c r="XW31" s="131"/>
      <c r="XX31" s="131"/>
      <c r="XY31" s="131"/>
      <c r="XZ31" s="131"/>
      <c r="YA31" s="131"/>
      <c r="YB31" s="131"/>
      <c r="YC31" s="131"/>
      <c r="YD31" s="131"/>
      <c r="YE31" s="131"/>
      <c r="YF31" s="131"/>
      <c r="YG31" s="131"/>
      <c r="YH31" s="131"/>
      <c r="YI31" s="131"/>
      <c r="YJ31" s="131"/>
      <c r="YK31" s="131"/>
      <c r="YL31" s="131"/>
      <c r="YM31" s="131"/>
      <c r="YN31" s="131"/>
      <c r="YO31" s="131"/>
      <c r="YP31" s="131"/>
      <c r="YQ31" s="131"/>
      <c r="YR31" s="131"/>
      <c r="YS31" s="131"/>
      <c r="YT31" s="131"/>
      <c r="YU31" s="131"/>
      <c r="YV31" s="131"/>
      <c r="YW31" s="131"/>
      <c r="YX31" s="131"/>
      <c r="YY31" s="131"/>
      <c r="YZ31" s="131"/>
      <c r="ZA31" s="131"/>
      <c r="ZB31" s="131"/>
      <c r="ZC31" s="131"/>
      <c r="ZD31" s="131"/>
      <c r="ZE31" s="131"/>
      <c r="ZF31" s="131"/>
      <c r="ZG31" s="131"/>
      <c r="ZH31" s="131"/>
      <c r="ZI31" s="131"/>
      <c r="ZJ31" s="131"/>
      <c r="ZK31" s="131"/>
      <c r="ZL31" s="131"/>
      <c r="ZM31" s="131"/>
      <c r="ZN31" s="131"/>
      <c r="ZO31" s="131"/>
      <c r="ZP31" s="131"/>
      <c r="ZQ31" s="131"/>
      <c r="ZR31" s="131"/>
      <c r="ZS31" s="131"/>
      <c r="ZT31" s="131"/>
      <c r="ZU31" s="131"/>
      <c r="ZV31" s="131"/>
      <c r="ZW31" s="131"/>
      <c r="ZX31" s="131"/>
      <c r="ZY31" s="131"/>
      <c r="ZZ31" s="131"/>
      <c r="AAA31" s="131"/>
      <c r="AAB31" s="131"/>
      <c r="AAC31" s="131"/>
      <c r="AAD31" s="131"/>
      <c r="AAE31" s="131"/>
      <c r="AAF31" s="131"/>
      <c r="AAG31" s="131"/>
      <c r="AAH31" s="131"/>
      <c r="AAI31" s="131"/>
      <c r="AAJ31" s="131"/>
      <c r="AAK31" s="131"/>
      <c r="AAL31" s="131"/>
      <c r="AAM31" s="131"/>
      <c r="AAN31" s="131"/>
      <c r="AAO31" s="131"/>
      <c r="AAP31" s="131"/>
      <c r="AAQ31" s="131"/>
      <c r="AAR31" s="131"/>
      <c r="AAS31" s="131"/>
      <c r="AAT31" s="131"/>
      <c r="AAU31" s="131"/>
      <c r="AAV31" s="131"/>
      <c r="AAW31" s="131"/>
      <c r="AAX31" s="131"/>
      <c r="AAY31" s="131"/>
      <c r="AAZ31" s="131"/>
      <c r="ABA31" s="131"/>
      <c r="ABB31" s="131"/>
      <c r="ABC31" s="131"/>
      <c r="ABD31" s="131"/>
      <c r="ABE31" s="131"/>
      <c r="ABF31" s="131"/>
      <c r="ABG31" s="131"/>
      <c r="ABH31" s="131"/>
      <c r="ABI31" s="131"/>
      <c r="ABJ31" s="131"/>
      <c r="ABK31" s="131"/>
      <c r="ABL31" s="131"/>
      <c r="ABM31" s="131"/>
      <c r="ABN31" s="131"/>
      <c r="ABO31" s="131"/>
      <c r="ABP31" s="131"/>
      <c r="ABQ31" s="131"/>
      <c r="ABR31" s="131"/>
      <c r="ABS31" s="131"/>
      <c r="ABT31" s="131"/>
      <c r="ABU31" s="131"/>
      <c r="ABV31" s="131"/>
      <c r="ABW31" s="131"/>
      <c r="ABX31" s="131"/>
      <c r="ABY31" s="131"/>
      <c r="ABZ31" s="131"/>
      <c r="ACA31" s="131"/>
      <c r="ACB31" s="131"/>
      <c r="ACC31" s="131"/>
      <c r="ACD31" s="131"/>
      <c r="ACE31" s="131"/>
      <c r="ACF31" s="131"/>
      <c r="ACG31" s="131"/>
      <c r="ACH31" s="131"/>
      <c r="ACI31" s="131"/>
      <c r="ACJ31" s="131"/>
      <c r="ACK31" s="131"/>
      <c r="ACL31" s="131"/>
      <c r="ACM31" s="131"/>
      <c r="ACN31" s="131"/>
      <c r="ACO31" s="131"/>
      <c r="ACP31" s="131"/>
      <c r="ACQ31" s="131"/>
      <c r="ACR31" s="131"/>
      <c r="ACS31" s="131"/>
      <c r="ACT31" s="131"/>
      <c r="ACU31" s="131"/>
      <c r="ACV31" s="131"/>
      <c r="ACW31" s="131"/>
      <c r="ACX31" s="131"/>
      <c r="ACY31" s="131"/>
      <c r="ACZ31" s="131"/>
      <c r="ADA31" s="131"/>
      <c r="ADB31" s="131"/>
      <c r="ADC31" s="131"/>
      <c r="ADD31" s="131"/>
      <c r="ADE31" s="131"/>
      <c r="ADF31" s="131"/>
      <c r="ADG31" s="131"/>
      <c r="ADH31" s="131"/>
      <c r="ADI31" s="131"/>
      <c r="ADJ31" s="131"/>
      <c r="ADK31" s="131"/>
      <c r="ADL31" s="131"/>
      <c r="ADM31" s="131"/>
      <c r="ADN31" s="131"/>
      <c r="ADO31" s="131"/>
      <c r="ADP31" s="131"/>
      <c r="ADQ31" s="131"/>
      <c r="ADR31" s="131"/>
      <c r="ADS31" s="131"/>
      <c r="ADT31" s="131"/>
      <c r="ADU31" s="131"/>
      <c r="ADV31" s="131"/>
      <c r="ADW31" s="131"/>
      <c r="ADX31" s="131"/>
      <c r="ADY31" s="131"/>
      <c r="ADZ31" s="131"/>
      <c r="AEA31" s="131"/>
      <c r="AEB31" s="131"/>
      <c r="AEC31" s="131"/>
      <c r="AED31" s="131"/>
      <c r="AEE31" s="131"/>
      <c r="AEF31" s="131"/>
      <c r="AEG31" s="131"/>
      <c r="AEH31" s="131"/>
      <c r="AEI31" s="131"/>
      <c r="AEJ31" s="131"/>
      <c r="AEK31" s="131"/>
      <c r="AEL31" s="131"/>
      <c r="AEM31" s="131"/>
      <c r="AEN31" s="131"/>
      <c r="AEO31" s="131"/>
      <c r="AEP31" s="131"/>
      <c r="AEQ31" s="131"/>
      <c r="AER31" s="131"/>
      <c r="AES31" s="131"/>
      <c r="AET31" s="131"/>
      <c r="AEU31" s="131"/>
      <c r="AEV31" s="131"/>
      <c r="AEW31" s="131"/>
      <c r="AEX31" s="131"/>
      <c r="AEY31" s="131"/>
      <c r="AEZ31" s="131"/>
      <c r="AFA31" s="131"/>
      <c r="AFB31" s="131"/>
      <c r="AFC31" s="131"/>
      <c r="AFD31" s="131"/>
      <c r="AFE31" s="131"/>
      <c r="AFF31" s="131"/>
      <c r="AFG31" s="131"/>
      <c r="AFH31" s="131"/>
      <c r="AFI31" s="131"/>
      <c r="AFJ31" s="131"/>
      <c r="AFK31" s="131"/>
      <c r="AFL31" s="131"/>
      <c r="AFM31" s="131"/>
      <c r="AFN31" s="131"/>
      <c r="AFO31" s="131"/>
      <c r="AFP31" s="131"/>
      <c r="AFQ31" s="131"/>
      <c r="AFR31" s="131"/>
      <c r="AFS31" s="131"/>
      <c r="AFT31" s="131"/>
      <c r="AFU31" s="131"/>
      <c r="AFV31" s="131"/>
      <c r="AFW31" s="131"/>
      <c r="AFX31" s="131"/>
      <c r="AFY31" s="131"/>
      <c r="AFZ31" s="131"/>
      <c r="AGA31" s="131"/>
      <c r="AGB31" s="131"/>
      <c r="AGC31" s="131"/>
      <c r="AGD31" s="131"/>
      <c r="AGE31" s="131"/>
      <c r="AGF31" s="131"/>
      <c r="AGG31" s="131"/>
      <c r="AGH31" s="131"/>
      <c r="AGI31" s="131"/>
      <c r="AGJ31" s="131"/>
      <c r="AGK31" s="131"/>
      <c r="AGL31" s="131"/>
      <c r="AGM31" s="131"/>
      <c r="AGN31" s="131"/>
      <c r="AGO31" s="131"/>
      <c r="AGP31" s="131"/>
      <c r="AGQ31" s="131"/>
      <c r="AGR31" s="131"/>
      <c r="AGS31" s="131"/>
      <c r="AGT31" s="131"/>
      <c r="AGU31" s="131"/>
      <c r="AGV31" s="131"/>
      <c r="AGW31" s="131"/>
      <c r="AGX31" s="131"/>
      <c r="AGY31" s="131"/>
      <c r="AGZ31" s="131"/>
      <c r="AHA31" s="131"/>
      <c r="AHB31" s="131"/>
      <c r="AHC31" s="131"/>
      <c r="AHD31" s="131"/>
      <c r="AHE31" s="131"/>
      <c r="AHF31" s="131"/>
      <c r="AHG31" s="131"/>
      <c r="AHH31" s="131"/>
      <c r="AHI31" s="131"/>
      <c r="AHJ31" s="131"/>
      <c r="AHK31" s="131"/>
      <c r="AHL31" s="131"/>
      <c r="AHM31" s="131"/>
      <c r="AHN31" s="131"/>
      <c r="AHO31" s="131"/>
      <c r="AHP31" s="131"/>
      <c r="AHQ31" s="131"/>
      <c r="AHR31" s="131"/>
      <c r="AHS31" s="131"/>
      <c r="AHT31" s="131"/>
      <c r="AHU31" s="131"/>
      <c r="AHV31" s="131"/>
      <c r="AHW31" s="131"/>
      <c r="AHX31" s="131"/>
      <c r="AHY31" s="131"/>
      <c r="AHZ31" s="131"/>
      <c r="AIA31" s="131"/>
      <c r="AIB31" s="131"/>
      <c r="AIC31" s="131"/>
      <c r="AID31" s="131"/>
      <c r="AIE31" s="131"/>
      <c r="AIF31" s="131"/>
      <c r="AIG31" s="131"/>
      <c r="AIH31" s="131"/>
      <c r="AII31" s="131"/>
      <c r="AIJ31" s="131"/>
      <c r="AIK31" s="131"/>
      <c r="AIL31" s="131"/>
      <c r="AIM31" s="131"/>
      <c r="AIN31" s="131"/>
      <c r="AIO31" s="131"/>
      <c r="AIP31" s="131"/>
      <c r="AIQ31" s="131"/>
      <c r="AIR31" s="131"/>
      <c r="AIS31" s="131"/>
      <c r="AIT31" s="131"/>
      <c r="AIU31" s="131"/>
      <c r="AIV31" s="131"/>
      <c r="AIW31" s="131"/>
      <c r="AIX31" s="131"/>
      <c r="AIY31" s="131"/>
      <c r="AIZ31" s="131"/>
      <c r="AJA31" s="131"/>
      <c r="AJB31" s="131"/>
      <c r="AJC31" s="131"/>
      <c r="AJD31" s="131"/>
      <c r="AJE31" s="131"/>
      <c r="AJF31" s="131"/>
      <c r="AJG31" s="131"/>
      <c r="AJH31" s="131"/>
      <c r="AJI31" s="131"/>
      <c r="AJJ31" s="131"/>
      <c r="AJK31" s="131"/>
      <c r="AJL31" s="131"/>
      <c r="AJM31" s="131"/>
      <c r="AJN31" s="131"/>
      <c r="AJO31" s="131"/>
      <c r="AJP31" s="131"/>
      <c r="AJQ31" s="131"/>
      <c r="AJR31" s="131"/>
      <c r="AJS31" s="131"/>
      <c r="AJT31" s="131"/>
      <c r="AJU31" s="131"/>
      <c r="AJV31" s="131"/>
      <c r="AJW31" s="131"/>
      <c r="AJX31" s="131"/>
      <c r="AJY31" s="131"/>
      <c r="AJZ31" s="131"/>
      <c r="AKA31" s="131"/>
      <c r="AKB31" s="131"/>
      <c r="AKC31" s="131"/>
      <c r="AKD31" s="131"/>
      <c r="AKE31" s="131"/>
      <c r="AKF31" s="131"/>
      <c r="AKG31" s="131"/>
      <c r="AKH31" s="131"/>
      <c r="AKI31" s="131"/>
      <c r="AKJ31" s="131"/>
      <c r="AKK31" s="131"/>
      <c r="AKL31" s="131"/>
      <c r="AKM31" s="131"/>
      <c r="AKN31" s="131"/>
      <c r="AKO31" s="131"/>
      <c r="AKP31" s="131"/>
      <c r="AKQ31" s="131"/>
      <c r="AKR31" s="131"/>
      <c r="AKS31" s="131"/>
      <c r="AKT31" s="131"/>
      <c r="AKU31" s="131"/>
      <c r="AKV31" s="131"/>
      <c r="AKW31" s="131"/>
      <c r="AKX31" s="131"/>
      <c r="AKY31" s="131"/>
      <c r="AKZ31" s="131"/>
      <c r="ALA31" s="131"/>
      <c r="ALB31" s="131"/>
      <c r="ALC31" s="131"/>
      <c r="ALD31" s="131"/>
      <c r="ALE31" s="131"/>
      <c r="ALF31" s="131"/>
      <c r="ALG31" s="131"/>
      <c r="ALH31" s="131"/>
      <c r="ALI31" s="131"/>
      <c r="ALJ31" s="131"/>
      <c r="ALK31" s="131"/>
      <c r="ALL31" s="131"/>
      <c r="ALM31" s="131"/>
      <c r="ALN31" s="131"/>
      <c r="ALO31" s="131"/>
      <c r="ALP31" s="131"/>
      <c r="ALQ31" s="131"/>
      <c r="ALR31" s="131"/>
      <c r="ALS31" s="131"/>
      <c r="ALT31" s="131"/>
      <c r="ALU31" s="131"/>
      <c r="ALV31" s="131"/>
      <c r="ALW31" s="131"/>
      <c r="ALX31" s="131"/>
      <c r="ALY31" s="131"/>
      <c r="ALZ31" s="131"/>
      <c r="AMA31" s="131"/>
      <c r="AMB31" s="131"/>
      <c r="AMC31" s="131"/>
      <c r="AMD31" s="131"/>
      <c r="AME31" s="131"/>
      <c r="AMF31" s="131"/>
      <c r="AMG31" s="131"/>
      <c r="AMH31" s="131"/>
      <c r="AMI31" s="131"/>
      <c r="AMJ31" s="131"/>
      <c r="AMK31" s="131"/>
      <c r="AML31" s="131"/>
      <c r="AMM31" s="131"/>
      <c r="AMN31" s="131"/>
      <c r="AMO31" s="131"/>
      <c r="AMP31" s="131"/>
      <c r="AMQ31" s="131"/>
      <c r="AMR31" s="131"/>
      <c r="AMS31" s="131"/>
      <c r="AMT31" s="131"/>
      <c r="AMU31" s="131"/>
      <c r="AMV31" s="131"/>
      <c r="AMW31" s="131"/>
      <c r="AMX31" s="131"/>
      <c r="AMY31" s="131"/>
      <c r="AMZ31" s="131"/>
      <c r="ANA31" s="131"/>
      <c r="ANB31" s="131"/>
      <c r="ANC31" s="131"/>
      <c r="AND31" s="131"/>
      <c r="ANE31" s="131"/>
      <c r="ANF31" s="131"/>
      <c r="ANG31" s="131"/>
      <c r="ANH31" s="131"/>
      <c r="ANI31" s="131"/>
      <c r="ANJ31" s="131"/>
      <c r="ANK31" s="131"/>
      <c r="ANL31" s="131"/>
      <c r="ANM31" s="131"/>
      <c r="ANN31" s="131"/>
      <c r="ANO31" s="131"/>
      <c r="ANP31" s="131"/>
      <c r="ANQ31" s="131"/>
      <c r="ANR31" s="131"/>
      <c r="ANS31" s="131"/>
      <c r="ANT31" s="131"/>
      <c r="ANU31" s="131"/>
      <c r="ANV31" s="131"/>
      <c r="ANW31" s="131"/>
      <c r="ANX31" s="131"/>
      <c r="ANY31" s="131"/>
      <c r="ANZ31" s="131"/>
      <c r="AOA31" s="131"/>
      <c r="AOB31" s="131"/>
      <c r="AOC31" s="131"/>
      <c r="AOD31" s="131"/>
      <c r="AOE31" s="131"/>
      <c r="AOF31" s="131"/>
      <c r="AOG31" s="131"/>
      <c r="AOH31" s="131"/>
      <c r="AOI31" s="131"/>
      <c r="AOJ31" s="131"/>
      <c r="AOK31" s="131"/>
      <c r="AOL31" s="131"/>
      <c r="AOM31" s="131"/>
      <c r="AON31" s="131"/>
      <c r="AOO31" s="131"/>
      <c r="AOP31" s="131"/>
      <c r="AOQ31" s="131"/>
      <c r="AOR31" s="131"/>
      <c r="AOS31" s="131"/>
      <c r="AOT31" s="131"/>
      <c r="AOU31" s="131"/>
      <c r="AOV31" s="131"/>
      <c r="AOW31" s="131"/>
      <c r="AOX31" s="131"/>
      <c r="AOY31" s="131"/>
      <c r="AOZ31" s="131"/>
      <c r="APA31" s="131"/>
      <c r="APB31" s="131"/>
      <c r="APC31" s="131"/>
      <c r="APD31" s="131"/>
      <c r="APE31" s="131"/>
      <c r="APF31" s="131"/>
      <c r="APG31" s="131"/>
      <c r="APH31" s="131"/>
      <c r="API31" s="131"/>
      <c r="APJ31" s="131"/>
      <c r="APK31" s="131"/>
      <c r="APL31" s="131"/>
      <c r="APM31" s="131"/>
      <c r="APN31" s="131"/>
      <c r="APO31" s="131"/>
      <c r="APP31" s="131"/>
      <c r="APQ31" s="131"/>
      <c r="APR31" s="131"/>
      <c r="APS31" s="131"/>
      <c r="APT31" s="131"/>
      <c r="APU31" s="131"/>
      <c r="APV31" s="131"/>
      <c r="APW31" s="131"/>
      <c r="APX31" s="131"/>
      <c r="APY31" s="131"/>
      <c r="APZ31" s="131"/>
      <c r="AQA31" s="131"/>
      <c r="AQB31" s="131"/>
      <c r="AQC31" s="131"/>
      <c r="AQD31" s="131"/>
      <c r="AQE31" s="131"/>
      <c r="AQF31" s="131"/>
      <c r="AQG31" s="131"/>
      <c r="AQH31" s="131"/>
      <c r="AQI31" s="131"/>
      <c r="AQJ31" s="131"/>
      <c r="AQK31" s="131"/>
      <c r="AQL31" s="131"/>
      <c r="AQM31" s="131"/>
      <c r="AQN31" s="131"/>
      <c r="AQO31" s="131"/>
      <c r="AQP31" s="131"/>
      <c r="AQQ31" s="131"/>
      <c r="AQR31" s="131"/>
      <c r="AQS31" s="131"/>
      <c r="AQT31" s="131"/>
      <c r="AQU31" s="131"/>
      <c r="AQV31" s="131"/>
      <c r="AQW31" s="131"/>
      <c r="AQX31" s="131"/>
      <c r="AQY31" s="131"/>
      <c r="AQZ31" s="131"/>
      <c r="ARA31" s="131"/>
      <c r="ARB31" s="131"/>
      <c r="ARC31" s="131"/>
      <c r="ARD31" s="131"/>
      <c r="ARE31" s="131"/>
      <c r="ARF31" s="131"/>
      <c r="ARG31" s="131"/>
      <c r="ARH31" s="131"/>
      <c r="ARI31" s="131"/>
      <c r="ARJ31" s="131"/>
      <c r="ARK31" s="131"/>
      <c r="ARL31" s="131"/>
      <c r="ARM31" s="131"/>
      <c r="ARN31" s="131"/>
      <c r="ARO31" s="131"/>
      <c r="ARP31" s="131"/>
      <c r="ARQ31" s="131"/>
      <c r="ARR31" s="131"/>
      <c r="ARS31" s="131"/>
      <c r="ART31" s="131"/>
      <c r="ARU31" s="131"/>
      <c r="ARV31" s="131"/>
      <c r="ARW31" s="131"/>
      <c r="ARX31" s="131"/>
      <c r="ARY31" s="131"/>
      <c r="ARZ31" s="131"/>
      <c r="ASA31" s="131"/>
      <c r="ASB31" s="131"/>
      <c r="ASC31" s="131"/>
      <c r="ASD31" s="131"/>
      <c r="ASE31" s="131"/>
      <c r="ASF31" s="131"/>
      <c r="ASG31" s="131"/>
      <c r="ASH31" s="131"/>
      <c r="ASI31" s="131"/>
      <c r="ASJ31" s="131"/>
      <c r="ASK31" s="131"/>
      <c r="ASL31" s="131"/>
      <c r="ASM31" s="131"/>
      <c r="ASN31" s="131"/>
      <c r="ASO31" s="131"/>
      <c r="ASP31" s="131"/>
      <c r="ASQ31" s="131"/>
      <c r="ASR31" s="131"/>
      <c r="ASS31" s="131"/>
      <c r="AST31" s="131"/>
      <c r="ASU31" s="131"/>
      <c r="ASV31" s="131"/>
      <c r="ASW31" s="131"/>
      <c r="ASX31" s="131"/>
      <c r="ASY31" s="131"/>
      <c r="ASZ31" s="131"/>
      <c r="ATA31" s="131"/>
      <c r="ATB31" s="131"/>
      <c r="ATC31" s="131"/>
      <c r="ATD31" s="131"/>
      <c r="ATE31" s="131"/>
      <c r="ATF31" s="131"/>
      <c r="ATG31" s="131"/>
      <c r="ATH31" s="131"/>
      <c r="ATI31" s="131"/>
      <c r="ATJ31" s="131"/>
      <c r="ATK31" s="131"/>
      <c r="ATL31" s="131"/>
      <c r="ATM31" s="131"/>
      <c r="ATN31" s="131"/>
      <c r="ATO31" s="131"/>
      <c r="ATP31" s="131"/>
      <c r="ATQ31" s="131"/>
      <c r="ATR31" s="131"/>
      <c r="ATS31" s="131"/>
      <c r="ATT31" s="131"/>
      <c r="ATU31" s="131"/>
      <c r="ATV31" s="131"/>
      <c r="ATW31" s="131"/>
      <c r="ATX31" s="131"/>
      <c r="ATY31" s="131"/>
      <c r="ATZ31" s="131"/>
      <c r="AUA31" s="131"/>
      <c r="AUB31" s="131"/>
      <c r="AUC31" s="131"/>
      <c r="AUD31" s="131"/>
      <c r="AUE31" s="131"/>
      <c r="AUF31" s="131"/>
      <c r="AUG31" s="131"/>
      <c r="AUH31" s="131"/>
      <c r="AUI31" s="131"/>
      <c r="AUJ31" s="131"/>
      <c r="AUK31" s="131"/>
      <c r="AUL31" s="131"/>
      <c r="AUM31" s="131"/>
      <c r="AUN31" s="131"/>
      <c r="AUO31" s="131"/>
      <c r="AUP31" s="131"/>
      <c r="AUQ31" s="131"/>
      <c r="AUR31" s="131"/>
      <c r="AUS31" s="131"/>
      <c r="AUT31" s="131"/>
      <c r="AUU31" s="131"/>
      <c r="AUV31" s="131"/>
      <c r="AUW31" s="131"/>
      <c r="AUX31" s="131"/>
      <c r="AUY31" s="131"/>
      <c r="AUZ31" s="131"/>
      <c r="AVA31" s="131"/>
      <c r="AVB31" s="131"/>
      <c r="AVC31" s="131"/>
      <c r="AVD31" s="131"/>
      <c r="AVE31" s="131"/>
      <c r="AVF31" s="131"/>
      <c r="AVG31" s="131"/>
      <c r="AVH31" s="131"/>
      <c r="AVI31" s="131"/>
      <c r="AVJ31" s="131"/>
      <c r="AVK31" s="131"/>
      <c r="AVL31" s="131"/>
      <c r="AVM31" s="131"/>
      <c r="AVN31" s="131"/>
      <c r="AVO31" s="131"/>
      <c r="AVP31" s="131"/>
      <c r="AVQ31" s="131"/>
      <c r="AVR31" s="131"/>
      <c r="AVS31" s="131"/>
      <c r="AVT31" s="131"/>
      <c r="AVU31" s="131"/>
      <c r="AVV31" s="131"/>
      <c r="AVW31" s="131"/>
      <c r="AVX31" s="131"/>
      <c r="AVY31" s="131"/>
      <c r="AVZ31" s="131"/>
      <c r="AWA31" s="131"/>
      <c r="AWB31" s="131"/>
      <c r="AWC31" s="131"/>
      <c r="AWD31" s="131"/>
      <c r="AWE31" s="131"/>
      <c r="AWF31" s="131"/>
      <c r="AWG31" s="131"/>
      <c r="AWH31" s="131"/>
      <c r="AWI31" s="131"/>
      <c r="AWJ31" s="131"/>
      <c r="AWK31" s="131"/>
      <c r="AWL31" s="131"/>
      <c r="AWM31" s="131"/>
      <c r="AWN31" s="131"/>
      <c r="AWO31" s="131"/>
      <c r="AWP31" s="131"/>
      <c r="AWQ31" s="131"/>
      <c r="AWR31" s="131"/>
      <c r="AWS31" s="131"/>
      <c r="AWT31" s="131"/>
      <c r="AWU31" s="131"/>
      <c r="AWV31" s="131"/>
      <c r="AWW31" s="131"/>
      <c r="AWX31" s="131"/>
      <c r="AWY31" s="131"/>
      <c r="AWZ31" s="131"/>
      <c r="AXA31" s="131"/>
      <c r="AXB31" s="131"/>
      <c r="AXC31" s="131"/>
      <c r="AXD31" s="131"/>
      <c r="AXE31" s="131"/>
      <c r="AXF31" s="131"/>
      <c r="AXG31" s="131"/>
      <c r="AXH31" s="131"/>
      <c r="AXI31" s="131"/>
      <c r="AXJ31" s="131"/>
      <c r="AXK31" s="131"/>
      <c r="AXL31" s="131"/>
      <c r="AXM31" s="131"/>
      <c r="AXN31" s="131"/>
      <c r="AXO31" s="131"/>
      <c r="AXP31" s="131"/>
      <c r="AXQ31" s="131"/>
      <c r="AXR31" s="131"/>
      <c r="AXS31" s="131"/>
      <c r="AXT31" s="131"/>
      <c r="AXU31" s="131"/>
      <c r="AXV31" s="131"/>
      <c r="AXW31" s="131"/>
      <c r="AXX31" s="131"/>
      <c r="AXY31" s="131"/>
      <c r="AXZ31" s="131"/>
      <c r="AYA31" s="131"/>
      <c r="AYB31" s="131"/>
      <c r="AYC31" s="131"/>
      <c r="AYD31" s="131"/>
      <c r="AYE31" s="131"/>
      <c r="AYF31" s="131"/>
      <c r="AYG31" s="131"/>
      <c r="AYH31" s="131"/>
      <c r="AYI31" s="131"/>
      <c r="AYJ31" s="131"/>
      <c r="AYK31" s="131"/>
      <c r="AYL31" s="131"/>
      <c r="AYM31" s="131"/>
      <c r="AYN31" s="131"/>
      <c r="AYO31" s="131"/>
      <c r="AYP31" s="131"/>
      <c r="AYQ31" s="131"/>
      <c r="AYR31" s="131"/>
      <c r="AYS31" s="131"/>
      <c r="AYT31" s="131"/>
      <c r="AYU31" s="131"/>
      <c r="AYV31" s="131"/>
      <c r="AYW31" s="131"/>
      <c r="AYX31" s="131"/>
      <c r="AYY31" s="131"/>
      <c r="AYZ31" s="131"/>
      <c r="AZA31" s="131"/>
      <c r="AZB31" s="131"/>
      <c r="AZC31" s="131"/>
      <c r="AZD31" s="131"/>
      <c r="AZE31" s="131"/>
      <c r="AZF31" s="131"/>
      <c r="AZG31" s="131"/>
      <c r="AZH31" s="131"/>
      <c r="AZI31" s="131"/>
      <c r="AZJ31" s="131"/>
      <c r="AZK31" s="131"/>
      <c r="AZL31" s="131"/>
      <c r="AZM31" s="131"/>
      <c r="AZN31" s="131"/>
      <c r="AZO31" s="131"/>
      <c r="AZP31" s="131"/>
      <c r="AZQ31" s="131"/>
      <c r="AZR31" s="131"/>
      <c r="AZS31" s="131"/>
      <c r="AZT31" s="131"/>
      <c r="AZU31" s="131"/>
      <c r="AZV31" s="131"/>
      <c r="AZW31" s="131"/>
      <c r="AZX31" s="131"/>
      <c r="AZY31" s="131"/>
      <c r="AZZ31" s="131"/>
      <c r="BAA31" s="131"/>
      <c r="BAB31" s="131"/>
      <c r="BAC31" s="131"/>
      <c r="BAD31" s="131"/>
      <c r="BAE31" s="131"/>
      <c r="BAF31" s="131"/>
      <c r="BAG31" s="131"/>
      <c r="BAH31" s="131"/>
      <c r="BAI31" s="131"/>
      <c r="BAJ31" s="131"/>
      <c r="BAK31" s="131"/>
      <c r="BAL31" s="131"/>
      <c r="BAM31" s="131"/>
      <c r="BAN31" s="131"/>
      <c r="BAO31" s="131"/>
      <c r="BAP31" s="131"/>
      <c r="BAQ31" s="131"/>
      <c r="BAR31" s="131"/>
      <c r="BAS31" s="131"/>
      <c r="BAT31" s="131"/>
      <c r="BAU31" s="131"/>
      <c r="BAV31" s="131"/>
      <c r="BAW31" s="131"/>
      <c r="BAX31" s="131"/>
      <c r="BAY31" s="131"/>
      <c r="BAZ31" s="131"/>
      <c r="BBA31" s="131"/>
      <c r="BBB31" s="131"/>
      <c r="BBC31" s="131"/>
      <c r="BBD31" s="131"/>
      <c r="BBE31" s="131"/>
      <c r="BBF31" s="131"/>
      <c r="BBG31" s="131"/>
      <c r="BBH31" s="131"/>
      <c r="BBI31" s="131"/>
      <c r="BBJ31" s="131"/>
      <c r="BBK31" s="131"/>
      <c r="BBL31" s="131"/>
      <c r="BBM31" s="131"/>
      <c r="BBN31" s="131"/>
      <c r="BBO31" s="131"/>
      <c r="BBP31" s="131"/>
      <c r="BBQ31" s="131"/>
      <c r="BBR31" s="131"/>
      <c r="BBS31" s="131"/>
      <c r="BBT31" s="131"/>
      <c r="BBU31" s="131"/>
      <c r="BBV31" s="131"/>
      <c r="BBW31" s="131"/>
      <c r="BBX31" s="131"/>
      <c r="BBY31" s="131"/>
      <c r="BBZ31" s="131"/>
      <c r="BCA31" s="131"/>
      <c r="BCB31" s="131"/>
      <c r="BCC31" s="131"/>
      <c r="BCD31" s="131"/>
      <c r="BCE31" s="131"/>
      <c r="BCF31" s="131"/>
      <c r="BCG31" s="131"/>
      <c r="BCH31" s="131"/>
      <c r="BCI31" s="131"/>
      <c r="BCJ31" s="131"/>
      <c r="BCK31" s="131"/>
      <c r="BCL31" s="131"/>
      <c r="BCM31" s="131"/>
      <c r="BCN31" s="131"/>
      <c r="BCO31" s="131"/>
      <c r="BCP31" s="131"/>
      <c r="BCQ31" s="131"/>
      <c r="BCR31" s="131"/>
      <c r="BCS31" s="131"/>
      <c r="BCT31" s="131"/>
      <c r="BCU31" s="131"/>
      <c r="BCV31" s="131"/>
      <c r="BCW31" s="131"/>
      <c r="BCX31" s="131"/>
      <c r="BCY31" s="131"/>
      <c r="BCZ31" s="131"/>
      <c r="BDA31" s="131"/>
      <c r="BDB31" s="131"/>
      <c r="BDC31" s="131"/>
      <c r="BDD31" s="131"/>
      <c r="BDE31" s="131"/>
      <c r="BDF31" s="131"/>
      <c r="BDG31" s="131"/>
      <c r="BDH31" s="131"/>
      <c r="BDI31" s="131"/>
      <c r="BDJ31" s="131"/>
      <c r="BDK31" s="131"/>
      <c r="BDL31" s="131"/>
      <c r="BDM31" s="131"/>
      <c r="BDN31" s="131"/>
      <c r="BDO31" s="131"/>
      <c r="BDP31" s="131"/>
      <c r="BDQ31" s="131"/>
      <c r="BDR31" s="131"/>
      <c r="BDS31" s="131"/>
      <c r="BDT31" s="131"/>
      <c r="BDU31" s="131"/>
      <c r="BDV31" s="131"/>
      <c r="BDW31" s="131"/>
      <c r="BDX31" s="131"/>
      <c r="BDY31" s="131"/>
      <c r="BDZ31" s="131"/>
      <c r="BEA31" s="131"/>
      <c r="BEB31" s="131"/>
      <c r="BEC31" s="131"/>
      <c r="BED31" s="131"/>
      <c r="BEE31" s="131"/>
      <c r="BEF31" s="131"/>
      <c r="BEG31" s="131"/>
      <c r="BEH31" s="131"/>
      <c r="BEI31" s="131"/>
      <c r="BEJ31" s="131"/>
      <c r="BEK31" s="131"/>
      <c r="BEL31" s="131"/>
      <c r="BEM31" s="131"/>
      <c r="BEN31" s="131"/>
      <c r="BEO31" s="131"/>
      <c r="BEP31" s="131"/>
      <c r="BEQ31" s="131"/>
      <c r="BER31" s="131"/>
      <c r="BES31" s="131"/>
      <c r="BET31" s="131"/>
      <c r="BEU31" s="131"/>
      <c r="BEV31" s="131"/>
      <c r="BEW31" s="131"/>
      <c r="BEX31" s="131"/>
      <c r="BEY31" s="131"/>
      <c r="BEZ31" s="131"/>
      <c r="BFA31" s="131"/>
      <c r="BFB31" s="131"/>
      <c r="BFC31" s="131"/>
      <c r="BFD31" s="131"/>
      <c r="BFE31" s="131"/>
      <c r="BFF31" s="131"/>
      <c r="BFG31" s="131"/>
      <c r="BFH31" s="131"/>
      <c r="BFI31" s="131"/>
      <c r="BFJ31" s="131"/>
      <c r="BFK31" s="131"/>
      <c r="BFL31" s="131"/>
      <c r="BFM31" s="131"/>
      <c r="BFN31" s="131"/>
      <c r="BFO31" s="131"/>
      <c r="BFP31" s="131"/>
      <c r="BFQ31" s="131"/>
      <c r="BFR31" s="131"/>
      <c r="BFS31" s="131"/>
      <c r="BFT31" s="131"/>
      <c r="BFU31" s="131"/>
      <c r="BFV31" s="131"/>
      <c r="BFW31" s="131"/>
      <c r="BFX31" s="131"/>
      <c r="BFY31" s="131"/>
      <c r="BFZ31" s="131"/>
      <c r="BGA31" s="131"/>
      <c r="BGB31" s="131"/>
      <c r="BGC31" s="131"/>
      <c r="BGD31" s="131"/>
      <c r="BGE31" s="131"/>
      <c r="BGF31" s="131"/>
      <c r="BGG31" s="131"/>
      <c r="BGH31" s="131"/>
      <c r="BGI31" s="131"/>
      <c r="BGJ31" s="131"/>
      <c r="BGK31" s="131"/>
      <c r="BGL31" s="131"/>
      <c r="BGM31" s="131"/>
      <c r="BGN31" s="131"/>
      <c r="BGO31" s="131"/>
      <c r="BGP31" s="131"/>
      <c r="BGQ31" s="131"/>
      <c r="BGR31" s="131"/>
      <c r="BGS31" s="131"/>
      <c r="BGT31" s="131"/>
      <c r="BGU31" s="131"/>
      <c r="BGV31" s="131"/>
      <c r="BGW31" s="131"/>
      <c r="BGX31" s="131"/>
      <c r="BGY31" s="131"/>
      <c r="BGZ31" s="131"/>
      <c r="BHA31" s="131"/>
      <c r="BHB31" s="131"/>
      <c r="BHC31" s="131"/>
      <c r="BHD31" s="131"/>
      <c r="BHE31" s="131"/>
      <c r="BHF31" s="131"/>
      <c r="BHG31" s="131"/>
      <c r="BHH31" s="131"/>
      <c r="BHI31" s="131"/>
      <c r="BHJ31" s="131"/>
      <c r="BHK31" s="131"/>
      <c r="BHL31" s="131"/>
      <c r="BHM31" s="131"/>
      <c r="BHN31" s="131"/>
      <c r="BHO31" s="131"/>
      <c r="BHP31" s="131"/>
      <c r="BHQ31" s="131"/>
      <c r="BHR31" s="131"/>
      <c r="BHS31" s="131"/>
      <c r="BHT31" s="131"/>
      <c r="BHU31" s="131"/>
      <c r="BHV31" s="131"/>
      <c r="BHW31" s="131"/>
      <c r="BHX31" s="131"/>
      <c r="BHY31" s="131"/>
      <c r="BHZ31" s="131"/>
      <c r="BIA31" s="131"/>
      <c r="BIB31" s="131"/>
      <c r="BIC31" s="131"/>
      <c r="BID31" s="131"/>
      <c r="BIE31" s="131"/>
      <c r="BIF31" s="131"/>
      <c r="BIG31" s="131"/>
      <c r="BIH31" s="131"/>
      <c r="BII31" s="131"/>
      <c r="BIJ31" s="131"/>
      <c r="BIK31" s="131"/>
      <c r="BIL31" s="131"/>
      <c r="BIM31" s="131"/>
      <c r="BIN31" s="131"/>
      <c r="BIO31" s="131"/>
      <c r="BIP31" s="131"/>
      <c r="BIQ31" s="131"/>
      <c r="BIR31" s="131"/>
      <c r="BIS31" s="131"/>
      <c r="BIT31" s="131"/>
      <c r="BIU31" s="131"/>
      <c r="BIV31" s="131"/>
      <c r="BIW31" s="131"/>
      <c r="BIX31" s="131"/>
      <c r="BIY31" s="131"/>
      <c r="BIZ31" s="131"/>
      <c r="BJA31" s="131"/>
      <c r="BJB31" s="131"/>
      <c r="BJC31" s="131"/>
      <c r="BJD31" s="131"/>
      <c r="BJE31" s="131"/>
      <c r="BJF31" s="131"/>
      <c r="BJG31" s="131"/>
      <c r="BJH31" s="131"/>
      <c r="BJI31" s="131"/>
      <c r="BJJ31" s="131"/>
      <c r="BJK31" s="131"/>
      <c r="BJL31" s="131"/>
      <c r="BJM31" s="131"/>
      <c r="BJN31" s="131"/>
      <c r="BJO31" s="131"/>
      <c r="BJP31" s="131"/>
      <c r="BJQ31" s="131"/>
      <c r="BJR31" s="131"/>
      <c r="BJS31" s="131"/>
      <c r="BJT31" s="131"/>
      <c r="BJU31" s="131"/>
      <c r="BJV31" s="131"/>
      <c r="BJW31" s="131"/>
      <c r="BJX31" s="131"/>
      <c r="BJY31" s="131"/>
      <c r="BJZ31" s="131"/>
      <c r="BKA31" s="131"/>
      <c r="BKB31" s="131"/>
      <c r="BKC31" s="131"/>
      <c r="BKD31" s="131"/>
      <c r="BKE31" s="131"/>
      <c r="BKF31" s="131"/>
      <c r="BKG31" s="131"/>
      <c r="BKH31" s="131"/>
      <c r="BKI31" s="131"/>
      <c r="BKJ31" s="131"/>
      <c r="BKK31" s="131"/>
      <c r="BKL31" s="131"/>
      <c r="BKM31" s="131"/>
      <c r="BKN31" s="131"/>
      <c r="BKO31" s="131"/>
      <c r="BKP31" s="131"/>
      <c r="BKQ31" s="131"/>
      <c r="BKR31" s="131"/>
      <c r="BKS31" s="131"/>
      <c r="BKT31" s="131"/>
      <c r="BKU31" s="131"/>
      <c r="BKV31" s="131"/>
      <c r="BKW31" s="131"/>
      <c r="BKX31" s="131"/>
      <c r="BKY31" s="131"/>
      <c r="BKZ31" s="131"/>
      <c r="BLA31" s="131"/>
      <c r="BLB31" s="131"/>
      <c r="BLC31" s="131"/>
      <c r="BLD31" s="131"/>
      <c r="BLE31" s="131"/>
      <c r="BLF31" s="131"/>
      <c r="BLG31" s="131"/>
      <c r="BLH31" s="131"/>
      <c r="BLI31" s="131"/>
      <c r="BLJ31" s="131"/>
      <c r="BLK31" s="131"/>
      <c r="BLL31" s="131"/>
      <c r="BLM31" s="131"/>
      <c r="BLN31" s="131"/>
      <c r="BLO31" s="131"/>
      <c r="BLP31" s="131"/>
      <c r="BLQ31" s="131"/>
      <c r="BLR31" s="131"/>
      <c r="BLS31" s="131"/>
      <c r="BLT31" s="131"/>
      <c r="BLU31" s="131"/>
      <c r="BLV31" s="131"/>
      <c r="BLW31" s="131"/>
      <c r="BLX31" s="131"/>
      <c r="BLY31" s="131"/>
      <c r="BLZ31" s="131"/>
      <c r="BMA31" s="131"/>
      <c r="BMB31" s="131"/>
      <c r="BMC31" s="131"/>
      <c r="BMD31" s="131"/>
      <c r="BME31" s="131"/>
      <c r="BMF31" s="131"/>
      <c r="BMG31" s="131"/>
      <c r="BMH31" s="131"/>
      <c r="BMI31" s="131"/>
      <c r="BMJ31" s="131"/>
      <c r="BMK31" s="131"/>
      <c r="BML31" s="131"/>
      <c r="BMM31" s="131"/>
      <c r="BMN31" s="131"/>
      <c r="BMO31" s="131"/>
      <c r="BMP31" s="131"/>
      <c r="BMQ31" s="131"/>
      <c r="BMR31" s="131"/>
      <c r="BMS31" s="131"/>
      <c r="BMT31" s="131"/>
      <c r="BMU31" s="131"/>
      <c r="BMV31" s="131"/>
      <c r="BMW31" s="131"/>
      <c r="BMX31" s="131"/>
      <c r="BMY31" s="131"/>
      <c r="BMZ31" s="131"/>
      <c r="BNA31" s="131"/>
      <c r="BNB31" s="131"/>
      <c r="BNC31" s="131"/>
      <c r="BND31" s="131"/>
      <c r="BNE31" s="131"/>
      <c r="BNF31" s="131"/>
      <c r="BNG31" s="131"/>
      <c r="BNH31" s="131"/>
      <c r="BNI31" s="131"/>
      <c r="BNJ31" s="131"/>
      <c r="BNK31" s="131"/>
      <c r="BNL31" s="131"/>
      <c r="BNM31" s="131"/>
      <c r="BNN31" s="131"/>
      <c r="BNO31" s="131"/>
      <c r="BNP31" s="131"/>
      <c r="BNQ31" s="131"/>
      <c r="BNR31" s="131"/>
      <c r="BNS31" s="131"/>
      <c r="BNT31" s="131"/>
      <c r="BNU31" s="131"/>
      <c r="BNV31" s="131"/>
      <c r="BNW31" s="131"/>
      <c r="BNX31" s="131"/>
      <c r="BNY31" s="131"/>
      <c r="BNZ31" s="131"/>
      <c r="BOA31" s="131"/>
      <c r="BOB31" s="131"/>
      <c r="BOC31" s="131"/>
      <c r="BOD31" s="131"/>
      <c r="BOE31" s="131"/>
      <c r="BOF31" s="131"/>
      <c r="BOG31" s="131"/>
      <c r="BOH31" s="131"/>
      <c r="BOI31" s="131"/>
      <c r="BOJ31" s="131"/>
      <c r="BOK31" s="131"/>
      <c r="BOL31" s="131"/>
      <c r="BOM31" s="131"/>
      <c r="BON31" s="131"/>
      <c r="BOO31" s="131"/>
      <c r="BOP31" s="131"/>
      <c r="BOQ31" s="131"/>
      <c r="BOR31" s="131"/>
      <c r="BOS31" s="131"/>
      <c r="BOT31" s="131"/>
      <c r="BOU31" s="131"/>
      <c r="BOV31" s="131"/>
      <c r="BOW31" s="131"/>
      <c r="BOX31" s="131"/>
      <c r="BOY31" s="131"/>
      <c r="BOZ31" s="131"/>
      <c r="BPA31" s="131"/>
      <c r="BPB31" s="131"/>
      <c r="BPC31" s="131"/>
      <c r="BPD31" s="131"/>
      <c r="BPE31" s="131"/>
      <c r="BPF31" s="131"/>
      <c r="BPG31" s="131"/>
      <c r="BPH31" s="131"/>
      <c r="BPI31" s="131"/>
      <c r="BPJ31" s="131"/>
      <c r="BPK31" s="131"/>
      <c r="BPL31" s="131"/>
      <c r="BPM31" s="131"/>
      <c r="BPN31" s="131"/>
      <c r="BPO31" s="131"/>
      <c r="BPP31" s="131"/>
      <c r="BPQ31" s="131"/>
      <c r="BPR31" s="131"/>
      <c r="BPS31" s="131"/>
      <c r="BPT31" s="131"/>
      <c r="BPU31" s="131"/>
      <c r="BPV31" s="131"/>
      <c r="BPW31" s="131"/>
      <c r="BPX31" s="131"/>
      <c r="BPY31" s="131"/>
      <c r="BPZ31" s="131"/>
      <c r="BQA31" s="131"/>
      <c r="BQB31" s="131"/>
      <c r="BQC31" s="131"/>
      <c r="BQD31" s="131"/>
      <c r="BQE31" s="131"/>
      <c r="BQF31" s="131"/>
      <c r="BQG31" s="131"/>
      <c r="BQH31" s="131"/>
      <c r="BQI31" s="131"/>
      <c r="BQJ31" s="131"/>
      <c r="BQK31" s="131"/>
      <c r="BQL31" s="131"/>
      <c r="BQM31" s="131"/>
      <c r="BQN31" s="131"/>
      <c r="BQO31" s="131"/>
      <c r="BQP31" s="131"/>
      <c r="BQQ31" s="131"/>
      <c r="BQR31" s="131"/>
      <c r="BQS31" s="131"/>
      <c r="BQT31" s="131"/>
      <c r="BQU31" s="131"/>
      <c r="BQV31" s="131"/>
      <c r="BQW31" s="131"/>
      <c r="BQX31" s="131"/>
      <c r="BQY31" s="131"/>
      <c r="BQZ31" s="131"/>
      <c r="BRA31" s="131"/>
      <c r="BRB31" s="131"/>
      <c r="BRC31" s="131"/>
      <c r="BRD31" s="131"/>
      <c r="BRE31" s="131"/>
      <c r="BRF31" s="131"/>
      <c r="BRG31" s="131"/>
      <c r="BRH31" s="131"/>
      <c r="BRI31" s="131"/>
      <c r="BRJ31" s="131"/>
      <c r="BRK31" s="131"/>
      <c r="BRL31" s="131"/>
      <c r="BRM31" s="131"/>
      <c r="BRN31" s="131"/>
      <c r="BRO31" s="131"/>
      <c r="BRP31" s="131"/>
      <c r="BRQ31" s="131"/>
      <c r="BRR31" s="131"/>
      <c r="BRS31" s="131"/>
      <c r="BRT31" s="131"/>
      <c r="BRU31" s="131"/>
      <c r="BRV31" s="131"/>
      <c r="BRW31" s="131"/>
      <c r="BRX31" s="131"/>
      <c r="BRY31" s="131"/>
      <c r="BRZ31" s="131"/>
      <c r="BSA31" s="131"/>
      <c r="BSB31" s="131"/>
      <c r="BSC31" s="131"/>
      <c r="BSD31" s="131"/>
      <c r="BSE31" s="131"/>
      <c r="BSF31" s="131"/>
      <c r="BSG31" s="131"/>
      <c r="BSH31" s="131"/>
      <c r="BSI31" s="131"/>
      <c r="BSJ31" s="131"/>
      <c r="BSK31" s="131"/>
      <c r="BSL31" s="131"/>
      <c r="BSM31" s="131"/>
      <c r="BSN31" s="131"/>
      <c r="BSO31" s="131"/>
      <c r="BSP31" s="131"/>
      <c r="BSQ31" s="131"/>
      <c r="BSR31" s="131"/>
      <c r="BSS31" s="131"/>
      <c r="BST31" s="131"/>
      <c r="BSU31" s="131"/>
      <c r="BSV31" s="131"/>
      <c r="BSW31" s="131"/>
      <c r="BSX31" s="131"/>
      <c r="BSY31" s="131"/>
      <c r="BSZ31" s="131"/>
      <c r="BTA31" s="131"/>
      <c r="BTB31" s="131"/>
      <c r="BTC31" s="131"/>
      <c r="BTD31" s="131"/>
      <c r="BTE31" s="131"/>
      <c r="BTF31" s="131"/>
      <c r="BTG31" s="131"/>
      <c r="BTH31" s="131"/>
      <c r="BTI31" s="131"/>
      <c r="BTJ31" s="131"/>
      <c r="BTK31" s="131"/>
      <c r="BTL31" s="131"/>
      <c r="BTM31" s="131"/>
      <c r="BTN31" s="131"/>
      <c r="BTO31" s="131"/>
      <c r="BTP31" s="131"/>
      <c r="BTQ31" s="131"/>
      <c r="BTR31" s="131"/>
      <c r="BTS31" s="131"/>
      <c r="BTT31" s="131"/>
      <c r="BTU31" s="131"/>
      <c r="BTV31" s="131"/>
      <c r="BTW31" s="131"/>
      <c r="BTX31" s="131"/>
      <c r="BTY31" s="131"/>
      <c r="BTZ31" s="131"/>
      <c r="BUA31" s="131"/>
      <c r="BUB31" s="131"/>
      <c r="BUC31" s="131"/>
      <c r="BUD31" s="131"/>
      <c r="BUE31" s="131"/>
      <c r="BUF31" s="131"/>
      <c r="BUG31" s="131"/>
      <c r="BUH31" s="131"/>
      <c r="BUI31" s="131"/>
      <c r="BUJ31" s="131"/>
      <c r="BUK31" s="131"/>
      <c r="BUL31" s="131"/>
      <c r="BUM31" s="131"/>
      <c r="BUN31" s="131"/>
      <c r="BUO31" s="131"/>
      <c r="BUP31" s="131"/>
      <c r="BUQ31" s="131"/>
      <c r="BUR31" s="131"/>
      <c r="BUS31" s="131"/>
      <c r="BUT31" s="131"/>
      <c r="BUU31" s="131"/>
      <c r="BUV31" s="131"/>
      <c r="BUW31" s="131"/>
      <c r="BUX31" s="131"/>
      <c r="BUY31" s="131"/>
      <c r="BUZ31" s="131"/>
      <c r="BVA31" s="131"/>
      <c r="BVB31" s="131"/>
      <c r="BVC31" s="131"/>
      <c r="BVD31" s="131"/>
      <c r="BVE31" s="131"/>
      <c r="BVF31" s="131"/>
      <c r="BVG31" s="131"/>
      <c r="BVH31" s="131"/>
      <c r="BVI31" s="131"/>
      <c r="BVJ31" s="131"/>
      <c r="BVK31" s="131"/>
      <c r="BVL31" s="131"/>
      <c r="BVM31" s="131"/>
      <c r="BVN31" s="131"/>
      <c r="BVO31" s="131"/>
      <c r="BVP31" s="131"/>
      <c r="BVQ31" s="131"/>
      <c r="BVR31" s="131"/>
      <c r="BVS31" s="131"/>
      <c r="BVT31" s="131"/>
      <c r="BVU31" s="131"/>
      <c r="BVV31" s="131"/>
      <c r="BVW31" s="131"/>
      <c r="BVX31" s="131"/>
      <c r="BVY31" s="131"/>
      <c r="BVZ31" s="131"/>
      <c r="BWA31" s="131"/>
      <c r="BWB31" s="131"/>
      <c r="BWC31" s="131"/>
      <c r="BWD31" s="131"/>
      <c r="BWE31" s="131"/>
      <c r="BWF31" s="131"/>
      <c r="BWG31" s="131"/>
      <c r="BWH31" s="131"/>
      <c r="BWI31" s="131"/>
      <c r="BWJ31" s="131"/>
      <c r="BWK31" s="131"/>
      <c r="BWL31" s="131"/>
      <c r="BWM31" s="131"/>
      <c r="BWN31" s="131"/>
      <c r="BWO31" s="131"/>
      <c r="BWP31" s="131"/>
      <c r="BWQ31" s="131"/>
      <c r="BWR31" s="131"/>
      <c r="BWS31" s="131"/>
      <c r="BWT31" s="131"/>
      <c r="BWU31" s="131"/>
      <c r="BWV31" s="131"/>
      <c r="BWW31" s="131"/>
      <c r="BWX31" s="131"/>
      <c r="BWY31" s="131"/>
      <c r="BWZ31" s="131"/>
      <c r="BXA31" s="131"/>
      <c r="BXB31" s="131"/>
      <c r="BXC31" s="131"/>
      <c r="BXD31" s="131"/>
      <c r="BXE31" s="131"/>
      <c r="BXF31" s="131"/>
      <c r="BXG31" s="131"/>
      <c r="BXH31" s="131"/>
      <c r="BXI31" s="131"/>
      <c r="BXJ31" s="131"/>
      <c r="BXK31" s="131"/>
      <c r="BXL31" s="131"/>
      <c r="BXM31" s="131"/>
      <c r="BXN31" s="131"/>
      <c r="BXO31" s="131"/>
      <c r="BXP31" s="131"/>
      <c r="BXQ31" s="131"/>
      <c r="BXR31" s="131"/>
      <c r="BXS31" s="131"/>
      <c r="BXT31" s="131"/>
      <c r="BXU31" s="131"/>
      <c r="BXV31" s="131"/>
      <c r="BXW31" s="131"/>
      <c r="BXX31" s="131"/>
      <c r="BXY31" s="131"/>
      <c r="BXZ31" s="131"/>
      <c r="BYA31" s="131"/>
      <c r="BYB31" s="131"/>
      <c r="BYC31" s="131"/>
      <c r="BYD31" s="131"/>
      <c r="BYE31" s="131"/>
      <c r="BYF31" s="131"/>
      <c r="BYG31" s="131"/>
      <c r="BYH31" s="131"/>
      <c r="BYI31" s="131"/>
      <c r="BYJ31" s="131"/>
      <c r="BYK31" s="131"/>
      <c r="BYL31" s="131"/>
      <c r="BYM31" s="131"/>
      <c r="BYN31" s="131"/>
      <c r="BYO31" s="131"/>
      <c r="BYP31" s="131"/>
      <c r="BYQ31" s="131"/>
      <c r="BYR31" s="131"/>
      <c r="BYS31" s="131"/>
      <c r="BYT31" s="131"/>
      <c r="BYU31" s="131"/>
      <c r="BYV31" s="131"/>
      <c r="BYW31" s="131"/>
      <c r="BYX31" s="131"/>
      <c r="BYY31" s="131"/>
      <c r="BYZ31" s="131"/>
      <c r="BZA31" s="131"/>
      <c r="BZB31" s="131"/>
      <c r="BZC31" s="131"/>
      <c r="BZD31" s="131"/>
      <c r="BZE31" s="131"/>
      <c r="BZF31" s="131"/>
      <c r="BZG31" s="131"/>
      <c r="BZH31" s="131"/>
      <c r="BZI31" s="131"/>
      <c r="BZJ31" s="131"/>
      <c r="BZK31" s="131"/>
      <c r="BZL31" s="131"/>
      <c r="BZM31" s="131"/>
      <c r="BZN31" s="131"/>
      <c r="BZO31" s="131"/>
      <c r="BZP31" s="131"/>
      <c r="BZQ31" s="131"/>
      <c r="BZR31" s="131"/>
      <c r="BZS31" s="131"/>
      <c r="BZT31" s="131"/>
      <c r="BZU31" s="131"/>
      <c r="BZV31" s="131"/>
      <c r="BZW31" s="131"/>
      <c r="BZX31" s="131"/>
      <c r="BZY31" s="131"/>
      <c r="BZZ31" s="131"/>
      <c r="CAA31" s="131"/>
      <c r="CAB31" s="131"/>
      <c r="CAC31" s="131"/>
      <c r="CAD31" s="131"/>
      <c r="CAE31" s="131"/>
      <c r="CAF31" s="131"/>
      <c r="CAG31" s="131"/>
      <c r="CAH31" s="131"/>
      <c r="CAI31" s="131"/>
      <c r="CAJ31" s="131"/>
      <c r="CAK31" s="131"/>
      <c r="CAL31" s="131"/>
      <c r="CAM31" s="131"/>
      <c r="CAN31" s="131"/>
      <c r="CAO31" s="131"/>
      <c r="CAP31" s="131"/>
      <c r="CAQ31" s="131"/>
      <c r="CAR31" s="131"/>
      <c r="CAS31" s="131"/>
      <c r="CAT31" s="131"/>
      <c r="CAU31" s="131"/>
      <c r="CAV31" s="131"/>
      <c r="CAW31" s="131"/>
      <c r="CAX31" s="131"/>
      <c r="CAY31" s="131"/>
      <c r="CAZ31" s="131"/>
      <c r="CBA31" s="131"/>
      <c r="CBB31" s="131"/>
      <c r="CBC31" s="131"/>
      <c r="CBD31" s="131"/>
      <c r="CBE31" s="131"/>
      <c r="CBF31" s="131"/>
      <c r="CBG31" s="131"/>
      <c r="CBH31" s="131"/>
      <c r="CBI31" s="131"/>
      <c r="CBJ31" s="131"/>
      <c r="CBK31" s="131"/>
      <c r="CBL31" s="131"/>
      <c r="CBM31" s="131"/>
      <c r="CBN31" s="131"/>
      <c r="CBO31" s="131"/>
      <c r="CBP31" s="131"/>
      <c r="CBQ31" s="131"/>
      <c r="CBR31" s="131"/>
      <c r="CBS31" s="131"/>
      <c r="CBT31" s="131"/>
      <c r="CBU31" s="131"/>
      <c r="CBV31" s="131"/>
      <c r="CBW31" s="131"/>
      <c r="CBX31" s="131"/>
      <c r="CBY31" s="131"/>
      <c r="CBZ31" s="131"/>
      <c r="CCA31" s="131"/>
      <c r="CCB31" s="131"/>
      <c r="CCC31" s="131"/>
      <c r="CCD31" s="131"/>
      <c r="CCE31" s="131"/>
      <c r="CCF31" s="131"/>
      <c r="CCG31" s="131"/>
      <c r="CCH31" s="131"/>
      <c r="CCI31" s="131"/>
      <c r="CCJ31" s="131"/>
      <c r="CCK31" s="131"/>
      <c r="CCL31" s="131"/>
      <c r="CCM31" s="131"/>
      <c r="CCN31" s="131"/>
      <c r="CCO31" s="131"/>
      <c r="CCP31" s="131"/>
      <c r="CCQ31" s="131"/>
      <c r="CCR31" s="131"/>
      <c r="CCS31" s="131"/>
      <c r="CCT31" s="131"/>
      <c r="CCU31" s="131"/>
      <c r="CCV31" s="131"/>
      <c r="CCW31" s="131"/>
      <c r="CCX31" s="131"/>
      <c r="CCY31" s="131"/>
      <c r="CCZ31" s="131"/>
      <c r="CDA31" s="131"/>
      <c r="CDB31" s="131"/>
      <c r="CDC31" s="131"/>
      <c r="CDD31" s="131"/>
      <c r="CDE31" s="131"/>
      <c r="CDF31" s="131"/>
      <c r="CDG31" s="131"/>
      <c r="CDH31" s="131"/>
      <c r="CDI31" s="131"/>
      <c r="CDJ31" s="131"/>
      <c r="CDK31" s="131"/>
      <c r="CDL31" s="131"/>
      <c r="CDM31" s="131"/>
      <c r="CDN31" s="131"/>
      <c r="CDO31" s="131"/>
      <c r="CDP31" s="131"/>
      <c r="CDQ31" s="131"/>
      <c r="CDR31" s="131"/>
      <c r="CDS31" s="131"/>
      <c r="CDT31" s="131"/>
      <c r="CDU31" s="131"/>
      <c r="CDV31" s="131"/>
      <c r="CDW31" s="131"/>
      <c r="CDX31" s="131"/>
      <c r="CDY31" s="131"/>
      <c r="CDZ31" s="131"/>
      <c r="CEA31" s="131"/>
      <c r="CEB31" s="131"/>
      <c r="CEC31" s="131"/>
      <c r="CED31" s="131"/>
      <c r="CEE31" s="131"/>
      <c r="CEF31" s="131"/>
      <c r="CEG31" s="131"/>
      <c r="CEH31" s="131"/>
      <c r="CEI31" s="131"/>
      <c r="CEJ31" s="131"/>
      <c r="CEK31" s="131"/>
      <c r="CEL31" s="131"/>
      <c r="CEM31" s="131"/>
      <c r="CEN31" s="131"/>
      <c r="CEO31" s="131"/>
      <c r="CEP31" s="131"/>
      <c r="CEQ31" s="131"/>
      <c r="CER31" s="131"/>
      <c r="CES31" s="131"/>
      <c r="CET31" s="131"/>
      <c r="CEU31" s="131"/>
      <c r="CEV31" s="131"/>
      <c r="CEW31" s="131"/>
      <c r="CEX31" s="131"/>
      <c r="CEY31" s="131"/>
      <c r="CEZ31" s="131"/>
      <c r="CFA31" s="131"/>
      <c r="CFB31" s="131"/>
      <c r="CFC31" s="131"/>
      <c r="CFD31" s="131"/>
      <c r="CFE31" s="131"/>
      <c r="CFF31" s="131"/>
      <c r="CFG31" s="131"/>
      <c r="CFH31" s="131"/>
      <c r="CFI31" s="131"/>
      <c r="CFJ31" s="131"/>
      <c r="CFK31" s="131"/>
      <c r="CFL31" s="131"/>
      <c r="CFM31" s="131"/>
      <c r="CFN31" s="131"/>
      <c r="CFO31" s="131"/>
      <c r="CFP31" s="131"/>
      <c r="CFQ31" s="131"/>
      <c r="CFR31" s="131"/>
      <c r="CFS31" s="131"/>
      <c r="CFT31" s="131"/>
      <c r="CFU31" s="131"/>
      <c r="CFV31" s="131"/>
      <c r="CFW31" s="131"/>
      <c r="CFX31" s="131"/>
      <c r="CFY31" s="131"/>
      <c r="CFZ31" s="131"/>
      <c r="CGA31" s="131"/>
      <c r="CGB31" s="131"/>
      <c r="CGC31" s="131"/>
      <c r="CGD31" s="131"/>
      <c r="CGE31" s="131"/>
      <c r="CGF31" s="131"/>
      <c r="CGG31" s="131"/>
      <c r="CGH31" s="131"/>
      <c r="CGI31" s="131"/>
      <c r="CGJ31" s="131"/>
      <c r="CGK31" s="131"/>
      <c r="CGL31" s="131"/>
      <c r="CGM31" s="131"/>
      <c r="CGN31" s="131"/>
      <c r="CGO31" s="131"/>
      <c r="CGP31" s="131"/>
      <c r="CGQ31" s="131"/>
      <c r="CGR31" s="131"/>
      <c r="CGS31" s="131"/>
      <c r="CGT31" s="131"/>
      <c r="CGU31" s="131"/>
      <c r="CGV31" s="131"/>
      <c r="CGW31" s="131"/>
      <c r="CGX31" s="131"/>
      <c r="CGY31" s="131"/>
      <c r="CGZ31" s="131"/>
      <c r="CHA31" s="131"/>
      <c r="CHB31" s="131"/>
      <c r="CHC31" s="131"/>
      <c r="CHD31" s="131"/>
      <c r="CHE31" s="131"/>
      <c r="CHF31" s="131"/>
      <c r="CHG31" s="131"/>
      <c r="CHH31" s="131"/>
      <c r="CHI31" s="131"/>
      <c r="CHJ31" s="131"/>
      <c r="CHK31" s="131"/>
      <c r="CHL31" s="131"/>
      <c r="CHM31" s="131"/>
      <c r="CHN31" s="131"/>
      <c r="CHO31" s="131"/>
      <c r="CHP31" s="131"/>
      <c r="CHQ31" s="131"/>
      <c r="CHR31" s="131"/>
      <c r="CHS31" s="131"/>
      <c r="CHT31" s="131"/>
      <c r="CHU31" s="131"/>
      <c r="CHV31" s="131"/>
      <c r="CHW31" s="131"/>
      <c r="CHX31" s="131"/>
      <c r="CHY31" s="131"/>
      <c r="CHZ31" s="131"/>
      <c r="CIA31" s="131"/>
      <c r="CIB31" s="131"/>
      <c r="CIC31" s="131"/>
      <c r="CID31" s="131"/>
      <c r="CIE31" s="131"/>
      <c r="CIF31" s="131"/>
      <c r="CIG31" s="131"/>
      <c r="CIH31" s="131"/>
      <c r="CII31" s="131"/>
      <c r="CIJ31" s="131"/>
      <c r="CIK31" s="131"/>
      <c r="CIL31" s="131"/>
      <c r="CIM31" s="131"/>
      <c r="CIN31" s="131"/>
      <c r="CIO31" s="131"/>
      <c r="CIP31" s="131"/>
      <c r="CIQ31" s="131"/>
      <c r="CIR31" s="131"/>
      <c r="CIS31" s="131"/>
      <c r="CIT31" s="131"/>
      <c r="CIU31" s="131"/>
      <c r="CIV31" s="131"/>
      <c r="CIW31" s="131"/>
      <c r="CIX31" s="131"/>
      <c r="CIY31" s="131"/>
      <c r="CIZ31" s="131"/>
      <c r="CJA31" s="131"/>
      <c r="CJB31" s="131"/>
      <c r="CJC31" s="131"/>
      <c r="CJD31" s="131"/>
      <c r="CJE31" s="131"/>
      <c r="CJF31" s="131"/>
      <c r="CJG31" s="131"/>
      <c r="CJH31" s="131"/>
      <c r="CJI31" s="131"/>
      <c r="CJJ31" s="131"/>
      <c r="CJK31" s="131"/>
      <c r="CJL31" s="131"/>
      <c r="CJM31" s="131"/>
      <c r="CJN31" s="131"/>
      <c r="CJO31" s="131"/>
      <c r="CJP31" s="131"/>
      <c r="CJQ31" s="131"/>
      <c r="CJR31" s="131"/>
      <c r="CJS31" s="131"/>
      <c r="CJT31" s="131"/>
      <c r="CJU31" s="131"/>
      <c r="CJV31" s="131"/>
      <c r="CJW31" s="131"/>
      <c r="CJX31" s="131"/>
      <c r="CJY31" s="131"/>
      <c r="CJZ31" s="131"/>
      <c r="CKA31" s="131"/>
      <c r="CKB31" s="131"/>
      <c r="CKC31" s="131"/>
      <c r="CKD31" s="131"/>
      <c r="CKE31" s="131"/>
      <c r="CKF31" s="131"/>
      <c r="CKG31" s="131"/>
      <c r="CKH31" s="131"/>
      <c r="CKI31" s="131"/>
      <c r="CKJ31" s="131"/>
      <c r="CKK31" s="131"/>
      <c r="CKL31" s="131"/>
      <c r="CKM31" s="131"/>
      <c r="CKN31" s="131"/>
      <c r="CKO31" s="131"/>
      <c r="CKP31" s="131"/>
      <c r="CKQ31" s="131"/>
      <c r="CKR31" s="131"/>
      <c r="CKS31" s="131"/>
      <c r="CKT31" s="131"/>
      <c r="CKU31" s="131"/>
      <c r="CKV31" s="131"/>
      <c r="CKW31" s="131"/>
      <c r="CKX31" s="131"/>
      <c r="CKY31" s="131"/>
      <c r="CKZ31" s="131"/>
      <c r="CLA31" s="131"/>
      <c r="CLB31" s="131"/>
      <c r="CLC31" s="131"/>
      <c r="CLD31" s="131"/>
      <c r="CLE31" s="131"/>
      <c r="CLF31" s="131"/>
      <c r="CLG31" s="131"/>
      <c r="CLH31" s="131"/>
      <c r="CLI31" s="131"/>
      <c r="CLJ31" s="131"/>
      <c r="CLK31" s="131"/>
      <c r="CLL31" s="131"/>
      <c r="CLM31" s="131"/>
      <c r="CLN31" s="131"/>
      <c r="CLO31" s="131"/>
      <c r="CLP31" s="131"/>
      <c r="CLQ31" s="131"/>
      <c r="CLR31" s="131"/>
      <c r="CLS31" s="131"/>
      <c r="CLT31" s="131"/>
      <c r="CLU31" s="131"/>
      <c r="CLV31" s="131"/>
      <c r="CLW31" s="131"/>
      <c r="CLX31" s="131"/>
      <c r="CLY31" s="131"/>
      <c r="CLZ31" s="131"/>
      <c r="CMA31" s="131"/>
      <c r="CMB31" s="131"/>
      <c r="CMC31" s="131"/>
      <c r="CMD31" s="131"/>
      <c r="CME31" s="131"/>
      <c r="CMF31" s="131"/>
      <c r="CMG31" s="131"/>
      <c r="CMH31" s="131"/>
      <c r="CMI31" s="131"/>
      <c r="CMJ31" s="131"/>
      <c r="CMK31" s="131"/>
      <c r="CML31" s="131"/>
      <c r="CMM31" s="131"/>
      <c r="CMN31" s="131"/>
      <c r="CMO31" s="131"/>
      <c r="CMP31" s="131"/>
      <c r="CMQ31" s="131"/>
      <c r="CMR31" s="131"/>
      <c r="CMS31" s="131"/>
      <c r="CMT31" s="131"/>
      <c r="CMU31" s="131"/>
      <c r="CMV31" s="131"/>
      <c r="CMW31" s="131"/>
      <c r="CMX31" s="131"/>
      <c r="CMY31" s="131"/>
      <c r="CMZ31" s="131"/>
      <c r="CNA31" s="131"/>
      <c r="CNB31" s="131"/>
      <c r="CNC31" s="131"/>
      <c r="CND31" s="131"/>
      <c r="CNE31" s="131"/>
      <c r="CNF31" s="131"/>
      <c r="CNG31" s="131"/>
      <c r="CNH31" s="131"/>
      <c r="CNI31" s="131"/>
      <c r="CNJ31" s="131"/>
      <c r="CNK31" s="131"/>
      <c r="CNL31" s="131"/>
      <c r="CNM31" s="131"/>
      <c r="CNN31" s="131"/>
      <c r="CNO31" s="131"/>
      <c r="CNP31" s="131"/>
      <c r="CNQ31" s="131"/>
      <c r="CNR31" s="131"/>
      <c r="CNS31" s="131"/>
      <c r="CNT31" s="131"/>
      <c r="CNU31" s="131"/>
      <c r="CNV31" s="131"/>
      <c r="CNW31" s="131"/>
      <c r="CNX31" s="131"/>
      <c r="CNY31" s="131"/>
      <c r="CNZ31" s="131"/>
      <c r="COA31" s="131"/>
      <c r="COB31" s="131"/>
      <c r="COC31" s="131"/>
      <c r="COD31" s="131"/>
      <c r="COE31" s="131"/>
      <c r="COF31" s="131"/>
      <c r="COG31" s="131"/>
      <c r="COH31" s="131"/>
      <c r="COI31" s="131"/>
      <c r="COJ31" s="131"/>
      <c r="COK31" s="131"/>
      <c r="COL31" s="131"/>
      <c r="COM31" s="131"/>
      <c r="CON31" s="131"/>
      <c r="COO31" s="131"/>
      <c r="COP31" s="131"/>
      <c r="COQ31" s="131"/>
      <c r="COR31" s="131"/>
      <c r="COS31" s="131"/>
      <c r="COT31" s="131"/>
      <c r="COU31" s="131"/>
      <c r="COV31" s="131"/>
      <c r="COW31" s="131"/>
      <c r="COX31" s="131"/>
      <c r="COY31" s="131"/>
      <c r="COZ31" s="131"/>
      <c r="CPA31" s="131"/>
      <c r="CPB31" s="131"/>
      <c r="CPC31" s="131"/>
      <c r="CPD31" s="131"/>
      <c r="CPE31" s="131"/>
      <c r="CPF31" s="131"/>
      <c r="CPG31" s="131"/>
      <c r="CPH31" s="131"/>
      <c r="CPI31" s="131"/>
      <c r="CPJ31" s="131"/>
      <c r="CPK31" s="131"/>
      <c r="CPL31" s="131"/>
      <c r="CPM31" s="131"/>
      <c r="CPN31" s="131"/>
      <c r="CPO31" s="131"/>
      <c r="CPP31" s="131"/>
      <c r="CPQ31" s="131"/>
      <c r="CPR31" s="131"/>
      <c r="CPS31" s="131"/>
      <c r="CPT31" s="131"/>
      <c r="CPU31" s="131"/>
      <c r="CPV31" s="131"/>
      <c r="CPW31" s="131"/>
      <c r="CPX31" s="131"/>
      <c r="CPY31" s="131"/>
      <c r="CPZ31" s="131"/>
      <c r="CQA31" s="131"/>
      <c r="CQB31" s="131"/>
      <c r="CQC31" s="131"/>
      <c r="CQD31" s="131"/>
      <c r="CQE31" s="131"/>
      <c r="CQF31" s="131"/>
      <c r="CQG31" s="131"/>
      <c r="CQH31" s="131"/>
      <c r="CQI31" s="131"/>
      <c r="CQJ31" s="131"/>
      <c r="CQK31" s="131"/>
      <c r="CQL31" s="131"/>
      <c r="CQM31" s="131"/>
      <c r="CQN31" s="131"/>
      <c r="CQO31" s="131"/>
      <c r="CQP31" s="131"/>
      <c r="CQQ31" s="131"/>
      <c r="CQR31" s="131"/>
      <c r="CQS31" s="131"/>
      <c r="CQT31" s="131"/>
      <c r="CQU31" s="131"/>
      <c r="CQV31" s="131"/>
      <c r="CQW31" s="131"/>
      <c r="CQX31" s="131"/>
      <c r="CQY31" s="131"/>
      <c r="CQZ31" s="131"/>
      <c r="CRA31" s="131"/>
      <c r="CRB31" s="131"/>
      <c r="CRC31" s="131"/>
      <c r="CRD31" s="131"/>
      <c r="CRE31" s="131"/>
      <c r="CRF31" s="131"/>
      <c r="CRG31" s="131"/>
      <c r="CRH31" s="131"/>
      <c r="CRI31" s="131"/>
      <c r="CRJ31" s="131"/>
      <c r="CRK31" s="131"/>
      <c r="CRL31" s="131"/>
      <c r="CRM31" s="131"/>
      <c r="CRN31" s="131"/>
      <c r="CRO31" s="131"/>
      <c r="CRP31" s="131"/>
      <c r="CRQ31" s="131"/>
      <c r="CRR31" s="131"/>
      <c r="CRS31" s="131"/>
      <c r="CRT31" s="131"/>
      <c r="CRU31" s="131"/>
      <c r="CRV31" s="131"/>
      <c r="CRW31" s="131"/>
      <c r="CRX31" s="131"/>
      <c r="CRY31" s="131"/>
      <c r="CRZ31" s="131"/>
      <c r="CSA31" s="131"/>
      <c r="CSB31" s="131"/>
      <c r="CSC31" s="131"/>
      <c r="CSD31" s="131"/>
      <c r="CSE31" s="131"/>
      <c r="CSF31" s="131"/>
      <c r="CSG31" s="131"/>
      <c r="CSH31" s="131"/>
      <c r="CSI31" s="131"/>
      <c r="CSJ31" s="131"/>
      <c r="CSK31" s="131"/>
      <c r="CSL31" s="131"/>
      <c r="CSM31" s="131"/>
      <c r="CSN31" s="131"/>
      <c r="CSO31" s="131"/>
      <c r="CSP31" s="131"/>
      <c r="CSQ31" s="131"/>
      <c r="CSR31" s="131"/>
      <c r="CSS31" s="131"/>
      <c r="CST31" s="131"/>
      <c r="CSU31" s="131"/>
      <c r="CSV31" s="131"/>
      <c r="CSW31" s="131"/>
      <c r="CSX31" s="131"/>
      <c r="CSY31" s="131"/>
      <c r="CSZ31" s="131"/>
      <c r="CTA31" s="131"/>
      <c r="CTB31" s="131"/>
      <c r="CTC31" s="131"/>
      <c r="CTD31" s="131"/>
      <c r="CTE31" s="131"/>
      <c r="CTF31" s="131"/>
      <c r="CTG31" s="131"/>
      <c r="CTH31" s="131"/>
      <c r="CTI31" s="131"/>
      <c r="CTJ31" s="131"/>
      <c r="CTK31" s="131"/>
      <c r="CTL31" s="131"/>
      <c r="CTM31" s="131"/>
      <c r="CTN31" s="131"/>
      <c r="CTO31" s="131"/>
      <c r="CTP31" s="131"/>
      <c r="CTQ31" s="131"/>
      <c r="CTR31" s="131"/>
      <c r="CTS31" s="131"/>
      <c r="CTT31" s="131"/>
      <c r="CTU31" s="131"/>
      <c r="CTV31" s="131"/>
      <c r="CTW31" s="131"/>
      <c r="CTX31" s="131"/>
      <c r="CTY31" s="131"/>
      <c r="CTZ31" s="131"/>
      <c r="CUA31" s="131"/>
      <c r="CUB31" s="131"/>
      <c r="CUC31" s="131"/>
      <c r="CUD31" s="131"/>
      <c r="CUE31" s="131"/>
      <c r="CUF31" s="131"/>
      <c r="CUG31" s="131"/>
      <c r="CUH31" s="131"/>
      <c r="CUI31" s="131"/>
      <c r="CUJ31" s="131"/>
      <c r="CUK31" s="131"/>
      <c r="CUL31" s="131"/>
      <c r="CUM31" s="131"/>
      <c r="CUN31" s="131"/>
      <c r="CUO31" s="131"/>
      <c r="CUP31" s="131"/>
      <c r="CUQ31" s="131"/>
      <c r="CUR31" s="131"/>
      <c r="CUS31" s="131"/>
      <c r="CUT31" s="131"/>
      <c r="CUU31" s="131"/>
      <c r="CUV31" s="131"/>
      <c r="CUW31" s="131"/>
      <c r="CUX31" s="131"/>
      <c r="CUY31" s="131"/>
      <c r="CUZ31" s="131"/>
      <c r="CVA31" s="131"/>
      <c r="CVB31" s="131"/>
      <c r="CVC31" s="131"/>
      <c r="CVD31" s="131"/>
      <c r="CVE31" s="131"/>
      <c r="CVF31" s="131"/>
      <c r="CVG31" s="131"/>
      <c r="CVH31" s="131"/>
      <c r="CVI31" s="131"/>
      <c r="CVJ31" s="131"/>
      <c r="CVK31" s="131"/>
      <c r="CVL31" s="131"/>
      <c r="CVM31" s="131"/>
      <c r="CVN31" s="131"/>
      <c r="CVO31" s="131"/>
      <c r="CVP31" s="131"/>
      <c r="CVQ31" s="131"/>
      <c r="CVR31" s="131"/>
      <c r="CVS31" s="131"/>
      <c r="CVT31" s="131"/>
      <c r="CVU31" s="131"/>
      <c r="CVV31" s="131"/>
      <c r="CVW31" s="131"/>
      <c r="CVX31" s="131"/>
      <c r="CVY31" s="131"/>
      <c r="CVZ31" s="131"/>
      <c r="CWA31" s="131"/>
      <c r="CWB31" s="131"/>
      <c r="CWC31" s="131"/>
      <c r="CWD31" s="131"/>
      <c r="CWE31" s="131"/>
      <c r="CWF31" s="131"/>
      <c r="CWG31" s="131"/>
      <c r="CWH31" s="131"/>
      <c r="CWI31" s="131"/>
      <c r="CWJ31" s="131"/>
      <c r="CWK31" s="131"/>
      <c r="CWL31" s="131"/>
      <c r="CWM31" s="131"/>
      <c r="CWN31" s="131"/>
      <c r="CWO31" s="131"/>
      <c r="CWP31" s="131"/>
      <c r="CWQ31" s="131"/>
      <c r="CWR31" s="131"/>
      <c r="CWS31" s="131"/>
      <c r="CWT31" s="131"/>
      <c r="CWU31" s="131"/>
      <c r="CWV31" s="131"/>
      <c r="CWW31" s="131"/>
      <c r="CWX31" s="131"/>
      <c r="CWY31" s="131"/>
      <c r="CWZ31" s="131"/>
      <c r="CXA31" s="131"/>
      <c r="CXB31" s="131"/>
      <c r="CXC31" s="131"/>
      <c r="CXD31" s="131"/>
      <c r="CXE31" s="131"/>
      <c r="CXF31" s="131"/>
      <c r="CXG31" s="131"/>
      <c r="CXH31" s="131"/>
      <c r="CXI31" s="131"/>
      <c r="CXJ31" s="131"/>
      <c r="CXK31" s="131"/>
      <c r="CXL31" s="131"/>
      <c r="CXM31" s="131"/>
      <c r="CXN31" s="131"/>
      <c r="CXO31" s="131"/>
      <c r="CXP31" s="131"/>
      <c r="CXQ31" s="131"/>
      <c r="CXR31" s="131"/>
      <c r="CXS31" s="131"/>
      <c r="CXT31" s="131"/>
      <c r="CXU31" s="131"/>
      <c r="CXV31" s="131"/>
      <c r="CXW31" s="131"/>
      <c r="CXX31" s="131"/>
      <c r="CXY31" s="131"/>
      <c r="CXZ31" s="131"/>
      <c r="CYA31" s="131"/>
      <c r="CYB31" s="131"/>
      <c r="CYC31" s="131"/>
      <c r="CYD31" s="131"/>
      <c r="CYE31" s="131"/>
      <c r="CYF31" s="131"/>
      <c r="CYG31" s="131"/>
      <c r="CYH31" s="131"/>
      <c r="CYI31" s="131"/>
      <c r="CYJ31" s="131"/>
      <c r="CYK31" s="131"/>
      <c r="CYL31" s="131"/>
      <c r="CYM31" s="131"/>
      <c r="CYN31" s="131"/>
      <c r="CYO31" s="131"/>
      <c r="CYP31" s="131"/>
      <c r="CYQ31" s="131"/>
      <c r="CYR31" s="131"/>
      <c r="CYS31" s="131"/>
      <c r="CYT31" s="131"/>
      <c r="CYU31" s="131"/>
      <c r="CYV31" s="131"/>
      <c r="CYW31" s="131"/>
      <c r="CYX31" s="131"/>
      <c r="CYY31" s="131"/>
      <c r="CYZ31" s="131"/>
      <c r="CZA31" s="131"/>
      <c r="CZB31" s="131"/>
      <c r="CZC31" s="131"/>
      <c r="CZD31" s="131"/>
      <c r="CZE31" s="131"/>
      <c r="CZF31" s="131"/>
      <c r="CZG31" s="131"/>
      <c r="CZH31" s="131"/>
      <c r="CZI31" s="131"/>
      <c r="CZJ31" s="131"/>
      <c r="CZK31" s="131"/>
      <c r="CZL31" s="131"/>
      <c r="CZM31" s="131"/>
      <c r="CZN31" s="131"/>
      <c r="CZO31" s="131"/>
      <c r="CZP31" s="131"/>
      <c r="CZQ31" s="131"/>
      <c r="CZR31" s="131"/>
      <c r="CZS31" s="131"/>
      <c r="CZT31" s="131"/>
      <c r="CZU31" s="131"/>
      <c r="CZV31" s="131"/>
      <c r="CZW31" s="131"/>
      <c r="CZX31" s="131"/>
      <c r="CZY31" s="131"/>
      <c r="CZZ31" s="131"/>
      <c r="DAA31" s="131"/>
      <c r="DAB31" s="131"/>
      <c r="DAC31" s="131"/>
      <c r="DAD31" s="131"/>
      <c r="DAE31" s="131"/>
      <c r="DAF31" s="131"/>
      <c r="DAG31" s="131"/>
      <c r="DAH31" s="131"/>
      <c r="DAI31" s="131"/>
      <c r="DAJ31" s="131"/>
      <c r="DAK31" s="131"/>
      <c r="DAL31" s="131"/>
      <c r="DAM31" s="131"/>
      <c r="DAN31" s="131"/>
      <c r="DAO31" s="131"/>
      <c r="DAP31" s="131"/>
      <c r="DAQ31" s="131"/>
      <c r="DAR31" s="131"/>
      <c r="DAS31" s="131"/>
      <c r="DAT31" s="131"/>
      <c r="DAU31" s="131"/>
      <c r="DAV31" s="131"/>
      <c r="DAW31" s="131"/>
      <c r="DAX31" s="131"/>
      <c r="DAY31" s="131"/>
      <c r="DAZ31" s="131"/>
      <c r="DBA31" s="131"/>
      <c r="DBB31" s="131"/>
      <c r="DBC31" s="131"/>
      <c r="DBD31" s="131"/>
      <c r="DBE31" s="131"/>
      <c r="DBF31" s="131"/>
      <c r="DBG31" s="131"/>
      <c r="DBH31" s="131"/>
      <c r="DBI31" s="131"/>
      <c r="DBJ31" s="131"/>
      <c r="DBK31" s="131"/>
      <c r="DBL31" s="131"/>
      <c r="DBM31" s="131"/>
      <c r="DBN31" s="131"/>
      <c r="DBO31" s="131"/>
      <c r="DBP31" s="131"/>
      <c r="DBQ31" s="131"/>
      <c r="DBR31" s="131"/>
      <c r="DBS31" s="131"/>
      <c r="DBT31" s="131"/>
      <c r="DBU31" s="131"/>
      <c r="DBV31" s="131"/>
      <c r="DBW31" s="131"/>
      <c r="DBX31" s="131"/>
      <c r="DBY31" s="131"/>
      <c r="DBZ31" s="131"/>
      <c r="DCA31" s="131"/>
      <c r="DCB31" s="131"/>
      <c r="DCC31" s="131"/>
      <c r="DCD31" s="131"/>
      <c r="DCE31" s="131"/>
      <c r="DCF31" s="131"/>
      <c r="DCG31" s="131"/>
      <c r="DCH31" s="131"/>
      <c r="DCI31" s="131"/>
      <c r="DCJ31" s="131"/>
      <c r="DCK31" s="131"/>
      <c r="DCL31" s="131"/>
      <c r="DCM31" s="131"/>
      <c r="DCN31" s="131"/>
      <c r="DCO31" s="131"/>
      <c r="DCP31" s="131"/>
      <c r="DCQ31" s="131"/>
      <c r="DCR31" s="131"/>
      <c r="DCS31" s="131"/>
      <c r="DCT31" s="131"/>
      <c r="DCU31" s="131"/>
      <c r="DCV31" s="131"/>
      <c r="DCW31" s="131"/>
      <c r="DCX31" s="131"/>
      <c r="DCY31" s="131"/>
      <c r="DCZ31" s="131"/>
      <c r="DDA31" s="131"/>
      <c r="DDB31" s="131"/>
      <c r="DDC31" s="131"/>
      <c r="DDD31" s="131"/>
      <c r="DDE31" s="131"/>
      <c r="DDF31" s="131"/>
      <c r="DDG31" s="131"/>
      <c r="DDH31" s="131"/>
      <c r="DDI31" s="131"/>
      <c r="DDJ31" s="131"/>
      <c r="DDK31" s="131"/>
      <c r="DDL31" s="131"/>
      <c r="DDM31" s="131"/>
      <c r="DDN31" s="131"/>
      <c r="DDO31" s="131"/>
      <c r="DDP31" s="131"/>
      <c r="DDQ31" s="131"/>
      <c r="DDR31" s="131"/>
      <c r="DDS31" s="131"/>
      <c r="DDT31" s="131"/>
      <c r="DDU31" s="131"/>
      <c r="DDV31" s="131"/>
      <c r="DDW31" s="131"/>
      <c r="DDX31" s="131"/>
      <c r="DDY31" s="131"/>
      <c r="DDZ31" s="131"/>
      <c r="DEA31" s="131"/>
      <c r="DEB31" s="131"/>
      <c r="DEC31" s="131"/>
      <c r="DED31" s="131"/>
      <c r="DEE31" s="131"/>
      <c r="DEF31" s="131"/>
      <c r="DEG31" s="131"/>
      <c r="DEH31" s="131"/>
      <c r="DEI31" s="131"/>
      <c r="DEJ31" s="131"/>
      <c r="DEK31" s="131"/>
      <c r="DEL31" s="131"/>
      <c r="DEM31" s="131"/>
      <c r="DEN31" s="131"/>
      <c r="DEO31" s="131"/>
      <c r="DEP31" s="131"/>
      <c r="DEQ31" s="131"/>
      <c r="DER31" s="131"/>
      <c r="DES31" s="131"/>
      <c r="DET31" s="131"/>
      <c r="DEU31" s="131"/>
      <c r="DEV31" s="131"/>
      <c r="DEW31" s="131"/>
      <c r="DEX31" s="131"/>
      <c r="DEY31" s="131"/>
      <c r="DEZ31" s="131"/>
      <c r="DFA31" s="131"/>
      <c r="DFB31" s="131"/>
      <c r="DFC31" s="131"/>
      <c r="DFD31" s="131"/>
      <c r="DFE31" s="131"/>
      <c r="DFF31" s="131"/>
      <c r="DFG31" s="131"/>
      <c r="DFH31" s="131"/>
      <c r="DFI31" s="131"/>
      <c r="DFJ31" s="131"/>
      <c r="DFK31" s="131"/>
      <c r="DFL31" s="131"/>
      <c r="DFM31" s="131"/>
      <c r="DFN31" s="131"/>
      <c r="DFO31" s="131"/>
      <c r="DFP31" s="131"/>
      <c r="DFQ31" s="131"/>
      <c r="DFR31" s="131"/>
      <c r="DFS31" s="131"/>
      <c r="DFT31" s="131"/>
      <c r="DFU31" s="131"/>
      <c r="DFV31" s="131"/>
      <c r="DFW31" s="131"/>
      <c r="DFX31" s="131"/>
      <c r="DFY31" s="131"/>
      <c r="DFZ31" s="131"/>
      <c r="DGA31" s="131"/>
      <c r="DGB31" s="131"/>
      <c r="DGC31" s="131"/>
      <c r="DGD31" s="131"/>
      <c r="DGE31" s="131"/>
      <c r="DGF31" s="131"/>
      <c r="DGG31" s="131"/>
      <c r="DGH31" s="131"/>
      <c r="DGI31" s="131"/>
      <c r="DGJ31" s="131"/>
      <c r="DGK31" s="131"/>
      <c r="DGL31" s="131"/>
      <c r="DGM31" s="131"/>
      <c r="DGN31" s="131"/>
      <c r="DGO31" s="131"/>
      <c r="DGP31" s="131"/>
      <c r="DGQ31" s="131"/>
      <c r="DGR31" s="131"/>
      <c r="DGS31" s="131"/>
      <c r="DGT31" s="131"/>
      <c r="DGU31" s="131"/>
      <c r="DGV31" s="131"/>
      <c r="DGW31" s="131"/>
      <c r="DGX31" s="131"/>
      <c r="DGY31" s="131"/>
      <c r="DGZ31" s="131"/>
      <c r="DHA31" s="131"/>
      <c r="DHB31" s="131"/>
      <c r="DHC31" s="131"/>
      <c r="DHD31" s="131"/>
      <c r="DHE31" s="131"/>
      <c r="DHF31" s="131"/>
      <c r="DHG31" s="131"/>
      <c r="DHH31" s="131"/>
      <c r="DHI31" s="131"/>
      <c r="DHJ31" s="131"/>
      <c r="DHK31" s="131"/>
      <c r="DHL31" s="131"/>
      <c r="DHM31" s="131"/>
      <c r="DHN31" s="131"/>
      <c r="DHO31" s="131"/>
      <c r="DHP31" s="131"/>
      <c r="DHQ31" s="131"/>
      <c r="DHR31" s="131"/>
      <c r="DHS31" s="131"/>
      <c r="DHT31" s="131"/>
      <c r="DHU31" s="131"/>
      <c r="DHV31" s="131"/>
      <c r="DHW31" s="131"/>
      <c r="DHX31" s="131"/>
      <c r="DHY31" s="131"/>
      <c r="DHZ31" s="131"/>
      <c r="DIA31" s="131"/>
      <c r="DIB31" s="131"/>
      <c r="DIC31" s="131"/>
      <c r="DID31" s="131"/>
      <c r="DIE31" s="131"/>
      <c r="DIF31" s="131"/>
      <c r="DIG31" s="131"/>
      <c r="DIH31" s="131"/>
      <c r="DII31" s="131"/>
      <c r="DIJ31" s="131"/>
      <c r="DIK31" s="131"/>
      <c r="DIL31" s="131"/>
      <c r="DIM31" s="131"/>
      <c r="DIN31" s="131"/>
      <c r="DIO31" s="131"/>
      <c r="DIP31" s="131"/>
      <c r="DIQ31" s="131"/>
      <c r="DIR31" s="131"/>
      <c r="DIS31" s="131"/>
      <c r="DIT31" s="131"/>
      <c r="DIU31" s="131"/>
      <c r="DIV31" s="131"/>
      <c r="DIW31" s="131"/>
      <c r="DIX31" s="131"/>
      <c r="DIY31" s="131"/>
      <c r="DIZ31" s="131"/>
      <c r="DJA31" s="131"/>
      <c r="DJB31" s="131"/>
      <c r="DJC31" s="131"/>
      <c r="DJD31" s="131"/>
      <c r="DJE31" s="131"/>
      <c r="DJF31" s="131"/>
      <c r="DJG31" s="131"/>
      <c r="DJH31" s="131"/>
      <c r="DJI31" s="131"/>
      <c r="DJJ31" s="131"/>
      <c r="DJK31" s="131"/>
      <c r="DJL31" s="131"/>
      <c r="DJM31" s="131"/>
      <c r="DJN31" s="131"/>
      <c r="DJO31" s="131"/>
      <c r="DJP31" s="131"/>
      <c r="DJQ31" s="131"/>
      <c r="DJR31" s="131"/>
      <c r="DJS31" s="131"/>
      <c r="DJT31" s="131"/>
      <c r="DJU31" s="131"/>
      <c r="DJV31" s="131"/>
      <c r="DJW31" s="131"/>
      <c r="DJX31" s="131"/>
      <c r="DJY31" s="131"/>
      <c r="DJZ31" s="131"/>
      <c r="DKA31" s="131"/>
      <c r="DKB31" s="131"/>
      <c r="DKC31" s="131"/>
      <c r="DKD31" s="131"/>
      <c r="DKE31" s="131"/>
      <c r="DKF31" s="131"/>
      <c r="DKG31" s="131"/>
      <c r="DKH31" s="131"/>
      <c r="DKI31" s="131"/>
      <c r="DKJ31" s="131"/>
      <c r="DKK31" s="131"/>
      <c r="DKL31" s="131"/>
      <c r="DKM31" s="131"/>
      <c r="DKN31" s="131"/>
      <c r="DKO31" s="131"/>
      <c r="DKP31" s="131"/>
      <c r="DKQ31" s="131"/>
      <c r="DKR31" s="131"/>
      <c r="DKS31" s="131"/>
      <c r="DKT31" s="131"/>
      <c r="DKU31" s="131"/>
      <c r="DKV31" s="131"/>
      <c r="DKW31" s="131"/>
      <c r="DKX31" s="131"/>
      <c r="DKY31" s="131"/>
      <c r="DKZ31" s="131"/>
      <c r="DLA31" s="131"/>
      <c r="DLB31" s="131"/>
      <c r="DLC31" s="131"/>
      <c r="DLD31" s="131"/>
      <c r="DLE31" s="131"/>
      <c r="DLF31" s="131"/>
      <c r="DLG31" s="131"/>
      <c r="DLH31" s="131"/>
      <c r="DLI31" s="131"/>
      <c r="DLJ31" s="131"/>
      <c r="DLK31" s="131"/>
      <c r="DLL31" s="131"/>
      <c r="DLM31" s="131"/>
      <c r="DLN31" s="131"/>
      <c r="DLO31" s="131"/>
      <c r="DLP31" s="131"/>
      <c r="DLQ31" s="131"/>
      <c r="DLR31" s="131"/>
      <c r="DLS31" s="131"/>
      <c r="DLT31" s="131"/>
      <c r="DLU31" s="131"/>
      <c r="DLV31" s="131"/>
      <c r="DLW31" s="131"/>
      <c r="DLX31" s="131"/>
      <c r="DLY31" s="131"/>
      <c r="DLZ31" s="131"/>
      <c r="DMA31" s="131"/>
      <c r="DMB31" s="131"/>
      <c r="DMC31" s="131"/>
      <c r="DMD31" s="131"/>
      <c r="DME31" s="131"/>
      <c r="DMF31" s="131"/>
      <c r="DMG31" s="131"/>
      <c r="DMH31" s="131"/>
      <c r="DMI31" s="131"/>
      <c r="DMJ31" s="131"/>
      <c r="DMK31" s="131"/>
      <c r="DML31" s="131"/>
      <c r="DMM31" s="131"/>
      <c r="DMN31" s="131"/>
      <c r="DMO31" s="131"/>
      <c r="DMP31" s="131"/>
      <c r="DMQ31" s="131"/>
      <c r="DMR31" s="131"/>
      <c r="DMS31" s="131"/>
      <c r="DMT31" s="131"/>
      <c r="DMU31" s="131"/>
      <c r="DMV31" s="131"/>
      <c r="DMW31" s="131"/>
      <c r="DMX31" s="131"/>
      <c r="DMY31" s="131"/>
      <c r="DMZ31" s="131"/>
      <c r="DNA31" s="131"/>
      <c r="DNB31" s="131"/>
      <c r="DNC31" s="131"/>
      <c r="DND31" s="131"/>
      <c r="DNE31" s="131"/>
      <c r="DNF31" s="131"/>
      <c r="DNG31" s="131"/>
      <c r="DNH31" s="131"/>
      <c r="DNI31" s="131"/>
      <c r="DNJ31" s="131"/>
      <c r="DNK31" s="131"/>
      <c r="DNL31" s="131"/>
      <c r="DNM31" s="131"/>
      <c r="DNN31" s="131"/>
      <c r="DNO31" s="131"/>
      <c r="DNP31" s="131"/>
      <c r="DNQ31" s="131"/>
      <c r="DNR31" s="131"/>
      <c r="DNS31" s="131"/>
      <c r="DNT31" s="131"/>
      <c r="DNU31" s="131"/>
      <c r="DNV31" s="131"/>
      <c r="DNW31" s="131"/>
      <c r="DNX31" s="131"/>
      <c r="DNY31" s="131"/>
      <c r="DNZ31" s="131"/>
      <c r="DOA31" s="131"/>
      <c r="DOB31" s="131"/>
      <c r="DOC31" s="131"/>
      <c r="DOD31" s="131"/>
      <c r="DOE31" s="131"/>
      <c r="DOF31" s="131"/>
      <c r="DOG31" s="131"/>
      <c r="DOH31" s="131"/>
      <c r="DOI31" s="131"/>
      <c r="DOJ31" s="131"/>
      <c r="DOK31" s="131"/>
      <c r="DOL31" s="131"/>
      <c r="DOM31" s="131"/>
      <c r="DON31" s="131"/>
      <c r="DOO31" s="131"/>
      <c r="DOP31" s="131"/>
      <c r="DOQ31" s="131"/>
      <c r="DOR31" s="131"/>
      <c r="DOS31" s="131"/>
      <c r="DOT31" s="131"/>
      <c r="DOU31" s="131"/>
      <c r="DOV31" s="131"/>
      <c r="DOW31" s="131"/>
      <c r="DOX31" s="131"/>
      <c r="DOY31" s="131"/>
      <c r="DOZ31" s="131"/>
      <c r="DPA31" s="131"/>
      <c r="DPB31" s="131"/>
      <c r="DPC31" s="131"/>
      <c r="DPD31" s="131"/>
      <c r="DPE31" s="131"/>
      <c r="DPF31" s="131"/>
      <c r="DPG31" s="131"/>
      <c r="DPH31" s="131"/>
      <c r="DPI31" s="131"/>
      <c r="DPJ31" s="131"/>
      <c r="DPK31" s="131"/>
      <c r="DPL31" s="131"/>
      <c r="DPM31" s="131"/>
      <c r="DPN31" s="131"/>
      <c r="DPO31" s="131"/>
      <c r="DPP31" s="131"/>
      <c r="DPQ31" s="131"/>
      <c r="DPR31" s="131"/>
      <c r="DPS31" s="131"/>
      <c r="DPT31" s="131"/>
      <c r="DPU31" s="131"/>
      <c r="DPV31" s="131"/>
      <c r="DPW31" s="131"/>
      <c r="DPX31" s="131"/>
      <c r="DPY31" s="131"/>
      <c r="DPZ31" s="131"/>
      <c r="DQA31" s="131"/>
      <c r="DQB31" s="131"/>
      <c r="DQC31" s="131"/>
      <c r="DQD31" s="131"/>
      <c r="DQE31" s="131"/>
      <c r="DQF31" s="131"/>
      <c r="DQG31" s="131"/>
      <c r="DQH31" s="131"/>
      <c r="DQI31" s="131"/>
      <c r="DQJ31" s="131"/>
      <c r="DQK31" s="131"/>
      <c r="DQL31" s="131"/>
      <c r="DQM31" s="131"/>
      <c r="DQN31" s="131"/>
      <c r="DQO31" s="131"/>
      <c r="DQP31" s="131"/>
      <c r="DQQ31" s="131"/>
      <c r="DQR31" s="131"/>
      <c r="DQS31" s="131"/>
      <c r="DQT31" s="131"/>
      <c r="DQU31" s="131"/>
      <c r="DQV31" s="131"/>
      <c r="DQW31" s="131"/>
      <c r="DQX31" s="131"/>
      <c r="DQY31" s="131"/>
      <c r="DQZ31" s="131"/>
      <c r="DRA31" s="131"/>
      <c r="DRB31" s="131"/>
      <c r="DRC31" s="131"/>
      <c r="DRD31" s="131"/>
      <c r="DRE31" s="131"/>
      <c r="DRF31" s="131"/>
      <c r="DRG31" s="131"/>
      <c r="DRH31" s="131"/>
      <c r="DRI31" s="131"/>
      <c r="DRJ31" s="131"/>
      <c r="DRK31" s="131"/>
      <c r="DRL31" s="131"/>
      <c r="DRM31" s="131"/>
      <c r="DRN31" s="131"/>
      <c r="DRO31" s="131"/>
      <c r="DRP31" s="131"/>
      <c r="DRQ31" s="131"/>
      <c r="DRR31" s="131"/>
      <c r="DRS31" s="131"/>
      <c r="DRT31" s="131"/>
      <c r="DRU31" s="131"/>
      <c r="DRV31" s="131"/>
      <c r="DRW31" s="131"/>
      <c r="DRX31" s="131"/>
      <c r="DRY31" s="131"/>
      <c r="DRZ31" s="131"/>
      <c r="DSA31" s="131"/>
      <c r="DSB31" s="131"/>
      <c r="DSC31" s="131"/>
      <c r="DSD31" s="131"/>
      <c r="DSE31" s="131"/>
      <c r="DSF31" s="131"/>
      <c r="DSG31" s="131"/>
      <c r="DSH31" s="131"/>
      <c r="DSI31" s="131"/>
      <c r="DSJ31" s="131"/>
      <c r="DSK31" s="131"/>
      <c r="DSL31" s="131"/>
      <c r="DSM31" s="131"/>
      <c r="DSN31" s="131"/>
      <c r="DSO31" s="131"/>
      <c r="DSP31" s="131"/>
      <c r="DSQ31" s="131"/>
      <c r="DSR31" s="131"/>
      <c r="DSS31" s="131"/>
      <c r="DST31" s="131"/>
      <c r="DSU31" s="131"/>
      <c r="DSV31" s="131"/>
      <c r="DSW31" s="131"/>
      <c r="DSX31" s="131"/>
      <c r="DSY31" s="131"/>
      <c r="DSZ31" s="131"/>
      <c r="DTA31" s="131"/>
      <c r="DTB31" s="131"/>
      <c r="DTC31" s="131"/>
      <c r="DTD31" s="131"/>
      <c r="DTE31" s="131"/>
      <c r="DTF31" s="131"/>
      <c r="DTG31" s="131"/>
      <c r="DTH31" s="131"/>
      <c r="DTI31" s="131"/>
      <c r="DTJ31" s="131"/>
      <c r="DTK31" s="131"/>
      <c r="DTL31" s="131"/>
      <c r="DTM31" s="131"/>
      <c r="DTN31" s="131"/>
      <c r="DTO31" s="131"/>
      <c r="DTP31" s="131"/>
      <c r="DTQ31" s="131"/>
      <c r="DTR31" s="131"/>
      <c r="DTS31" s="131"/>
      <c r="DTT31" s="131"/>
      <c r="DTU31" s="131"/>
      <c r="DTV31" s="131"/>
      <c r="DTW31" s="131"/>
      <c r="DTX31" s="131"/>
      <c r="DTY31" s="131"/>
      <c r="DTZ31" s="131"/>
      <c r="DUA31" s="131"/>
      <c r="DUB31" s="131"/>
      <c r="DUC31" s="131"/>
      <c r="DUD31" s="131"/>
      <c r="DUE31" s="131"/>
      <c r="DUF31" s="131"/>
      <c r="DUG31" s="131"/>
      <c r="DUH31" s="131"/>
      <c r="DUI31" s="131"/>
      <c r="DUJ31" s="131"/>
      <c r="DUK31" s="131"/>
      <c r="DUL31" s="131"/>
      <c r="DUM31" s="131"/>
      <c r="DUN31" s="131"/>
      <c r="DUO31" s="131"/>
      <c r="DUP31" s="131"/>
      <c r="DUQ31" s="131"/>
      <c r="DUR31" s="131"/>
      <c r="DUS31" s="131"/>
      <c r="DUT31" s="131"/>
      <c r="DUU31" s="131"/>
      <c r="DUV31" s="131"/>
      <c r="DUW31" s="131"/>
      <c r="DUX31" s="131"/>
      <c r="DUY31" s="131"/>
      <c r="DUZ31" s="131"/>
      <c r="DVA31" s="131"/>
      <c r="DVB31" s="131"/>
      <c r="DVC31" s="131"/>
      <c r="DVD31" s="131"/>
      <c r="DVE31" s="131"/>
      <c r="DVF31" s="131"/>
      <c r="DVG31" s="131"/>
      <c r="DVH31" s="131"/>
      <c r="DVI31" s="131"/>
      <c r="DVJ31" s="131"/>
      <c r="DVK31" s="131"/>
      <c r="DVL31" s="131"/>
      <c r="DVM31" s="131"/>
      <c r="DVN31" s="131"/>
      <c r="DVO31" s="131"/>
      <c r="DVP31" s="131"/>
      <c r="DVQ31" s="131"/>
      <c r="DVR31" s="131"/>
      <c r="DVS31" s="131"/>
      <c r="DVT31" s="131"/>
      <c r="DVU31" s="131"/>
      <c r="DVV31" s="131"/>
      <c r="DVW31" s="131"/>
      <c r="DVX31" s="131"/>
      <c r="DVY31" s="131"/>
      <c r="DVZ31" s="131"/>
      <c r="DWA31" s="131"/>
      <c r="DWB31" s="131"/>
      <c r="DWC31" s="131"/>
      <c r="DWD31" s="131"/>
      <c r="DWE31" s="131"/>
      <c r="DWF31" s="131"/>
      <c r="DWG31" s="131"/>
      <c r="DWH31" s="131"/>
      <c r="DWI31" s="131"/>
      <c r="DWJ31" s="131"/>
      <c r="DWK31" s="131"/>
      <c r="DWL31" s="131"/>
      <c r="DWM31" s="131"/>
      <c r="DWN31" s="131"/>
      <c r="DWO31" s="131"/>
      <c r="DWP31" s="131"/>
      <c r="DWQ31" s="131"/>
      <c r="DWR31" s="131"/>
      <c r="DWS31" s="131"/>
      <c r="DWT31" s="131"/>
      <c r="DWU31" s="131"/>
      <c r="DWV31" s="131"/>
      <c r="DWW31" s="131"/>
      <c r="DWX31" s="131"/>
      <c r="DWY31" s="131"/>
      <c r="DWZ31" s="131"/>
      <c r="DXA31" s="131"/>
      <c r="DXB31" s="131"/>
      <c r="DXC31" s="131"/>
      <c r="DXD31" s="131"/>
      <c r="DXE31" s="131"/>
      <c r="DXF31" s="131"/>
      <c r="DXG31" s="131"/>
      <c r="DXH31" s="131"/>
      <c r="DXI31" s="131"/>
      <c r="DXJ31" s="131"/>
      <c r="DXK31" s="131"/>
      <c r="DXL31" s="131"/>
      <c r="DXM31" s="131"/>
      <c r="DXN31" s="131"/>
      <c r="DXO31" s="131"/>
      <c r="DXP31" s="131"/>
      <c r="DXQ31" s="131"/>
      <c r="DXR31" s="131"/>
      <c r="DXS31" s="131"/>
      <c r="DXT31" s="131"/>
      <c r="DXU31" s="131"/>
      <c r="DXV31" s="131"/>
      <c r="DXW31" s="131"/>
      <c r="DXX31" s="131"/>
      <c r="DXY31" s="131"/>
      <c r="DXZ31" s="131"/>
      <c r="DYA31" s="131"/>
      <c r="DYB31" s="131"/>
      <c r="DYC31" s="131"/>
      <c r="DYD31" s="131"/>
      <c r="DYE31" s="131"/>
      <c r="DYF31" s="131"/>
      <c r="DYG31" s="131"/>
      <c r="DYH31" s="131"/>
      <c r="DYI31" s="131"/>
      <c r="DYJ31" s="131"/>
      <c r="DYK31" s="131"/>
      <c r="DYL31" s="131"/>
      <c r="DYM31" s="131"/>
      <c r="DYN31" s="131"/>
      <c r="DYO31" s="131"/>
      <c r="DYP31" s="131"/>
      <c r="DYQ31" s="131"/>
      <c r="DYR31" s="131"/>
      <c r="DYS31" s="131"/>
      <c r="DYT31" s="131"/>
      <c r="DYU31" s="131"/>
      <c r="DYV31" s="131"/>
      <c r="DYW31" s="131"/>
      <c r="DYX31" s="131"/>
      <c r="DYY31" s="131"/>
      <c r="DYZ31" s="131"/>
      <c r="DZA31" s="131"/>
      <c r="DZB31" s="131"/>
      <c r="DZC31" s="131"/>
      <c r="DZD31" s="131"/>
      <c r="DZE31" s="131"/>
      <c r="DZF31" s="131"/>
      <c r="DZG31" s="131"/>
      <c r="DZH31" s="131"/>
      <c r="DZI31" s="131"/>
      <c r="DZJ31" s="131"/>
      <c r="DZK31" s="131"/>
      <c r="DZL31" s="131"/>
      <c r="DZM31" s="131"/>
      <c r="DZN31" s="131"/>
      <c r="DZO31" s="131"/>
      <c r="DZP31" s="131"/>
      <c r="DZQ31" s="131"/>
      <c r="DZR31" s="131"/>
      <c r="DZS31" s="131"/>
      <c r="DZT31" s="131"/>
      <c r="DZU31" s="131"/>
      <c r="DZV31" s="131"/>
      <c r="DZW31" s="131"/>
      <c r="DZX31" s="131"/>
      <c r="DZY31" s="131"/>
      <c r="DZZ31" s="131"/>
      <c r="EAA31" s="131"/>
      <c r="EAB31" s="131"/>
      <c r="EAC31" s="131"/>
      <c r="EAD31" s="131"/>
      <c r="EAE31" s="131"/>
      <c r="EAF31" s="131"/>
      <c r="EAG31" s="131"/>
      <c r="EAH31" s="131"/>
      <c r="EAI31" s="131"/>
      <c r="EAJ31" s="131"/>
      <c r="EAK31" s="131"/>
      <c r="EAL31" s="131"/>
      <c r="EAM31" s="131"/>
      <c r="EAN31" s="131"/>
      <c r="EAO31" s="131"/>
      <c r="EAP31" s="131"/>
      <c r="EAQ31" s="131"/>
      <c r="EAR31" s="131"/>
      <c r="EAS31" s="131"/>
      <c r="EAT31" s="131"/>
      <c r="EAU31" s="131"/>
      <c r="EAV31" s="131"/>
      <c r="EAW31" s="131"/>
      <c r="EAX31" s="131"/>
      <c r="EAY31" s="131"/>
      <c r="EAZ31" s="131"/>
      <c r="EBA31" s="131"/>
      <c r="EBB31" s="131"/>
      <c r="EBC31" s="131"/>
      <c r="EBD31" s="131"/>
      <c r="EBE31" s="131"/>
      <c r="EBF31" s="131"/>
      <c r="EBG31" s="131"/>
      <c r="EBH31" s="131"/>
      <c r="EBI31" s="131"/>
      <c r="EBJ31" s="131"/>
      <c r="EBK31" s="131"/>
      <c r="EBL31" s="131"/>
      <c r="EBM31" s="131"/>
      <c r="EBN31" s="131"/>
      <c r="EBO31" s="131"/>
      <c r="EBP31" s="131"/>
      <c r="EBQ31" s="131"/>
      <c r="EBR31" s="131"/>
      <c r="EBS31" s="131"/>
      <c r="EBT31" s="131"/>
      <c r="EBU31" s="131"/>
      <c r="EBV31" s="131"/>
      <c r="EBW31" s="131"/>
      <c r="EBX31" s="131"/>
      <c r="EBY31" s="131"/>
      <c r="EBZ31" s="131"/>
      <c r="ECA31" s="131"/>
      <c r="ECB31" s="131"/>
      <c r="ECC31" s="131"/>
      <c r="ECD31" s="131"/>
      <c r="ECE31" s="131"/>
      <c r="ECF31" s="131"/>
      <c r="ECG31" s="131"/>
      <c r="ECH31" s="131"/>
      <c r="ECI31" s="131"/>
      <c r="ECJ31" s="131"/>
      <c r="ECK31" s="131"/>
      <c r="ECL31" s="131"/>
      <c r="ECM31" s="131"/>
      <c r="ECN31" s="131"/>
      <c r="ECO31" s="131"/>
      <c r="ECP31" s="131"/>
      <c r="ECQ31" s="131"/>
      <c r="ECR31" s="131"/>
      <c r="ECS31" s="131"/>
      <c r="ECT31" s="131"/>
      <c r="ECU31" s="131"/>
      <c r="ECV31" s="131"/>
      <c r="ECW31" s="131"/>
      <c r="ECX31" s="131"/>
      <c r="ECY31" s="131"/>
      <c r="ECZ31" s="131"/>
      <c r="EDA31" s="131"/>
      <c r="EDB31" s="131"/>
      <c r="EDC31" s="131"/>
      <c r="EDD31" s="131"/>
      <c r="EDE31" s="131"/>
      <c r="EDF31" s="131"/>
      <c r="EDG31" s="131"/>
      <c r="EDH31" s="131"/>
      <c r="EDI31" s="131"/>
      <c r="EDJ31" s="131"/>
      <c r="EDK31" s="131"/>
      <c r="EDL31" s="131"/>
      <c r="EDM31" s="131"/>
      <c r="EDN31" s="131"/>
      <c r="EDO31" s="131"/>
      <c r="EDP31" s="131"/>
      <c r="EDQ31" s="131"/>
      <c r="EDR31" s="131"/>
      <c r="EDS31" s="131"/>
      <c r="EDT31" s="131"/>
      <c r="EDU31" s="131"/>
      <c r="EDV31" s="131"/>
      <c r="EDW31" s="131"/>
      <c r="EDX31" s="131"/>
      <c r="EDY31" s="131"/>
      <c r="EDZ31" s="131"/>
      <c r="EEA31" s="131"/>
      <c r="EEB31" s="131"/>
      <c r="EEC31" s="131"/>
      <c r="EED31" s="131"/>
      <c r="EEE31" s="131"/>
      <c r="EEF31" s="131"/>
      <c r="EEG31" s="131"/>
      <c r="EEH31" s="131"/>
      <c r="EEI31" s="131"/>
      <c r="EEJ31" s="131"/>
      <c r="EEK31" s="131"/>
      <c r="EEL31" s="131"/>
      <c r="EEM31" s="131"/>
      <c r="EEN31" s="131"/>
      <c r="EEO31" s="131"/>
      <c r="EEP31" s="131"/>
      <c r="EEQ31" s="131"/>
      <c r="EER31" s="131"/>
      <c r="EES31" s="131"/>
      <c r="EET31" s="131"/>
      <c r="EEU31" s="131"/>
      <c r="EEV31" s="131"/>
      <c r="EEW31" s="131"/>
      <c r="EEX31" s="131"/>
      <c r="EEY31" s="131"/>
      <c r="EEZ31" s="131"/>
      <c r="EFA31" s="131"/>
      <c r="EFB31" s="131"/>
      <c r="EFC31" s="131"/>
      <c r="EFD31" s="131"/>
      <c r="EFE31" s="131"/>
      <c r="EFF31" s="131"/>
      <c r="EFG31" s="131"/>
      <c r="EFH31" s="131"/>
      <c r="EFI31" s="131"/>
      <c r="EFJ31" s="131"/>
      <c r="EFK31" s="131"/>
      <c r="EFL31" s="131"/>
      <c r="EFM31" s="131"/>
      <c r="EFN31" s="131"/>
      <c r="EFO31" s="131"/>
      <c r="EFP31" s="131"/>
      <c r="EFQ31" s="131"/>
      <c r="EFR31" s="131"/>
      <c r="EFS31" s="131"/>
      <c r="EFT31" s="131"/>
      <c r="EFU31" s="131"/>
      <c r="EFV31" s="131"/>
      <c r="EFW31" s="131"/>
      <c r="EFX31" s="131"/>
      <c r="EFY31" s="131"/>
      <c r="EFZ31" s="131"/>
      <c r="EGA31" s="131"/>
      <c r="EGB31" s="131"/>
      <c r="EGC31" s="131"/>
      <c r="EGD31" s="131"/>
      <c r="EGE31" s="131"/>
      <c r="EGF31" s="131"/>
      <c r="EGG31" s="131"/>
      <c r="EGH31" s="131"/>
      <c r="EGI31" s="131"/>
      <c r="EGJ31" s="131"/>
      <c r="EGK31" s="131"/>
      <c r="EGL31" s="131"/>
      <c r="EGM31" s="131"/>
      <c r="EGN31" s="131"/>
      <c r="EGO31" s="131"/>
      <c r="EGP31" s="131"/>
      <c r="EGQ31" s="131"/>
      <c r="EGR31" s="131"/>
      <c r="EGS31" s="131"/>
      <c r="EGT31" s="131"/>
      <c r="EGU31" s="131"/>
      <c r="EGV31" s="131"/>
      <c r="EGW31" s="131"/>
      <c r="EGX31" s="131"/>
      <c r="EGY31" s="131"/>
      <c r="EGZ31" s="131"/>
      <c r="EHA31" s="131"/>
      <c r="EHB31" s="131"/>
      <c r="EHC31" s="131"/>
      <c r="EHD31" s="131"/>
      <c r="EHE31" s="131"/>
      <c r="EHF31" s="131"/>
      <c r="EHG31" s="131"/>
      <c r="EHH31" s="131"/>
      <c r="EHI31" s="131"/>
      <c r="EHJ31" s="131"/>
      <c r="EHK31" s="131"/>
      <c r="EHL31" s="131"/>
      <c r="EHM31" s="131"/>
      <c r="EHN31" s="131"/>
      <c r="EHO31" s="131"/>
      <c r="EHP31" s="131"/>
      <c r="EHQ31" s="131"/>
      <c r="EHR31" s="131"/>
      <c r="EHS31" s="131"/>
      <c r="EHT31" s="131"/>
      <c r="EHU31" s="131"/>
      <c r="EHV31" s="131"/>
      <c r="EHW31" s="131"/>
      <c r="EHX31" s="131"/>
      <c r="EHY31" s="131"/>
      <c r="EHZ31" s="131"/>
      <c r="EIA31" s="131"/>
      <c r="EIB31" s="131"/>
      <c r="EIC31" s="131"/>
      <c r="EID31" s="131"/>
      <c r="EIE31" s="131"/>
      <c r="EIF31" s="131"/>
      <c r="EIG31" s="131"/>
      <c r="EIH31" s="131"/>
      <c r="EII31" s="131"/>
      <c r="EIJ31" s="131"/>
      <c r="EIK31" s="131"/>
      <c r="EIL31" s="131"/>
      <c r="EIM31" s="131"/>
      <c r="EIN31" s="131"/>
      <c r="EIO31" s="131"/>
      <c r="EIP31" s="131"/>
      <c r="EIQ31" s="131"/>
      <c r="EIR31" s="131"/>
      <c r="EIS31" s="131"/>
      <c r="EIT31" s="131"/>
      <c r="EIU31" s="131"/>
      <c r="EIV31" s="131"/>
      <c r="EIW31" s="131"/>
      <c r="EIX31" s="131"/>
      <c r="EIY31" s="131"/>
      <c r="EIZ31" s="131"/>
      <c r="EJA31" s="131"/>
      <c r="EJB31" s="131"/>
      <c r="EJC31" s="131"/>
      <c r="EJD31" s="131"/>
      <c r="EJE31" s="131"/>
      <c r="EJF31" s="131"/>
      <c r="EJG31" s="131"/>
      <c r="EJH31" s="131"/>
      <c r="EJI31" s="131"/>
      <c r="EJJ31" s="131"/>
      <c r="EJK31" s="131"/>
      <c r="EJL31" s="131"/>
      <c r="EJM31" s="131"/>
      <c r="EJN31" s="131"/>
      <c r="EJO31" s="131"/>
      <c r="EJP31" s="131"/>
      <c r="EJQ31" s="131"/>
      <c r="EJR31" s="131"/>
      <c r="EJS31" s="131"/>
      <c r="EJT31" s="131"/>
      <c r="EJU31" s="131"/>
      <c r="EJV31" s="131"/>
      <c r="EJW31" s="131"/>
      <c r="EJX31" s="131"/>
      <c r="EJY31" s="131"/>
      <c r="EJZ31" s="131"/>
      <c r="EKA31" s="131"/>
      <c r="EKB31" s="131"/>
      <c r="EKC31" s="131"/>
      <c r="EKD31" s="131"/>
      <c r="EKE31" s="131"/>
      <c r="EKF31" s="131"/>
      <c r="EKG31" s="131"/>
      <c r="EKH31" s="131"/>
      <c r="EKI31" s="131"/>
      <c r="EKJ31" s="131"/>
      <c r="EKK31" s="131"/>
      <c r="EKL31" s="131"/>
      <c r="EKM31" s="131"/>
      <c r="EKN31" s="131"/>
      <c r="EKO31" s="131"/>
      <c r="EKP31" s="131"/>
      <c r="EKQ31" s="131"/>
      <c r="EKR31" s="131"/>
      <c r="EKS31" s="131"/>
      <c r="EKT31" s="131"/>
      <c r="EKU31" s="131"/>
      <c r="EKV31" s="131"/>
      <c r="EKW31" s="131"/>
      <c r="EKX31" s="131"/>
      <c r="EKY31" s="131"/>
      <c r="EKZ31" s="131"/>
      <c r="ELA31" s="131"/>
      <c r="ELB31" s="131"/>
      <c r="ELC31" s="131"/>
      <c r="ELD31" s="131"/>
      <c r="ELE31" s="131"/>
      <c r="ELF31" s="131"/>
      <c r="ELG31" s="131"/>
      <c r="ELH31" s="131"/>
      <c r="ELI31" s="131"/>
      <c r="ELJ31" s="131"/>
      <c r="ELK31" s="131"/>
      <c r="ELL31" s="131"/>
      <c r="ELM31" s="131"/>
      <c r="ELN31" s="131"/>
      <c r="ELO31" s="131"/>
      <c r="ELP31" s="131"/>
      <c r="ELQ31" s="131"/>
      <c r="ELR31" s="131"/>
      <c r="ELS31" s="131"/>
      <c r="ELT31" s="131"/>
      <c r="ELU31" s="131"/>
      <c r="ELV31" s="131"/>
      <c r="ELW31" s="131"/>
      <c r="ELX31" s="131"/>
      <c r="ELY31" s="131"/>
      <c r="ELZ31" s="131"/>
      <c r="EMA31" s="131"/>
      <c r="EMB31" s="131"/>
      <c r="EMC31" s="131"/>
      <c r="EMD31" s="131"/>
      <c r="EME31" s="131"/>
      <c r="EMF31" s="131"/>
      <c r="EMG31" s="131"/>
      <c r="EMH31" s="131"/>
      <c r="EMI31" s="131"/>
      <c r="EMJ31" s="131"/>
      <c r="EMK31" s="131"/>
      <c r="EML31" s="131"/>
      <c r="EMM31" s="131"/>
      <c r="EMN31" s="131"/>
      <c r="EMO31" s="131"/>
      <c r="EMP31" s="131"/>
      <c r="EMQ31" s="131"/>
      <c r="EMR31" s="131"/>
      <c r="EMS31" s="131"/>
      <c r="EMT31" s="131"/>
      <c r="EMU31" s="131"/>
      <c r="EMV31" s="131"/>
      <c r="EMW31" s="131"/>
      <c r="EMX31" s="131"/>
      <c r="EMY31" s="131"/>
      <c r="EMZ31" s="131"/>
      <c r="ENA31" s="131"/>
      <c r="ENB31" s="131"/>
      <c r="ENC31" s="131"/>
      <c r="END31" s="131"/>
      <c r="ENE31" s="131"/>
      <c r="ENF31" s="131"/>
      <c r="ENG31" s="131"/>
      <c r="ENH31" s="131"/>
      <c r="ENI31" s="131"/>
      <c r="ENJ31" s="131"/>
      <c r="ENK31" s="131"/>
      <c r="ENL31" s="131"/>
      <c r="ENM31" s="131"/>
      <c r="ENN31" s="131"/>
      <c r="ENO31" s="131"/>
      <c r="ENP31" s="131"/>
      <c r="ENQ31" s="131"/>
      <c r="ENR31" s="131"/>
      <c r="ENS31" s="131"/>
      <c r="ENT31" s="131"/>
      <c r="ENU31" s="131"/>
      <c r="ENV31" s="131"/>
      <c r="ENW31" s="131"/>
      <c r="ENX31" s="131"/>
      <c r="ENY31" s="131"/>
      <c r="ENZ31" s="131"/>
      <c r="EOA31" s="131"/>
      <c r="EOB31" s="131"/>
      <c r="EOC31" s="131"/>
      <c r="EOD31" s="131"/>
      <c r="EOE31" s="131"/>
      <c r="EOF31" s="131"/>
      <c r="EOG31" s="131"/>
      <c r="EOH31" s="131"/>
      <c r="EOI31" s="131"/>
      <c r="EOJ31" s="131"/>
      <c r="EOK31" s="131"/>
      <c r="EOL31" s="131"/>
      <c r="EOM31" s="131"/>
      <c r="EON31" s="131"/>
      <c r="EOO31" s="131"/>
      <c r="EOP31" s="131"/>
      <c r="EOQ31" s="131"/>
      <c r="EOR31" s="131"/>
      <c r="EOS31" s="131"/>
      <c r="EOT31" s="131"/>
      <c r="EOU31" s="131"/>
      <c r="EOV31" s="131"/>
      <c r="EOW31" s="131"/>
      <c r="EOX31" s="131"/>
      <c r="EOY31" s="131"/>
      <c r="EOZ31" s="131"/>
      <c r="EPA31" s="131"/>
      <c r="EPB31" s="131"/>
      <c r="EPC31" s="131"/>
      <c r="EPD31" s="131"/>
      <c r="EPE31" s="131"/>
      <c r="EPF31" s="131"/>
      <c r="EPG31" s="131"/>
      <c r="EPH31" s="131"/>
      <c r="EPI31" s="131"/>
      <c r="EPJ31" s="131"/>
      <c r="EPK31" s="131"/>
      <c r="EPL31" s="131"/>
      <c r="EPM31" s="131"/>
      <c r="EPN31" s="131"/>
      <c r="EPO31" s="131"/>
      <c r="EPP31" s="131"/>
      <c r="EPQ31" s="131"/>
      <c r="EPR31" s="131"/>
      <c r="EPS31" s="131"/>
      <c r="EPT31" s="131"/>
      <c r="EPU31" s="131"/>
      <c r="EPV31" s="131"/>
      <c r="EPW31" s="131"/>
      <c r="EPX31" s="131"/>
      <c r="EPY31" s="131"/>
      <c r="EPZ31" s="131"/>
      <c r="EQA31" s="131"/>
      <c r="EQB31" s="131"/>
      <c r="EQC31" s="131"/>
      <c r="EQD31" s="131"/>
      <c r="EQE31" s="131"/>
      <c r="EQF31" s="131"/>
      <c r="EQG31" s="131"/>
      <c r="EQH31" s="131"/>
      <c r="EQI31" s="131"/>
      <c r="EQJ31" s="131"/>
      <c r="EQK31" s="131"/>
      <c r="EQL31" s="131"/>
      <c r="EQM31" s="131"/>
      <c r="EQN31" s="131"/>
      <c r="EQO31" s="131"/>
      <c r="EQP31" s="131"/>
      <c r="EQQ31" s="131"/>
      <c r="EQR31" s="131"/>
      <c r="EQS31" s="131"/>
      <c r="EQT31" s="131"/>
      <c r="EQU31" s="131"/>
      <c r="EQV31" s="131"/>
      <c r="EQW31" s="131"/>
      <c r="EQX31" s="131"/>
      <c r="EQY31" s="131"/>
      <c r="EQZ31" s="131"/>
      <c r="ERA31" s="131"/>
      <c r="ERB31" s="131"/>
      <c r="ERC31" s="131"/>
      <c r="ERD31" s="131"/>
      <c r="ERE31" s="131"/>
      <c r="ERF31" s="131"/>
      <c r="ERG31" s="131"/>
      <c r="ERH31" s="131"/>
      <c r="ERI31" s="131"/>
      <c r="ERJ31" s="131"/>
      <c r="ERK31" s="131"/>
      <c r="ERL31" s="131"/>
      <c r="ERM31" s="131"/>
      <c r="ERN31" s="131"/>
      <c r="ERO31" s="131"/>
      <c r="ERP31" s="131"/>
      <c r="ERQ31" s="131"/>
      <c r="ERR31" s="131"/>
      <c r="ERS31" s="131"/>
      <c r="ERT31" s="131"/>
      <c r="ERU31" s="131"/>
      <c r="ERV31" s="131"/>
      <c r="ERW31" s="131"/>
      <c r="ERX31" s="131"/>
      <c r="ERY31" s="131"/>
      <c r="ERZ31" s="131"/>
      <c r="ESA31" s="131"/>
      <c r="ESB31" s="131"/>
      <c r="ESC31" s="131"/>
      <c r="ESD31" s="131"/>
      <c r="ESE31" s="131"/>
      <c r="ESF31" s="131"/>
      <c r="ESG31" s="131"/>
      <c r="ESH31" s="131"/>
      <c r="ESI31" s="131"/>
      <c r="ESJ31" s="131"/>
      <c r="ESK31" s="131"/>
      <c r="ESL31" s="131"/>
      <c r="ESM31" s="131"/>
      <c r="ESN31" s="131"/>
      <c r="ESO31" s="131"/>
      <c r="ESP31" s="131"/>
      <c r="ESQ31" s="131"/>
      <c r="ESR31" s="131"/>
      <c r="ESS31" s="131"/>
      <c r="EST31" s="131"/>
      <c r="ESU31" s="131"/>
      <c r="ESV31" s="131"/>
      <c r="ESW31" s="131"/>
      <c r="ESX31" s="131"/>
      <c r="ESY31" s="131"/>
      <c r="ESZ31" s="131"/>
      <c r="ETA31" s="131"/>
      <c r="ETB31" s="131"/>
      <c r="ETC31" s="131"/>
      <c r="ETD31" s="131"/>
      <c r="ETE31" s="131"/>
      <c r="ETF31" s="131"/>
      <c r="ETG31" s="131"/>
      <c r="ETH31" s="131"/>
      <c r="ETI31" s="131"/>
      <c r="ETJ31" s="131"/>
      <c r="ETK31" s="131"/>
      <c r="ETL31" s="131"/>
      <c r="ETM31" s="131"/>
      <c r="ETN31" s="131"/>
      <c r="ETO31" s="131"/>
      <c r="ETP31" s="131"/>
      <c r="ETQ31" s="131"/>
      <c r="ETR31" s="131"/>
      <c r="ETS31" s="131"/>
      <c r="ETT31" s="131"/>
      <c r="ETU31" s="131"/>
      <c r="ETV31" s="131"/>
      <c r="ETW31" s="131"/>
      <c r="ETX31" s="131"/>
      <c r="ETY31" s="131"/>
      <c r="ETZ31" s="131"/>
      <c r="EUA31" s="131"/>
      <c r="EUB31" s="131"/>
      <c r="EUC31" s="131"/>
      <c r="EUD31" s="131"/>
      <c r="EUE31" s="131"/>
      <c r="EUF31" s="131"/>
      <c r="EUG31" s="131"/>
      <c r="EUH31" s="131"/>
      <c r="EUI31" s="131"/>
      <c r="EUJ31" s="131"/>
      <c r="EUK31" s="131"/>
      <c r="EUL31" s="131"/>
      <c r="EUM31" s="131"/>
      <c r="EUN31" s="131"/>
      <c r="EUO31" s="131"/>
      <c r="EUP31" s="131"/>
      <c r="EUQ31" s="131"/>
      <c r="EUR31" s="131"/>
      <c r="EUS31" s="131"/>
      <c r="EUT31" s="131"/>
      <c r="EUU31" s="131"/>
      <c r="EUV31" s="131"/>
      <c r="EUW31" s="131"/>
      <c r="EUX31" s="131"/>
      <c r="EUY31" s="131"/>
      <c r="EUZ31" s="131"/>
      <c r="EVA31" s="131"/>
      <c r="EVB31" s="131"/>
      <c r="EVC31" s="131"/>
      <c r="EVD31" s="131"/>
      <c r="EVE31" s="131"/>
      <c r="EVF31" s="131"/>
      <c r="EVG31" s="131"/>
      <c r="EVH31" s="131"/>
      <c r="EVI31" s="131"/>
      <c r="EVJ31" s="131"/>
      <c r="EVK31" s="131"/>
      <c r="EVL31" s="131"/>
      <c r="EVM31" s="131"/>
      <c r="EVN31" s="131"/>
      <c r="EVO31" s="131"/>
      <c r="EVP31" s="131"/>
      <c r="EVQ31" s="131"/>
      <c r="EVR31" s="131"/>
      <c r="EVS31" s="131"/>
      <c r="EVT31" s="131"/>
      <c r="EVU31" s="131"/>
      <c r="EVV31" s="131"/>
      <c r="EVW31" s="131"/>
      <c r="EVX31" s="131"/>
      <c r="EVY31" s="131"/>
      <c r="EVZ31" s="131"/>
      <c r="EWA31" s="131"/>
      <c r="EWB31" s="131"/>
      <c r="EWC31" s="131"/>
      <c r="EWD31" s="131"/>
      <c r="EWE31" s="131"/>
      <c r="EWF31" s="131"/>
      <c r="EWG31" s="131"/>
      <c r="EWH31" s="131"/>
      <c r="EWI31" s="131"/>
      <c r="EWJ31" s="131"/>
      <c r="EWK31" s="131"/>
      <c r="EWL31" s="131"/>
      <c r="EWM31" s="131"/>
      <c r="EWN31" s="131"/>
      <c r="EWO31" s="131"/>
      <c r="EWP31" s="131"/>
      <c r="EWQ31" s="131"/>
      <c r="EWR31" s="131"/>
      <c r="EWS31" s="131"/>
      <c r="EWT31" s="131"/>
      <c r="EWU31" s="131"/>
      <c r="EWV31" s="131"/>
      <c r="EWW31" s="131"/>
      <c r="EWX31" s="131"/>
      <c r="EWY31" s="131"/>
      <c r="EWZ31" s="131"/>
      <c r="EXA31" s="131"/>
      <c r="EXB31" s="131"/>
      <c r="EXC31" s="131"/>
      <c r="EXD31" s="131"/>
      <c r="EXE31" s="131"/>
      <c r="EXF31" s="131"/>
      <c r="EXG31" s="131"/>
      <c r="EXH31" s="131"/>
      <c r="EXI31" s="131"/>
      <c r="EXJ31" s="131"/>
      <c r="EXK31" s="131"/>
      <c r="EXL31" s="131"/>
      <c r="EXM31" s="131"/>
      <c r="EXN31" s="131"/>
      <c r="EXO31" s="131"/>
      <c r="EXP31" s="131"/>
      <c r="EXQ31" s="131"/>
      <c r="EXR31" s="131"/>
      <c r="EXS31" s="131"/>
      <c r="EXT31" s="131"/>
      <c r="EXU31" s="131"/>
      <c r="EXV31" s="131"/>
      <c r="EXW31" s="131"/>
      <c r="EXX31" s="131"/>
      <c r="EXY31" s="131"/>
      <c r="EXZ31" s="131"/>
      <c r="EYA31" s="131"/>
      <c r="EYB31" s="131"/>
      <c r="EYC31" s="131"/>
      <c r="EYD31" s="131"/>
      <c r="EYE31" s="131"/>
      <c r="EYF31" s="131"/>
      <c r="EYG31" s="131"/>
      <c r="EYH31" s="131"/>
      <c r="EYI31" s="131"/>
      <c r="EYJ31" s="131"/>
      <c r="EYK31" s="131"/>
      <c r="EYL31" s="131"/>
      <c r="EYM31" s="131"/>
      <c r="EYN31" s="131"/>
      <c r="EYO31" s="131"/>
      <c r="EYP31" s="131"/>
      <c r="EYQ31" s="131"/>
      <c r="EYR31" s="131"/>
      <c r="EYS31" s="131"/>
      <c r="EYT31" s="131"/>
      <c r="EYU31" s="131"/>
      <c r="EYV31" s="131"/>
      <c r="EYW31" s="131"/>
      <c r="EYX31" s="131"/>
      <c r="EYY31" s="131"/>
      <c r="EYZ31" s="131"/>
      <c r="EZA31" s="131"/>
      <c r="EZB31" s="131"/>
      <c r="EZC31" s="131"/>
      <c r="EZD31" s="131"/>
      <c r="EZE31" s="131"/>
      <c r="EZF31" s="131"/>
      <c r="EZG31" s="131"/>
      <c r="EZH31" s="131"/>
      <c r="EZI31" s="131"/>
      <c r="EZJ31" s="131"/>
      <c r="EZK31" s="131"/>
      <c r="EZL31" s="131"/>
      <c r="EZM31" s="131"/>
      <c r="EZN31" s="131"/>
      <c r="EZO31" s="131"/>
      <c r="EZP31" s="131"/>
      <c r="EZQ31" s="131"/>
      <c r="EZR31" s="131"/>
      <c r="EZS31" s="131"/>
      <c r="EZT31" s="131"/>
      <c r="EZU31" s="131"/>
      <c r="EZV31" s="131"/>
      <c r="EZW31" s="131"/>
      <c r="EZX31" s="131"/>
      <c r="EZY31" s="131"/>
      <c r="EZZ31" s="131"/>
      <c r="FAA31" s="131"/>
      <c r="FAB31" s="131"/>
      <c r="FAC31" s="131"/>
      <c r="FAD31" s="131"/>
      <c r="FAE31" s="131"/>
      <c r="FAF31" s="131"/>
      <c r="FAG31" s="131"/>
      <c r="FAH31" s="131"/>
      <c r="FAI31" s="131"/>
      <c r="FAJ31" s="131"/>
      <c r="FAK31" s="131"/>
      <c r="FAL31" s="131"/>
      <c r="FAM31" s="131"/>
      <c r="FAN31" s="131"/>
      <c r="FAO31" s="131"/>
      <c r="FAP31" s="131"/>
      <c r="FAQ31" s="131"/>
      <c r="FAR31" s="131"/>
      <c r="FAS31" s="131"/>
      <c r="FAT31" s="131"/>
      <c r="FAU31" s="131"/>
      <c r="FAV31" s="131"/>
      <c r="FAW31" s="131"/>
      <c r="FAX31" s="131"/>
      <c r="FAY31" s="131"/>
      <c r="FAZ31" s="131"/>
      <c r="FBA31" s="131"/>
      <c r="FBB31" s="131"/>
      <c r="FBC31" s="131"/>
      <c r="FBD31" s="131"/>
      <c r="FBE31" s="131"/>
      <c r="FBF31" s="131"/>
      <c r="FBG31" s="131"/>
      <c r="FBH31" s="131"/>
      <c r="FBI31" s="131"/>
      <c r="FBJ31" s="131"/>
      <c r="FBK31" s="131"/>
      <c r="FBL31" s="131"/>
      <c r="FBM31" s="131"/>
      <c r="FBN31" s="131"/>
      <c r="FBO31" s="131"/>
      <c r="FBP31" s="131"/>
      <c r="FBQ31" s="131"/>
      <c r="FBR31" s="131"/>
      <c r="FBS31" s="131"/>
      <c r="FBT31" s="131"/>
      <c r="FBU31" s="131"/>
      <c r="FBV31" s="131"/>
      <c r="FBW31" s="131"/>
      <c r="FBX31" s="131"/>
      <c r="FBY31" s="131"/>
      <c r="FBZ31" s="131"/>
      <c r="FCA31" s="131"/>
      <c r="FCB31" s="131"/>
      <c r="FCC31" s="131"/>
      <c r="FCD31" s="131"/>
      <c r="FCE31" s="131"/>
      <c r="FCF31" s="131"/>
      <c r="FCG31" s="131"/>
      <c r="FCH31" s="131"/>
      <c r="FCI31" s="131"/>
      <c r="FCJ31" s="131"/>
      <c r="FCK31" s="131"/>
      <c r="FCL31" s="131"/>
      <c r="FCM31" s="131"/>
      <c r="FCN31" s="131"/>
      <c r="FCO31" s="131"/>
      <c r="FCP31" s="131"/>
      <c r="FCQ31" s="131"/>
      <c r="FCR31" s="131"/>
      <c r="FCS31" s="131"/>
      <c r="FCT31" s="131"/>
      <c r="FCU31" s="131"/>
      <c r="FCV31" s="131"/>
      <c r="FCW31" s="131"/>
      <c r="FCX31" s="131"/>
      <c r="FCY31" s="131"/>
      <c r="FCZ31" s="131"/>
      <c r="FDA31" s="131"/>
      <c r="FDB31" s="131"/>
      <c r="FDC31" s="131"/>
      <c r="FDD31" s="131"/>
      <c r="FDE31" s="131"/>
      <c r="FDF31" s="131"/>
      <c r="FDG31" s="131"/>
      <c r="FDH31" s="131"/>
      <c r="FDI31" s="131"/>
      <c r="FDJ31" s="131"/>
      <c r="FDK31" s="131"/>
      <c r="FDL31" s="131"/>
      <c r="FDM31" s="131"/>
      <c r="FDN31" s="131"/>
      <c r="FDO31" s="131"/>
      <c r="FDP31" s="131"/>
      <c r="FDQ31" s="131"/>
      <c r="FDR31" s="131"/>
      <c r="FDS31" s="131"/>
      <c r="FDT31" s="131"/>
      <c r="FDU31" s="131"/>
      <c r="FDV31" s="131"/>
      <c r="FDW31" s="131"/>
      <c r="FDX31" s="131"/>
      <c r="FDY31" s="131"/>
      <c r="FDZ31" s="131"/>
      <c r="FEA31" s="131"/>
      <c r="FEB31" s="131"/>
      <c r="FEC31" s="131"/>
      <c r="FED31" s="131"/>
      <c r="FEE31" s="131"/>
      <c r="FEF31" s="131"/>
      <c r="FEG31" s="131"/>
      <c r="FEH31" s="131"/>
      <c r="FEI31" s="131"/>
      <c r="FEJ31" s="131"/>
      <c r="FEK31" s="131"/>
      <c r="FEL31" s="131"/>
      <c r="FEM31" s="131"/>
      <c r="FEN31" s="131"/>
      <c r="FEO31" s="131"/>
      <c r="FEP31" s="131"/>
      <c r="FEQ31" s="131"/>
      <c r="FER31" s="131"/>
      <c r="FES31" s="131"/>
      <c r="FET31" s="131"/>
      <c r="FEU31" s="131"/>
      <c r="FEV31" s="131"/>
      <c r="FEW31" s="131"/>
      <c r="FEX31" s="131"/>
      <c r="FEY31" s="131"/>
      <c r="FEZ31" s="131"/>
      <c r="FFA31" s="131"/>
      <c r="FFB31" s="131"/>
      <c r="FFC31" s="131"/>
      <c r="FFD31" s="131"/>
      <c r="FFE31" s="131"/>
      <c r="FFF31" s="131"/>
      <c r="FFG31" s="131"/>
      <c r="FFH31" s="131"/>
      <c r="FFI31" s="131"/>
      <c r="FFJ31" s="131"/>
      <c r="FFK31" s="131"/>
      <c r="FFL31" s="131"/>
      <c r="FFM31" s="131"/>
      <c r="FFN31" s="131"/>
      <c r="FFO31" s="131"/>
      <c r="FFP31" s="131"/>
      <c r="FFQ31" s="131"/>
      <c r="FFR31" s="131"/>
      <c r="FFS31" s="131"/>
      <c r="FFT31" s="131"/>
      <c r="FFU31" s="131"/>
      <c r="FFV31" s="131"/>
      <c r="FFW31" s="131"/>
      <c r="FFX31" s="131"/>
      <c r="FFY31" s="131"/>
      <c r="FFZ31" s="131"/>
      <c r="FGA31" s="131"/>
      <c r="FGB31" s="131"/>
      <c r="FGC31" s="131"/>
      <c r="FGD31" s="131"/>
      <c r="FGE31" s="131"/>
      <c r="FGF31" s="131"/>
      <c r="FGG31" s="131"/>
      <c r="FGH31" s="131"/>
      <c r="FGI31" s="131"/>
      <c r="FGJ31" s="131"/>
      <c r="FGK31" s="131"/>
      <c r="FGL31" s="131"/>
      <c r="FGM31" s="131"/>
      <c r="FGN31" s="131"/>
      <c r="FGO31" s="131"/>
      <c r="FGP31" s="131"/>
      <c r="FGQ31" s="131"/>
      <c r="FGR31" s="131"/>
      <c r="FGS31" s="131"/>
      <c r="FGT31" s="131"/>
      <c r="FGU31" s="131"/>
      <c r="FGV31" s="131"/>
      <c r="FGW31" s="131"/>
      <c r="FGX31" s="131"/>
      <c r="FGY31" s="131"/>
      <c r="FGZ31" s="131"/>
      <c r="FHA31" s="131"/>
      <c r="FHB31" s="131"/>
      <c r="FHC31" s="131"/>
      <c r="FHD31" s="131"/>
      <c r="FHE31" s="131"/>
      <c r="FHF31" s="131"/>
      <c r="FHG31" s="131"/>
      <c r="FHH31" s="131"/>
      <c r="FHI31" s="131"/>
      <c r="FHJ31" s="131"/>
      <c r="FHK31" s="131"/>
      <c r="FHL31" s="131"/>
      <c r="FHM31" s="131"/>
      <c r="FHN31" s="131"/>
      <c r="FHO31" s="131"/>
      <c r="FHP31" s="131"/>
      <c r="FHQ31" s="131"/>
      <c r="FHR31" s="131"/>
      <c r="FHS31" s="131"/>
      <c r="FHT31" s="131"/>
      <c r="FHU31" s="131"/>
      <c r="FHV31" s="131"/>
      <c r="FHW31" s="131"/>
      <c r="FHX31" s="131"/>
      <c r="FHY31" s="131"/>
      <c r="FHZ31" s="131"/>
      <c r="FIA31" s="131"/>
      <c r="FIB31" s="131"/>
      <c r="FIC31" s="131"/>
      <c r="FID31" s="131"/>
      <c r="FIE31" s="131"/>
      <c r="FIF31" s="131"/>
      <c r="FIG31" s="131"/>
      <c r="FIH31" s="131"/>
      <c r="FII31" s="131"/>
      <c r="FIJ31" s="131"/>
      <c r="FIK31" s="131"/>
      <c r="FIL31" s="131"/>
      <c r="FIM31" s="131"/>
      <c r="FIN31" s="131"/>
      <c r="FIO31" s="131"/>
      <c r="FIP31" s="131"/>
      <c r="FIQ31" s="131"/>
      <c r="FIR31" s="131"/>
      <c r="FIS31" s="131"/>
      <c r="FIT31" s="131"/>
      <c r="FIU31" s="131"/>
      <c r="FIV31" s="131"/>
      <c r="FIW31" s="131"/>
      <c r="FIX31" s="131"/>
      <c r="FIY31" s="131"/>
      <c r="FIZ31" s="131"/>
      <c r="FJA31" s="131"/>
      <c r="FJB31" s="131"/>
      <c r="FJC31" s="131"/>
      <c r="FJD31" s="131"/>
      <c r="FJE31" s="131"/>
      <c r="FJF31" s="131"/>
      <c r="FJG31" s="131"/>
      <c r="FJH31" s="131"/>
      <c r="FJI31" s="131"/>
      <c r="FJJ31" s="131"/>
      <c r="FJK31" s="131"/>
      <c r="FJL31" s="131"/>
      <c r="FJM31" s="131"/>
      <c r="FJN31" s="131"/>
      <c r="FJO31" s="131"/>
      <c r="FJP31" s="131"/>
      <c r="FJQ31" s="131"/>
      <c r="FJR31" s="131"/>
      <c r="FJS31" s="131"/>
      <c r="FJT31" s="131"/>
      <c r="FJU31" s="131"/>
      <c r="FJV31" s="131"/>
      <c r="FJW31" s="131"/>
      <c r="FJX31" s="131"/>
      <c r="FJY31" s="131"/>
      <c r="FJZ31" s="131"/>
      <c r="FKA31" s="131"/>
      <c r="FKB31" s="131"/>
      <c r="FKC31" s="131"/>
      <c r="FKD31" s="131"/>
      <c r="FKE31" s="131"/>
      <c r="FKF31" s="131"/>
      <c r="FKG31" s="131"/>
      <c r="FKH31" s="131"/>
      <c r="FKI31" s="131"/>
      <c r="FKJ31" s="131"/>
      <c r="FKK31" s="131"/>
      <c r="FKL31" s="131"/>
      <c r="FKM31" s="131"/>
      <c r="FKN31" s="131"/>
      <c r="FKO31" s="131"/>
      <c r="FKP31" s="131"/>
      <c r="FKQ31" s="131"/>
      <c r="FKR31" s="131"/>
      <c r="FKS31" s="131"/>
      <c r="FKT31" s="131"/>
      <c r="FKU31" s="131"/>
      <c r="FKV31" s="131"/>
      <c r="FKW31" s="131"/>
      <c r="FKX31" s="131"/>
      <c r="FKY31" s="131"/>
      <c r="FKZ31" s="131"/>
      <c r="FLA31" s="131"/>
      <c r="FLB31" s="131"/>
      <c r="FLC31" s="131"/>
      <c r="FLD31" s="131"/>
      <c r="FLE31" s="131"/>
      <c r="FLF31" s="131"/>
      <c r="FLG31" s="131"/>
      <c r="FLH31" s="131"/>
      <c r="FLI31" s="131"/>
      <c r="FLJ31" s="131"/>
      <c r="FLK31" s="131"/>
      <c r="FLL31" s="131"/>
      <c r="FLM31" s="131"/>
      <c r="FLN31" s="131"/>
      <c r="FLO31" s="131"/>
      <c r="FLP31" s="131"/>
      <c r="FLQ31" s="131"/>
      <c r="FLR31" s="131"/>
      <c r="FLS31" s="131"/>
      <c r="FLT31" s="131"/>
      <c r="FLU31" s="131"/>
      <c r="FLV31" s="131"/>
      <c r="FLW31" s="131"/>
      <c r="FLX31" s="131"/>
      <c r="FLY31" s="131"/>
      <c r="FLZ31" s="131"/>
      <c r="FMA31" s="131"/>
      <c r="FMB31" s="131"/>
      <c r="FMC31" s="131"/>
      <c r="FMD31" s="131"/>
      <c r="FME31" s="131"/>
      <c r="FMF31" s="131"/>
      <c r="FMG31" s="131"/>
      <c r="FMH31" s="131"/>
      <c r="FMI31" s="131"/>
      <c r="FMJ31" s="131"/>
      <c r="FMK31" s="131"/>
      <c r="FML31" s="131"/>
      <c r="FMM31" s="131"/>
      <c r="FMN31" s="131"/>
      <c r="FMO31" s="131"/>
      <c r="FMP31" s="131"/>
      <c r="FMQ31" s="131"/>
      <c r="FMR31" s="131"/>
      <c r="FMS31" s="131"/>
      <c r="FMT31" s="131"/>
      <c r="FMU31" s="131"/>
      <c r="FMV31" s="131"/>
      <c r="FMW31" s="131"/>
      <c r="FMX31" s="131"/>
      <c r="FMY31" s="131"/>
      <c r="FMZ31" s="131"/>
      <c r="FNA31" s="131"/>
      <c r="FNB31" s="131"/>
      <c r="FNC31" s="131"/>
      <c r="FND31" s="131"/>
      <c r="FNE31" s="131"/>
      <c r="FNF31" s="131"/>
      <c r="FNG31" s="131"/>
      <c r="FNH31" s="131"/>
      <c r="FNI31" s="131"/>
      <c r="FNJ31" s="131"/>
      <c r="FNK31" s="131"/>
      <c r="FNL31" s="131"/>
      <c r="FNM31" s="131"/>
      <c r="FNN31" s="131"/>
      <c r="FNO31" s="131"/>
      <c r="FNP31" s="131"/>
      <c r="FNQ31" s="131"/>
      <c r="FNR31" s="131"/>
      <c r="FNS31" s="131"/>
      <c r="FNT31" s="131"/>
      <c r="FNU31" s="131"/>
      <c r="FNV31" s="131"/>
      <c r="FNW31" s="131"/>
      <c r="FNX31" s="131"/>
      <c r="FNY31" s="131"/>
      <c r="FNZ31" s="131"/>
      <c r="FOA31" s="131"/>
      <c r="FOB31" s="131"/>
      <c r="FOC31" s="131"/>
      <c r="FOD31" s="131"/>
      <c r="FOE31" s="131"/>
      <c r="FOF31" s="131"/>
      <c r="FOG31" s="131"/>
      <c r="FOH31" s="131"/>
      <c r="FOI31" s="131"/>
      <c r="FOJ31" s="131"/>
      <c r="FOK31" s="131"/>
      <c r="FOL31" s="131"/>
      <c r="FOM31" s="131"/>
      <c r="FON31" s="131"/>
      <c r="FOO31" s="131"/>
      <c r="FOP31" s="131"/>
      <c r="FOQ31" s="131"/>
      <c r="FOR31" s="131"/>
      <c r="FOS31" s="131"/>
      <c r="FOT31" s="131"/>
      <c r="FOU31" s="131"/>
      <c r="FOV31" s="131"/>
      <c r="FOW31" s="131"/>
      <c r="FOX31" s="131"/>
      <c r="FOY31" s="131"/>
      <c r="FOZ31" s="131"/>
      <c r="FPA31" s="131"/>
      <c r="FPB31" s="131"/>
      <c r="FPC31" s="131"/>
      <c r="FPD31" s="131"/>
      <c r="FPE31" s="131"/>
      <c r="FPF31" s="131"/>
      <c r="FPG31" s="131"/>
      <c r="FPH31" s="131"/>
      <c r="FPI31" s="131"/>
      <c r="FPJ31" s="131"/>
      <c r="FPK31" s="131"/>
      <c r="FPL31" s="131"/>
      <c r="FPM31" s="131"/>
      <c r="FPN31" s="131"/>
      <c r="FPO31" s="131"/>
      <c r="FPP31" s="131"/>
      <c r="FPQ31" s="131"/>
      <c r="FPR31" s="131"/>
      <c r="FPS31" s="131"/>
      <c r="FPT31" s="131"/>
      <c r="FPU31" s="131"/>
      <c r="FPV31" s="131"/>
      <c r="FPW31" s="131"/>
      <c r="FPX31" s="131"/>
      <c r="FPY31" s="131"/>
      <c r="FPZ31" s="131"/>
      <c r="FQA31" s="131"/>
      <c r="FQB31" s="131"/>
      <c r="FQC31" s="131"/>
      <c r="FQD31" s="131"/>
      <c r="FQE31" s="131"/>
      <c r="FQF31" s="131"/>
      <c r="FQG31" s="131"/>
      <c r="FQH31" s="131"/>
      <c r="FQI31" s="131"/>
      <c r="FQJ31" s="131"/>
      <c r="FQK31" s="131"/>
      <c r="FQL31" s="131"/>
      <c r="FQM31" s="131"/>
      <c r="FQN31" s="131"/>
      <c r="FQO31" s="131"/>
      <c r="FQP31" s="131"/>
      <c r="FQQ31" s="131"/>
      <c r="FQR31" s="131"/>
      <c r="FQS31" s="131"/>
      <c r="FQT31" s="131"/>
      <c r="FQU31" s="131"/>
      <c r="FQV31" s="131"/>
      <c r="FQW31" s="131"/>
      <c r="FQX31" s="131"/>
      <c r="FQY31" s="131"/>
      <c r="FQZ31" s="131"/>
      <c r="FRA31" s="131"/>
      <c r="FRB31" s="131"/>
      <c r="FRC31" s="131"/>
      <c r="FRD31" s="131"/>
      <c r="FRE31" s="131"/>
      <c r="FRF31" s="131"/>
      <c r="FRG31" s="131"/>
      <c r="FRH31" s="131"/>
      <c r="FRI31" s="131"/>
      <c r="FRJ31" s="131"/>
      <c r="FRK31" s="131"/>
      <c r="FRL31" s="131"/>
      <c r="FRM31" s="131"/>
      <c r="FRN31" s="131"/>
      <c r="FRO31" s="131"/>
      <c r="FRP31" s="131"/>
      <c r="FRQ31" s="131"/>
      <c r="FRR31" s="131"/>
      <c r="FRS31" s="131"/>
      <c r="FRT31" s="131"/>
      <c r="FRU31" s="131"/>
      <c r="FRV31" s="131"/>
      <c r="FRW31" s="131"/>
      <c r="FRX31" s="131"/>
      <c r="FRY31" s="131"/>
      <c r="FRZ31" s="131"/>
      <c r="FSA31" s="131"/>
      <c r="FSB31" s="131"/>
      <c r="FSC31" s="131"/>
      <c r="FSD31" s="131"/>
      <c r="FSE31" s="131"/>
      <c r="FSF31" s="131"/>
      <c r="FSG31" s="131"/>
      <c r="FSH31" s="131"/>
      <c r="FSI31" s="131"/>
      <c r="FSJ31" s="131"/>
      <c r="FSK31" s="131"/>
      <c r="FSL31" s="131"/>
      <c r="FSM31" s="131"/>
      <c r="FSN31" s="131"/>
      <c r="FSO31" s="131"/>
      <c r="FSP31" s="131"/>
      <c r="FSQ31" s="131"/>
      <c r="FSR31" s="131"/>
      <c r="FSS31" s="131"/>
      <c r="FST31" s="131"/>
      <c r="FSU31" s="131"/>
      <c r="FSV31" s="131"/>
      <c r="FSW31" s="131"/>
      <c r="FSX31" s="131"/>
      <c r="FSY31" s="131"/>
      <c r="FSZ31" s="131"/>
      <c r="FTA31" s="131"/>
      <c r="FTB31" s="131"/>
      <c r="FTC31" s="131"/>
      <c r="FTD31" s="131"/>
      <c r="FTE31" s="131"/>
      <c r="FTF31" s="131"/>
      <c r="FTG31" s="131"/>
      <c r="FTH31" s="131"/>
      <c r="FTI31" s="131"/>
      <c r="FTJ31" s="131"/>
      <c r="FTK31" s="131"/>
      <c r="FTL31" s="131"/>
      <c r="FTM31" s="131"/>
      <c r="FTN31" s="131"/>
      <c r="FTO31" s="131"/>
      <c r="FTP31" s="131"/>
      <c r="FTQ31" s="131"/>
      <c r="FTR31" s="131"/>
      <c r="FTS31" s="131"/>
      <c r="FTT31" s="131"/>
      <c r="FTU31" s="131"/>
      <c r="FTV31" s="131"/>
      <c r="FTW31" s="131"/>
      <c r="FTX31" s="131"/>
      <c r="FTY31" s="131"/>
      <c r="FTZ31" s="131"/>
      <c r="FUA31" s="131"/>
      <c r="FUB31" s="131"/>
      <c r="FUC31" s="131"/>
      <c r="FUD31" s="131"/>
      <c r="FUE31" s="131"/>
      <c r="FUF31" s="131"/>
      <c r="FUG31" s="131"/>
      <c r="FUH31" s="131"/>
      <c r="FUI31" s="131"/>
      <c r="FUJ31" s="131"/>
      <c r="FUK31" s="131"/>
      <c r="FUL31" s="131"/>
      <c r="FUM31" s="131"/>
      <c r="FUN31" s="131"/>
      <c r="FUO31" s="131"/>
      <c r="FUP31" s="131"/>
      <c r="FUQ31" s="131"/>
      <c r="FUR31" s="131"/>
      <c r="FUS31" s="131"/>
      <c r="FUT31" s="131"/>
      <c r="FUU31" s="131"/>
      <c r="FUV31" s="131"/>
      <c r="FUW31" s="131"/>
      <c r="FUX31" s="131"/>
      <c r="FUY31" s="131"/>
      <c r="FUZ31" s="131"/>
      <c r="FVA31" s="131"/>
      <c r="FVB31" s="131"/>
      <c r="FVC31" s="131"/>
      <c r="FVD31" s="131"/>
      <c r="FVE31" s="131"/>
      <c r="FVF31" s="131"/>
      <c r="FVG31" s="131"/>
      <c r="FVH31" s="131"/>
      <c r="FVI31" s="131"/>
      <c r="FVJ31" s="131"/>
      <c r="FVK31" s="131"/>
      <c r="FVL31" s="131"/>
      <c r="FVM31" s="131"/>
      <c r="FVN31" s="131"/>
      <c r="FVO31" s="131"/>
      <c r="FVP31" s="131"/>
      <c r="FVQ31" s="131"/>
      <c r="FVR31" s="131"/>
      <c r="FVS31" s="131"/>
      <c r="FVT31" s="131"/>
      <c r="FVU31" s="131"/>
      <c r="FVV31" s="131"/>
      <c r="FVW31" s="131"/>
      <c r="FVX31" s="131"/>
      <c r="FVY31" s="131"/>
      <c r="FVZ31" s="131"/>
      <c r="FWA31" s="131"/>
      <c r="FWB31" s="131"/>
      <c r="FWC31" s="131"/>
      <c r="FWD31" s="131"/>
      <c r="FWE31" s="131"/>
      <c r="FWF31" s="131"/>
      <c r="FWG31" s="131"/>
      <c r="FWH31" s="131"/>
      <c r="FWI31" s="131"/>
      <c r="FWJ31" s="131"/>
      <c r="FWK31" s="131"/>
      <c r="FWL31" s="131"/>
      <c r="FWM31" s="131"/>
      <c r="FWN31" s="131"/>
      <c r="FWO31" s="131"/>
      <c r="FWP31" s="131"/>
      <c r="FWQ31" s="131"/>
      <c r="FWR31" s="131"/>
      <c r="FWS31" s="131"/>
      <c r="FWT31" s="131"/>
      <c r="FWU31" s="131"/>
      <c r="FWV31" s="131"/>
      <c r="FWW31" s="131"/>
      <c r="FWX31" s="131"/>
      <c r="FWY31" s="131"/>
      <c r="FWZ31" s="131"/>
      <c r="FXA31" s="131"/>
      <c r="FXB31" s="131"/>
      <c r="FXC31" s="131"/>
      <c r="FXD31" s="131"/>
      <c r="FXE31" s="131"/>
      <c r="FXF31" s="131"/>
      <c r="FXG31" s="131"/>
      <c r="FXH31" s="131"/>
      <c r="FXI31" s="131"/>
      <c r="FXJ31" s="131"/>
      <c r="FXK31" s="131"/>
      <c r="FXL31" s="131"/>
      <c r="FXM31" s="131"/>
      <c r="FXN31" s="131"/>
      <c r="FXO31" s="131"/>
      <c r="FXP31" s="131"/>
      <c r="FXQ31" s="131"/>
      <c r="FXR31" s="131"/>
      <c r="FXS31" s="131"/>
      <c r="FXT31" s="131"/>
      <c r="FXU31" s="131"/>
      <c r="FXV31" s="131"/>
      <c r="FXW31" s="131"/>
      <c r="FXX31" s="131"/>
      <c r="FXY31" s="131"/>
      <c r="FXZ31" s="131"/>
      <c r="FYA31" s="131"/>
      <c r="FYB31" s="131"/>
      <c r="FYC31" s="131"/>
      <c r="FYD31" s="131"/>
      <c r="FYE31" s="131"/>
      <c r="FYF31" s="131"/>
      <c r="FYG31" s="131"/>
      <c r="FYH31" s="131"/>
      <c r="FYI31" s="131"/>
      <c r="FYJ31" s="131"/>
      <c r="FYK31" s="131"/>
      <c r="FYL31" s="131"/>
      <c r="FYM31" s="131"/>
      <c r="FYN31" s="131"/>
      <c r="FYO31" s="131"/>
      <c r="FYP31" s="131"/>
      <c r="FYQ31" s="131"/>
      <c r="FYR31" s="131"/>
      <c r="FYS31" s="131"/>
      <c r="FYT31" s="131"/>
      <c r="FYU31" s="131"/>
      <c r="FYV31" s="131"/>
      <c r="FYW31" s="131"/>
      <c r="FYX31" s="131"/>
      <c r="FYY31" s="131"/>
      <c r="FYZ31" s="131"/>
      <c r="FZA31" s="131"/>
      <c r="FZB31" s="131"/>
      <c r="FZC31" s="131"/>
      <c r="FZD31" s="131"/>
      <c r="FZE31" s="131"/>
      <c r="FZF31" s="131"/>
      <c r="FZG31" s="131"/>
      <c r="FZH31" s="131"/>
      <c r="FZI31" s="131"/>
      <c r="FZJ31" s="131"/>
      <c r="FZK31" s="131"/>
      <c r="FZL31" s="131"/>
      <c r="FZM31" s="131"/>
      <c r="FZN31" s="131"/>
      <c r="FZO31" s="131"/>
      <c r="FZP31" s="131"/>
      <c r="FZQ31" s="131"/>
      <c r="FZR31" s="131"/>
      <c r="FZS31" s="131"/>
      <c r="FZT31" s="131"/>
      <c r="FZU31" s="131"/>
      <c r="FZV31" s="131"/>
      <c r="FZW31" s="131"/>
      <c r="FZX31" s="131"/>
      <c r="FZY31" s="131"/>
      <c r="FZZ31" s="131"/>
      <c r="GAA31" s="131"/>
      <c r="GAB31" s="131"/>
      <c r="GAC31" s="131"/>
      <c r="GAD31" s="131"/>
      <c r="GAE31" s="131"/>
      <c r="GAF31" s="131"/>
      <c r="GAG31" s="131"/>
      <c r="GAH31" s="131"/>
      <c r="GAI31" s="131"/>
      <c r="GAJ31" s="131"/>
      <c r="GAK31" s="131"/>
      <c r="GAL31" s="131"/>
      <c r="GAM31" s="131"/>
      <c r="GAN31" s="131"/>
      <c r="GAO31" s="131"/>
      <c r="GAP31" s="131"/>
      <c r="GAQ31" s="131"/>
      <c r="GAR31" s="131"/>
      <c r="GAS31" s="131"/>
      <c r="GAT31" s="131"/>
      <c r="GAU31" s="131"/>
      <c r="GAV31" s="131"/>
      <c r="GAW31" s="131"/>
      <c r="GAX31" s="131"/>
      <c r="GAY31" s="131"/>
      <c r="GAZ31" s="131"/>
      <c r="GBA31" s="131"/>
      <c r="GBB31" s="131"/>
      <c r="GBC31" s="131"/>
      <c r="GBD31" s="131"/>
      <c r="GBE31" s="131"/>
      <c r="GBF31" s="131"/>
      <c r="GBG31" s="131"/>
      <c r="GBH31" s="131"/>
      <c r="GBI31" s="131"/>
      <c r="GBJ31" s="131"/>
      <c r="GBK31" s="131"/>
      <c r="GBL31" s="131"/>
      <c r="GBM31" s="131"/>
      <c r="GBN31" s="131"/>
      <c r="GBO31" s="131"/>
      <c r="GBP31" s="131"/>
      <c r="GBQ31" s="131"/>
      <c r="GBR31" s="131"/>
      <c r="GBS31" s="131"/>
      <c r="GBT31" s="131"/>
      <c r="GBU31" s="131"/>
      <c r="GBV31" s="131"/>
      <c r="GBW31" s="131"/>
      <c r="GBX31" s="131"/>
      <c r="GBY31" s="131"/>
      <c r="GBZ31" s="131"/>
      <c r="GCA31" s="131"/>
      <c r="GCB31" s="131"/>
      <c r="GCC31" s="131"/>
      <c r="GCD31" s="131"/>
      <c r="GCE31" s="131"/>
      <c r="GCF31" s="131"/>
      <c r="GCG31" s="131"/>
      <c r="GCH31" s="131"/>
      <c r="GCI31" s="131"/>
      <c r="GCJ31" s="131"/>
      <c r="GCK31" s="131"/>
      <c r="GCL31" s="131"/>
      <c r="GCM31" s="131"/>
      <c r="GCN31" s="131"/>
      <c r="GCO31" s="131"/>
      <c r="GCP31" s="131"/>
      <c r="GCQ31" s="131"/>
      <c r="GCR31" s="131"/>
      <c r="GCS31" s="131"/>
      <c r="GCT31" s="131"/>
      <c r="GCU31" s="131"/>
      <c r="GCV31" s="131"/>
      <c r="GCW31" s="131"/>
      <c r="GCX31" s="131"/>
      <c r="GCY31" s="131"/>
      <c r="GCZ31" s="131"/>
      <c r="GDA31" s="131"/>
      <c r="GDB31" s="131"/>
      <c r="GDC31" s="131"/>
      <c r="GDD31" s="131"/>
      <c r="GDE31" s="131"/>
      <c r="GDF31" s="131"/>
      <c r="GDG31" s="131"/>
      <c r="GDH31" s="131"/>
      <c r="GDI31" s="131"/>
      <c r="GDJ31" s="131"/>
      <c r="GDK31" s="131"/>
      <c r="GDL31" s="131"/>
      <c r="GDM31" s="131"/>
      <c r="GDN31" s="131"/>
      <c r="GDO31" s="131"/>
      <c r="GDP31" s="131"/>
      <c r="GDQ31" s="131"/>
      <c r="GDR31" s="131"/>
      <c r="GDS31" s="131"/>
      <c r="GDT31" s="131"/>
      <c r="GDU31" s="131"/>
      <c r="GDV31" s="131"/>
      <c r="GDW31" s="131"/>
      <c r="GDX31" s="131"/>
      <c r="GDY31" s="131"/>
      <c r="GDZ31" s="131"/>
      <c r="GEA31" s="131"/>
      <c r="GEB31" s="131"/>
      <c r="GEC31" s="131"/>
      <c r="GED31" s="131"/>
      <c r="GEE31" s="131"/>
      <c r="GEF31" s="131"/>
      <c r="GEG31" s="131"/>
      <c r="GEH31" s="131"/>
      <c r="GEI31" s="131"/>
      <c r="GEJ31" s="131"/>
      <c r="GEK31" s="131"/>
      <c r="GEL31" s="131"/>
      <c r="GEM31" s="131"/>
      <c r="GEN31" s="131"/>
      <c r="GEO31" s="131"/>
      <c r="GEP31" s="131"/>
      <c r="GEQ31" s="131"/>
      <c r="GER31" s="131"/>
      <c r="GES31" s="131"/>
      <c r="GET31" s="131"/>
      <c r="GEU31" s="131"/>
      <c r="GEV31" s="131"/>
      <c r="GEW31" s="131"/>
      <c r="GEX31" s="131"/>
      <c r="GEY31" s="131"/>
      <c r="GEZ31" s="131"/>
      <c r="GFA31" s="131"/>
      <c r="GFB31" s="131"/>
      <c r="GFC31" s="131"/>
      <c r="GFD31" s="131"/>
      <c r="GFE31" s="131"/>
      <c r="GFF31" s="131"/>
      <c r="GFG31" s="131"/>
      <c r="GFH31" s="131"/>
      <c r="GFI31" s="131"/>
      <c r="GFJ31" s="131"/>
      <c r="GFK31" s="131"/>
      <c r="GFL31" s="131"/>
      <c r="GFM31" s="131"/>
      <c r="GFN31" s="131"/>
      <c r="GFO31" s="131"/>
      <c r="GFP31" s="131"/>
      <c r="GFQ31" s="131"/>
      <c r="GFR31" s="131"/>
      <c r="GFS31" s="131"/>
      <c r="GFT31" s="131"/>
      <c r="GFU31" s="131"/>
      <c r="GFV31" s="131"/>
      <c r="GFW31" s="131"/>
      <c r="GFX31" s="131"/>
      <c r="GFY31" s="131"/>
      <c r="GFZ31" s="131"/>
      <c r="GGA31" s="131"/>
      <c r="GGB31" s="131"/>
      <c r="GGC31" s="131"/>
      <c r="GGD31" s="131"/>
      <c r="GGE31" s="131"/>
      <c r="GGF31" s="131"/>
      <c r="GGG31" s="131"/>
      <c r="GGH31" s="131"/>
      <c r="GGI31" s="131"/>
      <c r="GGJ31" s="131"/>
      <c r="GGK31" s="131"/>
      <c r="GGL31" s="131"/>
      <c r="GGM31" s="131"/>
      <c r="GGN31" s="131"/>
      <c r="GGO31" s="131"/>
      <c r="GGP31" s="131"/>
      <c r="GGQ31" s="131"/>
      <c r="GGR31" s="131"/>
      <c r="GGS31" s="131"/>
      <c r="GGT31" s="131"/>
      <c r="GGU31" s="131"/>
      <c r="GGV31" s="131"/>
      <c r="GGW31" s="131"/>
      <c r="GGX31" s="131"/>
      <c r="GGY31" s="131"/>
      <c r="GGZ31" s="131"/>
      <c r="GHA31" s="131"/>
      <c r="GHB31" s="131"/>
      <c r="GHC31" s="131"/>
      <c r="GHD31" s="131"/>
      <c r="GHE31" s="131"/>
      <c r="GHF31" s="131"/>
      <c r="GHG31" s="131"/>
      <c r="GHH31" s="131"/>
      <c r="GHI31" s="131"/>
      <c r="GHJ31" s="131"/>
      <c r="GHK31" s="131"/>
      <c r="GHL31" s="131"/>
      <c r="GHM31" s="131"/>
      <c r="GHN31" s="131"/>
      <c r="GHO31" s="131"/>
      <c r="GHP31" s="131"/>
      <c r="GHQ31" s="131"/>
      <c r="GHR31" s="131"/>
      <c r="GHS31" s="131"/>
      <c r="GHT31" s="131"/>
      <c r="GHU31" s="131"/>
      <c r="GHV31" s="131"/>
      <c r="GHW31" s="131"/>
      <c r="GHX31" s="131"/>
      <c r="GHY31" s="131"/>
      <c r="GHZ31" s="131"/>
      <c r="GIA31" s="131"/>
      <c r="GIB31" s="131"/>
      <c r="GIC31" s="131"/>
      <c r="GID31" s="131"/>
      <c r="GIE31" s="131"/>
      <c r="GIF31" s="131"/>
      <c r="GIG31" s="131"/>
      <c r="GIH31" s="131"/>
      <c r="GII31" s="131"/>
      <c r="GIJ31" s="131"/>
      <c r="GIK31" s="131"/>
      <c r="GIL31" s="131"/>
      <c r="GIM31" s="131"/>
      <c r="GIN31" s="131"/>
      <c r="GIO31" s="131"/>
      <c r="GIP31" s="131"/>
      <c r="GIQ31" s="131"/>
      <c r="GIR31" s="131"/>
      <c r="GIS31" s="131"/>
      <c r="GIT31" s="131"/>
      <c r="GIU31" s="131"/>
      <c r="GIV31" s="131"/>
      <c r="GIW31" s="131"/>
      <c r="GIX31" s="131"/>
      <c r="GIY31" s="131"/>
      <c r="GIZ31" s="131"/>
      <c r="GJA31" s="131"/>
      <c r="GJB31" s="131"/>
      <c r="GJC31" s="131"/>
      <c r="GJD31" s="131"/>
      <c r="GJE31" s="131"/>
      <c r="GJF31" s="131"/>
      <c r="GJG31" s="131"/>
      <c r="GJH31" s="131"/>
      <c r="GJI31" s="131"/>
      <c r="GJJ31" s="131"/>
      <c r="GJK31" s="131"/>
      <c r="GJL31" s="131"/>
      <c r="GJM31" s="131"/>
      <c r="GJN31" s="131"/>
      <c r="GJO31" s="131"/>
      <c r="GJP31" s="131"/>
      <c r="GJQ31" s="131"/>
      <c r="GJR31" s="131"/>
      <c r="GJS31" s="131"/>
      <c r="GJT31" s="131"/>
      <c r="GJU31" s="131"/>
      <c r="GJV31" s="131"/>
      <c r="GJW31" s="131"/>
      <c r="GJX31" s="131"/>
      <c r="GJY31" s="131"/>
      <c r="GJZ31" s="131"/>
      <c r="GKA31" s="131"/>
      <c r="GKB31" s="131"/>
      <c r="GKC31" s="131"/>
      <c r="GKD31" s="131"/>
      <c r="GKE31" s="131"/>
      <c r="GKF31" s="131"/>
      <c r="GKG31" s="131"/>
      <c r="GKH31" s="131"/>
      <c r="GKI31" s="131"/>
      <c r="GKJ31" s="131"/>
      <c r="GKK31" s="131"/>
      <c r="GKL31" s="131"/>
      <c r="GKM31" s="131"/>
      <c r="GKN31" s="131"/>
      <c r="GKO31" s="131"/>
      <c r="GKP31" s="131"/>
      <c r="GKQ31" s="131"/>
      <c r="GKR31" s="131"/>
      <c r="GKS31" s="131"/>
      <c r="GKT31" s="131"/>
      <c r="GKU31" s="131"/>
      <c r="GKV31" s="131"/>
      <c r="GKW31" s="131"/>
      <c r="GKX31" s="131"/>
      <c r="GKY31" s="131"/>
      <c r="GKZ31" s="131"/>
      <c r="GLA31" s="131"/>
      <c r="GLB31" s="131"/>
      <c r="GLC31" s="131"/>
      <c r="GLD31" s="131"/>
      <c r="GLE31" s="131"/>
      <c r="GLF31" s="131"/>
      <c r="GLG31" s="131"/>
      <c r="GLH31" s="131"/>
      <c r="GLI31" s="131"/>
      <c r="GLJ31" s="131"/>
      <c r="GLK31" s="131"/>
      <c r="GLL31" s="131"/>
      <c r="GLM31" s="131"/>
      <c r="GLN31" s="131"/>
      <c r="GLO31" s="131"/>
      <c r="GLP31" s="131"/>
      <c r="GLQ31" s="131"/>
      <c r="GLR31" s="131"/>
      <c r="GLS31" s="131"/>
      <c r="GLT31" s="131"/>
      <c r="GLU31" s="131"/>
      <c r="GLV31" s="131"/>
      <c r="GLW31" s="131"/>
      <c r="GLX31" s="131"/>
      <c r="GLY31" s="131"/>
      <c r="GLZ31" s="131"/>
      <c r="GMA31" s="131"/>
      <c r="GMB31" s="131"/>
      <c r="GMC31" s="131"/>
      <c r="GMD31" s="131"/>
      <c r="GME31" s="131"/>
      <c r="GMF31" s="131"/>
      <c r="GMG31" s="131"/>
      <c r="GMH31" s="131"/>
      <c r="GMI31" s="131"/>
      <c r="GMJ31" s="131"/>
      <c r="GMK31" s="131"/>
      <c r="GML31" s="131"/>
      <c r="GMM31" s="131"/>
      <c r="GMN31" s="131"/>
      <c r="GMO31" s="131"/>
      <c r="GMP31" s="131"/>
      <c r="GMQ31" s="131"/>
      <c r="GMR31" s="131"/>
      <c r="GMS31" s="131"/>
      <c r="GMT31" s="131"/>
      <c r="GMU31" s="131"/>
      <c r="GMV31" s="131"/>
      <c r="GMW31" s="131"/>
      <c r="GMX31" s="131"/>
      <c r="GMY31" s="131"/>
      <c r="GMZ31" s="131"/>
      <c r="GNA31" s="131"/>
      <c r="GNB31" s="131"/>
      <c r="GNC31" s="131"/>
      <c r="GND31" s="131"/>
      <c r="GNE31" s="131"/>
      <c r="GNF31" s="131"/>
      <c r="GNG31" s="131"/>
      <c r="GNH31" s="131"/>
      <c r="GNI31" s="131"/>
      <c r="GNJ31" s="131"/>
      <c r="GNK31" s="131"/>
      <c r="GNL31" s="131"/>
      <c r="GNM31" s="131"/>
      <c r="GNN31" s="131"/>
      <c r="GNO31" s="131"/>
      <c r="GNP31" s="131"/>
      <c r="GNQ31" s="131"/>
      <c r="GNR31" s="131"/>
      <c r="GNS31" s="131"/>
      <c r="GNT31" s="131"/>
      <c r="GNU31" s="131"/>
      <c r="GNV31" s="131"/>
      <c r="GNW31" s="131"/>
      <c r="GNX31" s="131"/>
      <c r="GNY31" s="131"/>
      <c r="GNZ31" s="131"/>
      <c r="GOA31" s="131"/>
      <c r="GOB31" s="131"/>
      <c r="GOC31" s="131"/>
      <c r="GOD31" s="131"/>
      <c r="GOE31" s="131"/>
      <c r="GOF31" s="131"/>
      <c r="GOG31" s="131"/>
      <c r="GOH31" s="131"/>
      <c r="GOI31" s="131"/>
      <c r="GOJ31" s="131"/>
      <c r="GOK31" s="131"/>
      <c r="GOL31" s="131"/>
      <c r="GOM31" s="131"/>
      <c r="GON31" s="131"/>
      <c r="GOO31" s="131"/>
      <c r="GOP31" s="131"/>
      <c r="GOQ31" s="131"/>
      <c r="GOR31" s="131"/>
      <c r="GOS31" s="131"/>
      <c r="GOT31" s="131"/>
      <c r="GOU31" s="131"/>
      <c r="GOV31" s="131"/>
      <c r="GOW31" s="131"/>
      <c r="GOX31" s="131"/>
      <c r="GOY31" s="131"/>
      <c r="GOZ31" s="131"/>
      <c r="GPA31" s="131"/>
      <c r="GPB31" s="131"/>
      <c r="GPC31" s="131"/>
      <c r="GPD31" s="131"/>
      <c r="GPE31" s="131"/>
      <c r="GPF31" s="131"/>
      <c r="GPG31" s="131"/>
      <c r="GPH31" s="131"/>
      <c r="GPI31" s="131"/>
      <c r="GPJ31" s="131"/>
      <c r="GPK31" s="131"/>
      <c r="GPL31" s="131"/>
      <c r="GPM31" s="131"/>
      <c r="GPN31" s="131"/>
      <c r="GPO31" s="131"/>
      <c r="GPP31" s="131"/>
      <c r="GPQ31" s="131"/>
      <c r="GPR31" s="131"/>
      <c r="GPS31" s="131"/>
      <c r="GPT31" s="131"/>
      <c r="GPU31" s="131"/>
      <c r="GPV31" s="131"/>
      <c r="GPW31" s="131"/>
      <c r="GPX31" s="131"/>
      <c r="GPY31" s="131"/>
      <c r="GPZ31" s="131"/>
      <c r="GQA31" s="131"/>
      <c r="GQB31" s="131"/>
      <c r="GQC31" s="131"/>
      <c r="GQD31" s="131"/>
      <c r="GQE31" s="131"/>
      <c r="GQF31" s="131"/>
      <c r="GQG31" s="131"/>
      <c r="GQH31" s="131"/>
      <c r="GQI31" s="131"/>
      <c r="GQJ31" s="131"/>
      <c r="GQK31" s="131"/>
      <c r="GQL31" s="131"/>
      <c r="GQM31" s="131"/>
      <c r="GQN31" s="131"/>
      <c r="GQO31" s="131"/>
      <c r="GQP31" s="131"/>
      <c r="GQQ31" s="131"/>
      <c r="GQR31" s="131"/>
      <c r="GQS31" s="131"/>
      <c r="GQT31" s="131"/>
      <c r="GQU31" s="131"/>
      <c r="GQV31" s="131"/>
      <c r="GQW31" s="131"/>
      <c r="GQX31" s="131"/>
      <c r="GQY31" s="131"/>
      <c r="GQZ31" s="131"/>
      <c r="GRA31" s="131"/>
      <c r="GRB31" s="131"/>
      <c r="GRC31" s="131"/>
      <c r="GRD31" s="131"/>
      <c r="GRE31" s="131"/>
      <c r="GRF31" s="131"/>
      <c r="GRG31" s="131"/>
      <c r="GRH31" s="131"/>
      <c r="GRI31" s="131"/>
      <c r="GRJ31" s="131"/>
      <c r="GRK31" s="131"/>
      <c r="GRL31" s="131"/>
      <c r="GRM31" s="131"/>
      <c r="GRN31" s="131"/>
      <c r="GRO31" s="131"/>
      <c r="GRP31" s="131"/>
      <c r="GRQ31" s="131"/>
      <c r="GRR31" s="131"/>
      <c r="GRS31" s="131"/>
      <c r="GRT31" s="131"/>
      <c r="GRU31" s="131"/>
      <c r="GRV31" s="131"/>
      <c r="GRW31" s="131"/>
      <c r="GRX31" s="131"/>
      <c r="GRY31" s="131"/>
      <c r="GRZ31" s="131"/>
      <c r="GSA31" s="131"/>
      <c r="GSB31" s="131"/>
      <c r="GSC31" s="131"/>
      <c r="GSD31" s="131"/>
      <c r="GSE31" s="131"/>
      <c r="GSF31" s="131"/>
      <c r="GSG31" s="131"/>
      <c r="GSH31" s="131"/>
      <c r="GSI31" s="131"/>
      <c r="GSJ31" s="131"/>
      <c r="GSK31" s="131"/>
      <c r="GSL31" s="131"/>
      <c r="GSM31" s="131"/>
      <c r="GSN31" s="131"/>
      <c r="GSO31" s="131"/>
      <c r="GSP31" s="131"/>
      <c r="GSQ31" s="131"/>
      <c r="GSR31" s="131"/>
      <c r="GSS31" s="131"/>
      <c r="GST31" s="131"/>
      <c r="GSU31" s="131"/>
      <c r="GSV31" s="131"/>
      <c r="GSW31" s="131"/>
      <c r="GSX31" s="131"/>
      <c r="GSY31" s="131"/>
      <c r="GSZ31" s="131"/>
      <c r="GTA31" s="131"/>
      <c r="GTB31" s="131"/>
      <c r="GTC31" s="131"/>
      <c r="GTD31" s="131"/>
      <c r="GTE31" s="131"/>
      <c r="GTF31" s="131"/>
      <c r="GTG31" s="131"/>
      <c r="GTH31" s="131"/>
      <c r="GTI31" s="131"/>
      <c r="GTJ31" s="131"/>
      <c r="GTK31" s="131"/>
      <c r="GTL31" s="131"/>
      <c r="GTM31" s="131"/>
      <c r="GTN31" s="131"/>
      <c r="GTO31" s="131"/>
      <c r="GTP31" s="131"/>
      <c r="GTQ31" s="131"/>
      <c r="GTR31" s="131"/>
      <c r="GTS31" s="131"/>
      <c r="GTT31" s="131"/>
      <c r="GTU31" s="131"/>
      <c r="GTV31" s="131"/>
      <c r="GTW31" s="131"/>
      <c r="GTX31" s="131"/>
      <c r="GTY31" s="131"/>
      <c r="GTZ31" s="131"/>
      <c r="GUA31" s="131"/>
      <c r="GUB31" s="131"/>
      <c r="GUC31" s="131"/>
      <c r="GUD31" s="131"/>
      <c r="GUE31" s="131"/>
      <c r="GUF31" s="131"/>
      <c r="GUG31" s="131"/>
      <c r="GUH31" s="131"/>
      <c r="GUI31" s="131"/>
      <c r="GUJ31" s="131"/>
      <c r="GUK31" s="131"/>
      <c r="GUL31" s="131"/>
      <c r="GUM31" s="131"/>
      <c r="GUN31" s="131"/>
      <c r="GUO31" s="131"/>
      <c r="GUP31" s="131"/>
      <c r="GUQ31" s="131"/>
      <c r="GUR31" s="131"/>
      <c r="GUS31" s="131"/>
      <c r="GUT31" s="131"/>
      <c r="GUU31" s="131"/>
      <c r="GUV31" s="131"/>
      <c r="GUW31" s="131"/>
      <c r="GUX31" s="131"/>
      <c r="GUY31" s="131"/>
      <c r="GUZ31" s="131"/>
      <c r="GVA31" s="131"/>
      <c r="GVB31" s="131"/>
      <c r="GVC31" s="131"/>
      <c r="GVD31" s="131"/>
      <c r="GVE31" s="131"/>
      <c r="GVF31" s="131"/>
      <c r="GVG31" s="131"/>
      <c r="GVH31" s="131"/>
      <c r="GVI31" s="131"/>
      <c r="GVJ31" s="131"/>
      <c r="GVK31" s="131"/>
      <c r="GVL31" s="131"/>
      <c r="GVM31" s="131"/>
      <c r="GVN31" s="131"/>
      <c r="GVO31" s="131"/>
      <c r="GVP31" s="131"/>
      <c r="GVQ31" s="131"/>
      <c r="GVR31" s="131"/>
      <c r="GVS31" s="131"/>
      <c r="GVT31" s="131"/>
      <c r="GVU31" s="131"/>
      <c r="GVV31" s="131"/>
      <c r="GVW31" s="131"/>
      <c r="GVX31" s="131"/>
      <c r="GVY31" s="131"/>
      <c r="GVZ31" s="131"/>
      <c r="GWA31" s="131"/>
      <c r="GWB31" s="131"/>
      <c r="GWC31" s="131"/>
      <c r="GWD31" s="131"/>
      <c r="GWE31" s="131"/>
      <c r="GWF31" s="131"/>
      <c r="GWG31" s="131"/>
      <c r="GWH31" s="131"/>
      <c r="GWI31" s="131"/>
      <c r="GWJ31" s="131"/>
      <c r="GWK31" s="131"/>
      <c r="GWL31" s="131"/>
      <c r="GWM31" s="131"/>
      <c r="GWN31" s="131"/>
      <c r="GWO31" s="131"/>
      <c r="GWP31" s="131"/>
      <c r="GWQ31" s="131"/>
      <c r="GWR31" s="131"/>
      <c r="GWS31" s="131"/>
      <c r="GWT31" s="131"/>
      <c r="GWU31" s="131"/>
      <c r="GWV31" s="131"/>
      <c r="GWW31" s="131"/>
      <c r="GWX31" s="131"/>
      <c r="GWY31" s="131"/>
      <c r="GWZ31" s="131"/>
      <c r="GXA31" s="131"/>
      <c r="GXB31" s="131"/>
      <c r="GXC31" s="131"/>
      <c r="GXD31" s="131"/>
      <c r="GXE31" s="131"/>
      <c r="GXF31" s="131"/>
      <c r="GXG31" s="131"/>
      <c r="GXH31" s="131"/>
      <c r="GXI31" s="131"/>
      <c r="GXJ31" s="131"/>
      <c r="GXK31" s="131"/>
      <c r="GXL31" s="131"/>
      <c r="GXM31" s="131"/>
      <c r="GXN31" s="131"/>
      <c r="GXO31" s="131"/>
      <c r="GXP31" s="131"/>
      <c r="GXQ31" s="131"/>
      <c r="GXR31" s="131"/>
      <c r="GXS31" s="131"/>
      <c r="GXT31" s="131"/>
      <c r="GXU31" s="131"/>
      <c r="GXV31" s="131"/>
      <c r="GXW31" s="131"/>
      <c r="GXX31" s="131"/>
      <c r="GXY31" s="131"/>
      <c r="GXZ31" s="131"/>
      <c r="GYA31" s="131"/>
      <c r="GYB31" s="131"/>
      <c r="GYC31" s="131"/>
      <c r="GYD31" s="131"/>
      <c r="GYE31" s="131"/>
      <c r="GYF31" s="131"/>
      <c r="GYG31" s="131"/>
      <c r="GYH31" s="131"/>
      <c r="GYI31" s="131"/>
      <c r="GYJ31" s="131"/>
      <c r="GYK31" s="131"/>
      <c r="GYL31" s="131"/>
      <c r="GYM31" s="131"/>
      <c r="GYN31" s="131"/>
      <c r="GYO31" s="131"/>
      <c r="GYP31" s="131"/>
      <c r="GYQ31" s="131"/>
      <c r="GYR31" s="131"/>
      <c r="GYS31" s="131"/>
      <c r="GYT31" s="131"/>
      <c r="GYU31" s="131"/>
      <c r="GYV31" s="131"/>
      <c r="GYW31" s="131"/>
      <c r="GYX31" s="131"/>
      <c r="GYY31" s="131"/>
      <c r="GYZ31" s="131"/>
      <c r="GZA31" s="131"/>
      <c r="GZB31" s="131"/>
      <c r="GZC31" s="131"/>
      <c r="GZD31" s="131"/>
      <c r="GZE31" s="131"/>
      <c r="GZF31" s="131"/>
      <c r="GZG31" s="131"/>
      <c r="GZH31" s="131"/>
      <c r="GZI31" s="131"/>
      <c r="GZJ31" s="131"/>
      <c r="GZK31" s="131"/>
      <c r="GZL31" s="131"/>
      <c r="GZM31" s="131"/>
      <c r="GZN31" s="131"/>
      <c r="GZO31" s="131"/>
      <c r="GZP31" s="131"/>
      <c r="GZQ31" s="131"/>
      <c r="GZR31" s="131"/>
      <c r="GZS31" s="131"/>
      <c r="GZT31" s="131"/>
      <c r="GZU31" s="131"/>
      <c r="GZV31" s="131"/>
      <c r="GZW31" s="131"/>
      <c r="GZX31" s="131"/>
      <c r="GZY31" s="131"/>
      <c r="GZZ31" s="131"/>
      <c r="HAA31" s="131"/>
      <c r="HAB31" s="131"/>
      <c r="HAC31" s="131"/>
      <c r="HAD31" s="131"/>
      <c r="HAE31" s="131"/>
      <c r="HAF31" s="131"/>
      <c r="HAG31" s="131"/>
      <c r="HAH31" s="131"/>
      <c r="HAI31" s="131"/>
      <c r="HAJ31" s="131"/>
      <c r="HAK31" s="131"/>
      <c r="HAL31" s="131"/>
      <c r="HAM31" s="131"/>
      <c r="HAN31" s="131"/>
      <c r="HAO31" s="131"/>
      <c r="HAP31" s="131"/>
      <c r="HAQ31" s="131"/>
      <c r="HAR31" s="131"/>
      <c r="HAS31" s="131"/>
      <c r="HAT31" s="131"/>
      <c r="HAU31" s="131"/>
      <c r="HAV31" s="131"/>
      <c r="HAW31" s="131"/>
      <c r="HAX31" s="131"/>
      <c r="HAY31" s="131"/>
      <c r="HAZ31" s="131"/>
      <c r="HBA31" s="131"/>
      <c r="HBB31" s="131"/>
      <c r="HBC31" s="131"/>
      <c r="HBD31" s="131"/>
      <c r="HBE31" s="131"/>
      <c r="HBF31" s="131"/>
      <c r="HBG31" s="131"/>
      <c r="HBH31" s="131"/>
      <c r="HBI31" s="131"/>
      <c r="HBJ31" s="131"/>
      <c r="HBK31" s="131"/>
      <c r="HBL31" s="131"/>
      <c r="HBM31" s="131"/>
      <c r="HBN31" s="131"/>
      <c r="HBO31" s="131"/>
      <c r="HBP31" s="131"/>
      <c r="HBQ31" s="131"/>
      <c r="HBR31" s="131"/>
      <c r="HBS31" s="131"/>
      <c r="HBT31" s="131"/>
      <c r="HBU31" s="131"/>
      <c r="HBV31" s="131"/>
      <c r="HBW31" s="131"/>
      <c r="HBX31" s="131"/>
      <c r="HBY31" s="131"/>
      <c r="HBZ31" s="131"/>
      <c r="HCA31" s="131"/>
      <c r="HCB31" s="131"/>
      <c r="HCC31" s="131"/>
      <c r="HCD31" s="131"/>
      <c r="HCE31" s="131"/>
      <c r="HCF31" s="131"/>
      <c r="HCG31" s="131"/>
      <c r="HCH31" s="131"/>
      <c r="HCI31" s="131"/>
      <c r="HCJ31" s="131"/>
      <c r="HCK31" s="131"/>
      <c r="HCL31" s="131"/>
      <c r="HCM31" s="131"/>
      <c r="HCN31" s="131"/>
      <c r="HCO31" s="131"/>
      <c r="HCP31" s="131"/>
      <c r="HCQ31" s="131"/>
      <c r="HCR31" s="131"/>
      <c r="HCS31" s="131"/>
      <c r="HCT31" s="131"/>
      <c r="HCU31" s="131"/>
      <c r="HCV31" s="131"/>
      <c r="HCW31" s="131"/>
      <c r="HCX31" s="131"/>
      <c r="HCY31" s="131"/>
      <c r="HCZ31" s="131"/>
      <c r="HDA31" s="131"/>
      <c r="HDB31" s="131"/>
      <c r="HDC31" s="131"/>
      <c r="HDD31" s="131"/>
      <c r="HDE31" s="131"/>
      <c r="HDF31" s="131"/>
      <c r="HDG31" s="131"/>
      <c r="HDH31" s="131"/>
      <c r="HDI31" s="131"/>
      <c r="HDJ31" s="131"/>
      <c r="HDK31" s="131"/>
      <c r="HDL31" s="131"/>
      <c r="HDM31" s="131"/>
      <c r="HDN31" s="131"/>
      <c r="HDO31" s="131"/>
      <c r="HDP31" s="131"/>
      <c r="HDQ31" s="131"/>
      <c r="HDR31" s="131"/>
      <c r="HDS31" s="131"/>
      <c r="HDT31" s="131"/>
      <c r="HDU31" s="131"/>
      <c r="HDV31" s="131"/>
      <c r="HDW31" s="131"/>
      <c r="HDX31" s="131"/>
      <c r="HDY31" s="131"/>
      <c r="HDZ31" s="131"/>
      <c r="HEA31" s="131"/>
      <c r="HEB31" s="131"/>
      <c r="HEC31" s="131"/>
      <c r="HED31" s="131"/>
      <c r="HEE31" s="131"/>
      <c r="HEF31" s="131"/>
      <c r="HEG31" s="131"/>
      <c r="HEH31" s="131"/>
      <c r="HEI31" s="131"/>
      <c r="HEJ31" s="131"/>
      <c r="HEK31" s="131"/>
      <c r="HEL31" s="131"/>
      <c r="HEM31" s="131"/>
      <c r="HEN31" s="131"/>
      <c r="HEO31" s="131"/>
      <c r="HEP31" s="131"/>
      <c r="HEQ31" s="131"/>
      <c r="HER31" s="131"/>
      <c r="HES31" s="131"/>
      <c r="HET31" s="131"/>
      <c r="HEU31" s="131"/>
      <c r="HEV31" s="131"/>
      <c r="HEW31" s="131"/>
      <c r="HEX31" s="131"/>
      <c r="HEY31" s="131"/>
      <c r="HEZ31" s="131"/>
      <c r="HFA31" s="131"/>
      <c r="HFB31" s="131"/>
      <c r="HFC31" s="131"/>
      <c r="HFD31" s="131"/>
      <c r="HFE31" s="131"/>
      <c r="HFF31" s="131"/>
      <c r="HFG31" s="131"/>
      <c r="HFH31" s="131"/>
      <c r="HFI31" s="131"/>
      <c r="HFJ31" s="131"/>
      <c r="HFK31" s="131"/>
      <c r="HFL31" s="131"/>
      <c r="HFM31" s="131"/>
      <c r="HFN31" s="131"/>
      <c r="HFO31" s="131"/>
      <c r="HFP31" s="131"/>
      <c r="HFQ31" s="131"/>
      <c r="HFR31" s="131"/>
      <c r="HFS31" s="131"/>
      <c r="HFT31" s="131"/>
      <c r="HFU31" s="131"/>
      <c r="HFV31" s="131"/>
      <c r="HFW31" s="131"/>
      <c r="HFX31" s="131"/>
      <c r="HFY31" s="131"/>
      <c r="HFZ31" s="131"/>
      <c r="HGA31" s="131"/>
      <c r="HGB31" s="131"/>
      <c r="HGC31" s="131"/>
      <c r="HGD31" s="131"/>
      <c r="HGE31" s="131"/>
      <c r="HGF31" s="131"/>
      <c r="HGG31" s="131"/>
      <c r="HGH31" s="131"/>
      <c r="HGI31" s="131"/>
      <c r="HGJ31" s="131"/>
      <c r="HGK31" s="131"/>
      <c r="HGL31" s="131"/>
      <c r="HGM31" s="131"/>
      <c r="HGN31" s="131"/>
      <c r="HGO31" s="131"/>
      <c r="HGP31" s="131"/>
      <c r="HGQ31" s="131"/>
      <c r="HGR31" s="131"/>
      <c r="HGS31" s="131"/>
      <c r="HGT31" s="131"/>
      <c r="HGU31" s="131"/>
      <c r="HGV31" s="131"/>
      <c r="HGW31" s="131"/>
      <c r="HGX31" s="131"/>
      <c r="HGY31" s="131"/>
      <c r="HGZ31" s="131"/>
      <c r="HHA31" s="131"/>
      <c r="HHB31" s="131"/>
      <c r="HHC31" s="131"/>
      <c r="HHD31" s="131"/>
      <c r="HHE31" s="131"/>
      <c r="HHF31" s="131"/>
      <c r="HHG31" s="131"/>
      <c r="HHH31" s="131"/>
      <c r="HHI31" s="131"/>
      <c r="HHJ31" s="131"/>
      <c r="HHK31" s="131"/>
      <c r="HHL31" s="131"/>
      <c r="HHM31" s="131"/>
      <c r="HHN31" s="131"/>
      <c r="HHO31" s="131"/>
      <c r="HHP31" s="131"/>
      <c r="HHQ31" s="131"/>
      <c r="HHR31" s="131"/>
      <c r="HHS31" s="131"/>
      <c r="HHT31" s="131"/>
      <c r="HHU31" s="131"/>
      <c r="HHV31" s="131"/>
      <c r="HHW31" s="131"/>
      <c r="HHX31" s="131"/>
      <c r="HHY31" s="131"/>
      <c r="HHZ31" s="131"/>
      <c r="HIA31" s="131"/>
      <c r="HIB31" s="131"/>
      <c r="HIC31" s="131"/>
      <c r="HID31" s="131"/>
      <c r="HIE31" s="131"/>
      <c r="HIF31" s="131"/>
      <c r="HIG31" s="131"/>
      <c r="HIH31" s="131"/>
      <c r="HII31" s="131"/>
      <c r="HIJ31" s="131"/>
      <c r="HIK31" s="131"/>
      <c r="HIL31" s="131"/>
      <c r="HIM31" s="131"/>
      <c r="HIN31" s="131"/>
      <c r="HIO31" s="131"/>
      <c r="HIP31" s="131"/>
      <c r="HIQ31" s="131"/>
      <c r="HIR31" s="131"/>
      <c r="HIS31" s="131"/>
      <c r="HIT31" s="131"/>
      <c r="HIU31" s="131"/>
      <c r="HIV31" s="131"/>
      <c r="HIW31" s="131"/>
      <c r="HIX31" s="131"/>
      <c r="HIY31" s="131"/>
      <c r="HIZ31" s="131"/>
      <c r="HJA31" s="131"/>
      <c r="HJB31" s="131"/>
      <c r="HJC31" s="131"/>
      <c r="HJD31" s="131"/>
      <c r="HJE31" s="131"/>
      <c r="HJF31" s="131"/>
      <c r="HJG31" s="131"/>
      <c r="HJH31" s="131"/>
      <c r="HJI31" s="131"/>
      <c r="HJJ31" s="131"/>
      <c r="HJK31" s="131"/>
      <c r="HJL31" s="131"/>
      <c r="HJM31" s="131"/>
      <c r="HJN31" s="131"/>
      <c r="HJO31" s="131"/>
      <c r="HJP31" s="131"/>
      <c r="HJQ31" s="131"/>
      <c r="HJR31" s="131"/>
      <c r="HJS31" s="131"/>
      <c r="HJT31" s="131"/>
      <c r="HJU31" s="131"/>
      <c r="HJV31" s="131"/>
      <c r="HJW31" s="131"/>
      <c r="HJX31" s="131"/>
      <c r="HJY31" s="131"/>
      <c r="HJZ31" s="131"/>
      <c r="HKA31" s="131"/>
      <c r="HKB31" s="131"/>
      <c r="HKC31" s="131"/>
      <c r="HKD31" s="131"/>
      <c r="HKE31" s="131"/>
      <c r="HKF31" s="131"/>
      <c r="HKG31" s="131"/>
      <c r="HKH31" s="131"/>
      <c r="HKI31" s="131"/>
      <c r="HKJ31" s="131"/>
      <c r="HKK31" s="131"/>
      <c r="HKL31" s="131"/>
      <c r="HKM31" s="131"/>
      <c r="HKN31" s="131"/>
      <c r="HKO31" s="131"/>
      <c r="HKP31" s="131"/>
      <c r="HKQ31" s="131"/>
      <c r="HKR31" s="131"/>
      <c r="HKS31" s="131"/>
      <c r="HKT31" s="131"/>
      <c r="HKU31" s="131"/>
      <c r="HKV31" s="131"/>
      <c r="HKW31" s="131"/>
      <c r="HKX31" s="131"/>
      <c r="HKY31" s="131"/>
      <c r="HKZ31" s="131"/>
      <c r="HLA31" s="131"/>
      <c r="HLB31" s="131"/>
      <c r="HLC31" s="131"/>
      <c r="HLD31" s="131"/>
      <c r="HLE31" s="131"/>
      <c r="HLF31" s="131"/>
      <c r="HLG31" s="131"/>
      <c r="HLH31" s="131"/>
      <c r="HLI31" s="131"/>
      <c r="HLJ31" s="131"/>
      <c r="HLK31" s="131"/>
      <c r="HLL31" s="131"/>
      <c r="HLM31" s="131"/>
      <c r="HLN31" s="131"/>
      <c r="HLO31" s="131"/>
      <c r="HLP31" s="131"/>
      <c r="HLQ31" s="131"/>
      <c r="HLR31" s="131"/>
      <c r="HLS31" s="131"/>
      <c r="HLT31" s="131"/>
      <c r="HLU31" s="131"/>
      <c r="HLV31" s="131"/>
      <c r="HLW31" s="131"/>
      <c r="HLX31" s="131"/>
      <c r="HLY31" s="131"/>
      <c r="HLZ31" s="131"/>
      <c r="HMA31" s="131"/>
      <c r="HMB31" s="131"/>
      <c r="HMC31" s="131"/>
      <c r="HMD31" s="131"/>
      <c r="HME31" s="131"/>
      <c r="HMF31" s="131"/>
      <c r="HMG31" s="131"/>
      <c r="HMH31" s="131"/>
      <c r="HMI31" s="131"/>
      <c r="HMJ31" s="131"/>
      <c r="HMK31" s="131"/>
      <c r="HML31" s="131"/>
      <c r="HMM31" s="131"/>
      <c r="HMN31" s="131"/>
      <c r="HMO31" s="131"/>
      <c r="HMP31" s="131"/>
      <c r="HMQ31" s="131"/>
      <c r="HMR31" s="131"/>
      <c r="HMS31" s="131"/>
      <c r="HMT31" s="131"/>
      <c r="HMU31" s="131"/>
      <c r="HMV31" s="131"/>
      <c r="HMW31" s="131"/>
      <c r="HMX31" s="131"/>
      <c r="HMY31" s="131"/>
      <c r="HMZ31" s="131"/>
      <c r="HNA31" s="131"/>
      <c r="HNB31" s="131"/>
      <c r="HNC31" s="131"/>
      <c r="HND31" s="131"/>
      <c r="HNE31" s="131"/>
      <c r="HNF31" s="131"/>
      <c r="HNG31" s="131"/>
      <c r="HNH31" s="131"/>
      <c r="HNI31" s="131"/>
      <c r="HNJ31" s="131"/>
      <c r="HNK31" s="131"/>
      <c r="HNL31" s="131"/>
      <c r="HNM31" s="131"/>
      <c r="HNN31" s="131"/>
      <c r="HNO31" s="131"/>
      <c r="HNP31" s="131"/>
      <c r="HNQ31" s="131"/>
      <c r="HNR31" s="131"/>
      <c r="HNS31" s="131"/>
      <c r="HNT31" s="131"/>
      <c r="HNU31" s="131"/>
      <c r="HNV31" s="131"/>
      <c r="HNW31" s="131"/>
      <c r="HNX31" s="131"/>
      <c r="HNY31" s="131"/>
      <c r="HNZ31" s="131"/>
      <c r="HOA31" s="131"/>
      <c r="HOB31" s="131"/>
      <c r="HOC31" s="131"/>
      <c r="HOD31" s="131"/>
      <c r="HOE31" s="131"/>
      <c r="HOF31" s="131"/>
      <c r="HOG31" s="131"/>
      <c r="HOH31" s="131"/>
      <c r="HOI31" s="131"/>
      <c r="HOJ31" s="131"/>
      <c r="HOK31" s="131"/>
      <c r="HOL31" s="131"/>
      <c r="HOM31" s="131"/>
      <c r="HON31" s="131"/>
      <c r="HOO31" s="131"/>
      <c r="HOP31" s="131"/>
      <c r="HOQ31" s="131"/>
      <c r="HOR31" s="131"/>
      <c r="HOS31" s="131"/>
      <c r="HOT31" s="131"/>
      <c r="HOU31" s="131"/>
      <c r="HOV31" s="131"/>
      <c r="HOW31" s="131"/>
      <c r="HOX31" s="131"/>
      <c r="HOY31" s="131"/>
      <c r="HOZ31" s="131"/>
      <c r="HPA31" s="131"/>
      <c r="HPB31" s="131"/>
      <c r="HPC31" s="131"/>
      <c r="HPD31" s="131"/>
      <c r="HPE31" s="131"/>
      <c r="HPF31" s="131"/>
      <c r="HPG31" s="131"/>
      <c r="HPH31" s="131"/>
      <c r="HPI31" s="131"/>
      <c r="HPJ31" s="131"/>
      <c r="HPK31" s="131"/>
      <c r="HPL31" s="131"/>
      <c r="HPM31" s="131"/>
      <c r="HPN31" s="131"/>
      <c r="HPO31" s="131"/>
      <c r="HPP31" s="131"/>
      <c r="HPQ31" s="131"/>
      <c r="HPR31" s="131"/>
      <c r="HPS31" s="131"/>
      <c r="HPT31" s="131"/>
      <c r="HPU31" s="131"/>
      <c r="HPV31" s="131"/>
      <c r="HPW31" s="131"/>
      <c r="HPX31" s="131"/>
      <c r="HPY31" s="131"/>
      <c r="HPZ31" s="131"/>
      <c r="HQA31" s="131"/>
      <c r="HQB31" s="131"/>
      <c r="HQC31" s="131"/>
      <c r="HQD31" s="131"/>
      <c r="HQE31" s="131"/>
      <c r="HQF31" s="131"/>
      <c r="HQG31" s="131"/>
      <c r="HQH31" s="131"/>
      <c r="HQI31" s="131"/>
      <c r="HQJ31" s="131"/>
      <c r="HQK31" s="131"/>
      <c r="HQL31" s="131"/>
      <c r="HQM31" s="131"/>
      <c r="HQN31" s="131"/>
      <c r="HQO31" s="131"/>
      <c r="HQP31" s="131"/>
      <c r="HQQ31" s="131"/>
      <c r="HQR31" s="131"/>
      <c r="HQS31" s="131"/>
      <c r="HQT31" s="131"/>
      <c r="HQU31" s="131"/>
      <c r="HQV31" s="131"/>
      <c r="HQW31" s="131"/>
      <c r="HQX31" s="131"/>
      <c r="HQY31" s="131"/>
      <c r="HQZ31" s="131"/>
      <c r="HRA31" s="131"/>
      <c r="HRB31" s="131"/>
      <c r="HRC31" s="131"/>
      <c r="HRD31" s="131"/>
      <c r="HRE31" s="131"/>
      <c r="HRF31" s="131"/>
      <c r="HRG31" s="131"/>
      <c r="HRH31" s="131"/>
      <c r="HRI31" s="131"/>
      <c r="HRJ31" s="131"/>
      <c r="HRK31" s="131"/>
      <c r="HRL31" s="131"/>
      <c r="HRM31" s="131"/>
      <c r="HRN31" s="131"/>
      <c r="HRO31" s="131"/>
      <c r="HRP31" s="131"/>
      <c r="HRQ31" s="131"/>
      <c r="HRR31" s="131"/>
      <c r="HRS31" s="131"/>
      <c r="HRT31" s="131"/>
      <c r="HRU31" s="131"/>
      <c r="HRV31" s="131"/>
      <c r="HRW31" s="131"/>
      <c r="HRX31" s="131"/>
      <c r="HRY31" s="131"/>
      <c r="HRZ31" s="131"/>
      <c r="HSA31" s="131"/>
      <c r="HSB31" s="131"/>
      <c r="HSC31" s="131"/>
      <c r="HSD31" s="131"/>
      <c r="HSE31" s="131"/>
      <c r="HSF31" s="131"/>
      <c r="HSG31" s="131"/>
      <c r="HSH31" s="131"/>
      <c r="HSI31" s="131"/>
      <c r="HSJ31" s="131"/>
      <c r="HSK31" s="131"/>
      <c r="HSL31" s="131"/>
      <c r="HSM31" s="131"/>
      <c r="HSN31" s="131"/>
      <c r="HSO31" s="131"/>
      <c r="HSP31" s="131"/>
      <c r="HSQ31" s="131"/>
      <c r="HSR31" s="131"/>
      <c r="HSS31" s="131"/>
      <c r="HST31" s="131"/>
      <c r="HSU31" s="131"/>
      <c r="HSV31" s="131"/>
      <c r="HSW31" s="131"/>
      <c r="HSX31" s="131"/>
      <c r="HSY31" s="131"/>
      <c r="HSZ31" s="131"/>
      <c r="HTA31" s="131"/>
      <c r="HTB31" s="131"/>
      <c r="HTC31" s="131"/>
      <c r="HTD31" s="131"/>
      <c r="HTE31" s="131"/>
      <c r="HTF31" s="131"/>
      <c r="HTG31" s="131"/>
      <c r="HTH31" s="131"/>
      <c r="HTI31" s="131"/>
      <c r="HTJ31" s="131"/>
      <c r="HTK31" s="131"/>
      <c r="HTL31" s="131"/>
      <c r="HTM31" s="131"/>
      <c r="HTN31" s="131"/>
      <c r="HTO31" s="131"/>
      <c r="HTP31" s="131"/>
      <c r="HTQ31" s="131"/>
      <c r="HTR31" s="131"/>
      <c r="HTS31" s="131"/>
      <c r="HTT31" s="131"/>
      <c r="HTU31" s="131"/>
      <c r="HTV31" s="131"/>
      <c r="HTW31" s="131"/>
      <c r="HTX31" s="131"/>
      <c r="HTY31" s="131"/>
      <c r="HTZ31" s="131"/>
      <c r="HUA31" s="131"/>
      <c r="HUB31" s="131"/>
      <c r="HUC31" s="131"/>
      <c r="HUD31" s="131"/>
      <c r="HUE31" s="131"/>
      <c r="HUF31" s="131"/>
      <c r="HUG31" s="131"/>
      <c r="HUH31" s="131"/>
      <c r="HUI31" s="131"/>
      <c r="HUJ31" s="131"/>
      <c r="HUK31" s="131"/>
      <c r="HUL31" s="131"/>
      <c r="HUM31" s="131"/>
      <c r="HUN31" s="131"/>
      <c r="HUO31" s="131"/>
      <c r="HUP31" s="131"/>
      <c r="HUQ31" s="131"/>
      <c r="HUR31" s="131"/>
      <c r="HUS31" s="131"/>
      <c r="HUT31" s="131"/>
      <c r="HUU31" s="131"/>
      <c r="HUV31" s="131"/>
      <c r="HUW31" s="131"/>
      <c r="HUX31" s="131"/>
      <c r="HUY31" s="131"/>
      <c r="HUZ31" s="131"/>
      <c r="HVA31" s="131"/>
      <c r="HVB31" s="131"/>
      <c r="HVC31" s="131"/>
      <c r="HVD31" s="131"/>
      <c r="HVE31" s="131"/>
      <c r="HVF31" s="131"/>
      <c r="HVG31" s="131"/>
      <c r="HVH31" s="131"/>
      <c r="HVI31" s="131"/>
      <c r="HVJ31" s="131"/>
      <c r="HVK31" s="131"/>
      <c r="HVL31" s="131"/>
      <c r="HVM31" s="131"/>
      <c r="HVN31" s="131"/>
      <c r="HVO31" s="131"/>
      <c r="HVP31" s="131"/>
      <c r="HVQ31" s="131"/>
      <c r="HVR31" s="131"/>
      <c r="HVS31" s="131"/>
      <c r="HVT31" s="131"/>
      <c r="HVU31" s="131"/>
      <c r="HVV31" s="131"/>
      <c r="HVW31" s="131"/>
      <c r="HVX31" s="131"/>
      <c r="HVY31" s="131"/>
      <c r="HVZ31" s="131"/>
      <c r="HWA31" s="131"/>
      <c r="HWB31" s="131"/>
      <c r="HWC31" s="131"/>
      <c r="HWD31" s="131"/>
      <c r="HWE31" s="131"/>
      <c r="HWF31" s="131"/>
      <c r="HWG31" s="131"/>
      <c r="HWH31" s="131"/>
      <c r="HWI31" s="131"/>
      <c r="HWJ31" s="131"/>
      <c r="HWK31" s="131"/>
      <c r="HWL31" s="131"/>
      <c r="HWM31" s="131"/>
      <c r="HWN31" s="131"/>
      <c r="HWO31" s="131"/>
      <c r="HWP31" s="131"/>
      <c r="HWQ31" s="131"/>
      <c r="HWR31" s="131"/>
      <c r="HWS31" s="131"/>
      <c r="HWT31" s="131"/>
      <c r="HWU31" s="131"/>
      <c r="HWV31" s="131"/>
      <c r="HWW31" s="131"/>
      <c r="HWX31" s="131"/>
      <c r="HWY31" s="131"/>
      <c r="HWZ31" s="131"/>
      <c r="HXA31" s="131"/>
      <c r="HXB31" s="131"/>
      <c r="HXC31" s="131"/>
      <c r="HXD31" s="131"/>
      <c r="HXE31" s="131"/>
      <c r="HXF31" s="131"/>
      <c r="HXG31" s="131"/>
      <c r="HXH31" s="131"/>
      <c r="HXI31" s="131"/>
      <c r="HXJ31" s="131"/>
      <c r="HXK31" s="131"/>
      <c r="HXL31" s="131"/>
      <c r="HXM31" s="131"/>
      <c r="HXN31" s="131"/>
      <c r="HXO31" s="131"/>
      <c r="HXP31" s="131"/>
      <c r="HXQ31" s="131"/>
      <c r="HXR31" s="131"/>
      <c r="HXS31" s="131"/>
      <c r="HXT31" s="131"/>
      <c r="HXU31" s="131"/>
      <c r="HXV31" s="131"/>
      <c r="HXW31" s="131"/>
      <c r="HXX31" s="131"/>
      <c r="HXY31" s="131"/>
      <c r="HXZ31" s="131"/>
      <c r="HYA31" s="131"/>
      <c r="HYB31" s="131"/>
      <c r="HYC31" s="131"/>
      <c r="HYD31" s="131"/>
      <c r="HYE31" s="131"/>
      <c r="HYF31" s="131"/>
      <c r="HYG31" s="131"/>
      <c r="HYH31" s="131"/>
      <c r="HYI31" s="131"/>
      <c r="HYJ31" s="131"/>
      <c r="HYK31" s="131"/>
      <c r="HYL31" s="131"/>
      <c r="HYM31" s="131"/>
      <c r="HYN31" s="131"/>
      <c r="HYO31" s="131"/>
      <c r="HYP31" s="131"/>
      <c r="HYQ31" s="131"/>
      <c r="HYR31" s="131"/>
      <c r="HYS31" s="131"/>
      <c r="HYT31" s="131"/>
      <c r="HYU31" s="131"/>
      <c r="HYV31" s="131"/>
      <c r="HYW31" s="131"/>
      <c r="HYX31" s="131"/>
      <c r="HYY31" s="131"/>
      <c r="HYZ31" s="131"/>
      <c r="HZA31" s="131"/>
      <c r="HZB31" s="131"/>
      <c r="HZC31" s="131"/>
      <c r="HZD31" s="131"/>
      <c r="HZE31" s="131"/>
      <c r="HZF31" s="131"/>
      <c r="HZG31" s="131"/>
      <c r="HZH31" s="131"/>
      <c r="HZI31" s="131"/>
      <c r="HZJ31" s="131"/>
      <c r="HZK31" s="131"/>
      <c r="HZL31" s="131"/>
      <c r="HZM31" s="131"/>
      <c r="HZN31" s="131"/>
      <c r="HZO31" s="131"/>
      <c r="HZP31" s="131"/>
      <c r="HZQ31" s="131"/>
      <c r="HZR31" s="131"/>
      <c r="HZS31" s="131"/>
      <c r="HZT31" s="131"/>
      <c r="HZU31" s="131"/>
      <c r="HZV31" s="131"/>
      <c r="HZW31" s="131"/>
      <c r="HZX31" s="131"/>
      <c r="HZY31" s="131"/>
      <c r="HZZ31" s="131"/>
      <c r="IAA31" s="131"/>
      <c r="IAB31" s="131"/>
      <c r="IAC31" s="131"/>
      <c r="IAD31" s="131"/>
      <c r="IAE31" s="131"/>
      <c r="IAF31" s="131"/>
      <c r="IAG31" s="131"/>
      <c r="IAH31" s="131"/>
      <c r="IAI31" s="131"/>
      <c r="IAJ31" s="131"/>
      <c r="IAK31" s="131"/>
      <c r="IAL31" s="131"/>
      <c r="IAM31" s="131"/>
      <c r="IAN31" s="131"/>
      <c r="IAO31" s="131"/>
      <c r="IAP31" s="131"/>
      <c r="IAQ31" s="131"/>
      <c r="IAR31" s="131"/>
      <c r="IAS31" s="131"/>
      <c r="IAT31" s="131"/>
      <c r="IAU31" s="131"/>
      <c r="IAV31" s="131"/>
      <c r="IAW31" s="131"/>
      <c r="IAX31" s="131"/>
      <c r="IAY31" s="131"/>
      <c r="IAZ31" s="131"/>
      <c r="IBA31" s="131"/>
      <c r="IBB31" s="131"/>
      <c r="IBC31" s="131"/>
      <c r="IBD31" s="131"/>
      <c r="IBE31" s="131"/>
      <c r="IBF31" s="131"/>
      <c r="IBG31" s="131"/>
      <c r="IBH31" s="131"/>
      <c r="IBI31" s="131"/>
      <c r="IBJ31" s="131"/>
      <c r="IBK31" s="131"/>
      <c r="IBL31" s="131"/>
      <c r="IBM31" s="131"/>
      <c r="IBN31" s="131"/>
      <c r="IBO31" s="131"/>
      <c r="IBP31" s="131"/>
      <c r="IBQ31" s="131"/>
      <c r="IBR31" s="131"/>
      <c r="IBS31" s="131"/>
      <c r="IBT31" s="131"/>
      <c r="IBU31" s="131"/>
      <c r="IBV31" s="131"/>
      <c r="IBW31" s="131"/>
      <c r="IBX31" s="131"/>
      <c r="IBY31" s="131"/>
      <c r="IBZ31" s="131"/>
      <c r="ICA31" s="131"/>
      <c r="ICB31" s="131"/>
      <c r="ICC31" s="131"/>
      <c r="ICD31" s="131"/>
      <c r="ICE31" s="131"/>
      <c r="ICF31" s="131"/>
      <c r="ICG31" s="131"/>
      <c r="ICH31" s="131"/>
      <c r="ICI31" s="131"/>
      <c r="ICJ31" s="131"/>
      <c r="ICK31" s="131"/>
      <c r="ICL31" s="131"/>
      <c r="ICM31" s="131"/>
      <c r="ICN31" s="131"/>
      <c r="ICO31" s="131"/>
      <c r="ICP31" s="131"/>
      <c r="ICQ31" s="131"/>
      <c r="ICR31" s="131"/>
      <c r="ICS31" s="131"/>
      <c r="ICT31" s="131"/>
      <c r="ICU31" s="131"/>
      <c r="ICV31" s="131"/>
      <c r="ICW31" s="131"/>
      <c r="ICX31" s="131"/>
      <c r="ICY31" s="131"/>
      <c r="ICZ31" s="131"/>
      <c r="IDA31" s="131"/>
      <c r="IDB31" s="131"/>
      <c r="IDC31" s="131"/>
      <c r="IDD31" s="131"/>
      <c r="IDE31" s="131"/>
      <c r="IDF31" s="131"/>
      <c r="IDG31" s="131"/>
      <c r="IDH31" s="131"/>
      <c r="IDI31" s="131"/>
      <c r="IDJ31" s="131"/>
      <c r="IDK31" s="131"/>
      <c r="IDL31" s="131"/>
      <c r="IDM31" s="131"/>
      <c r="IDN31" s="131"/>
      <c r="IDO31" s="131"/>
      <c r="IDP31" s="131"/>
      <c r="IDQ31" s="131"/>
      <c r="IDR31" s="131"/>
      <c r="IDS31" s="131"/>
      <c r="IDT31" s="131"/>
      <c r="IDU31" s="131"/>
      <c r="IDV31" s="131"/>
      <c r="IDW31" s="131"/>
      <c r="IDX31" s="131"/>
      <c r="IDY31" s="131"/>
      <c r="IDZ31" s="131"/>
      <c r="IEA31" s="131"/>
      <c r="IEB31" s="131"/>
      <c r="IEC31" s="131"/>
      <c r="IED31" s="131"/>
      <c r="IEE31" s="131"/>
      <c r="IEF31" s="131"/>
      <c r="IEG31" s="131"/>
      <c r="IEH31" s="131"/>
      <c r="IEI31" s="131"/>
      <c r="IEJ31" s="131"/>
      <c r="IEK31" s="131"/>
      <c r="IEL31" s="131"/>
      <c r="IEM31" s="131"/>
      <c r="IEN31" s="131"/>
      <c r="IEO31" s="131"/>
      <c r="IEP31" s="131"/>
      <c r="IEQ31" s="131"/>
      <c r="IER31" s="131"/>
      <c r="IES31" s="131"/>
      <c r="IET31" s="131"/>
      <c r="IEU31" s="131"/>
      <c r="IEV31" s="131"/>
      <c r="IEW31" s="131"/>
      <c r="IEX31" s="131"/>
      <c r="IEY31" s="131"/>
      <c r="IEZ31" s="131"/>
      <c r="IFA31" s="131"/>
      <c r="IFB31" s="131"/>
      <c r="IFC31" s="131"/>
      <c r="IFD31" s="131"/>
      <c r="IFE31" s="131"/>
      <c r="IFF31" s="131"/>
      <c r="IFG31" s="131"/>
      <c r="IFH31" s="131"/>
      <c r="IFI31" s="131"/>
      <c r="IFJ31" s="131"/>
      <c r="IFK31" s="131"/>
      <c r="IFL31" s="131"/>
      <c r="IFM31" s="131"/>
      <c r="IFN31" s="131"/>
      <c r="IFO31" s="131"/>
      <c r="IFP31" s="131"/>
      <c r="IFQ31" s="131"/>
      <c r="IFR31" s="131"/>
      <c r="IFS31" s="131"/>
      <c r="IFT31" s="131"/>
      <c r="IFU31" s="131"/>
      <c r="IFV31" s="131"/>
      <c r="IFW31" s="131"/>
      <c r="IFX31" s="131"/>
      <c r="IFY31" s="131"/>
      <c r="IFZ31" s="131"/>
      <c r="IGA31" s="131"/>
      <c r="IGB31" s="131"/>
      <c r="IGC31" s="131"/>
      <c r="IGD31" s="131"/>
      <c r="IGE31" s="131"/>
      <c r="IGF31" s="131"/>
      <c r="IGG31" s="131"/>
      <c r="IGH31" s="131"/>
      <c r="IGI31" s="131"/>
      <c r="IGJ31" s="131"/>
      <c r="IGK31" s="131"/>
      <c r="IGL31" s="131"/>
      <c r="IGM31" s="131"/>
      <c r="IGN31" s="131"/>
      <c r="IGO31" s="131"/>
      <c r="IGP31" s="131"/>
      <c r="IGQ31" s="131"/>
      <c r="IGR31" s="131"/>
      <c r="IGS31" s="131"/>
      <c r="IGT31" s="131"/>
      <c r="IGU31" s="131"/>
      <c r="IGV31" s="131"/>
      <c r="IGW31" s="131"/>
      <c r="IGX31" s="131"/>
      <c r="IGY31" s="131"/>
      <c r="IGZ31" s="131"/>
      <c r="IHA31" s="131"/>
      <c r="IHB31" s="131"/>
      <c r="IHC31" s="131"/>
      <c r="IHD31" s="131"/>
      <c r="IHE31" s="131"/>
      <c r="IHF31" s="131"/>
      <c r="IHG31" s="131"/>
      <c r="IHH31" s="131"/>
      <c r="IHI31" s="131"/>
      <c r="IHJ31" s="131"/>
      <c r="IHK31" s="131"/>
      <c r="IHL31" s="131"/>
      <c r="IHM31" s="131"/>
      <c r="IHN31" s="131"/>
      <c r="IHO31" s="131"/>
      <c r="IHP31" s="131"/>
      <c r="IHQ31" s="131"/>
      <c r="IHR31" s="131"/>
      <c r="IHS31" s="131"/>
      <c r="IHT31" s="131"/>
      <c r="IHU31" s="131"/>
      <c r="IHV31" s="131"/>
      <c r="IHW31" s="131"/>
      <c r="IHX31" s="131"/>
      <c r="IHY31" s="131"/>
      <c r="IHZ31" s="131"/>
      <c r="IIA31" s="131"/>
      <c r="IIB31" s="131"/>
      <c r="IIC31" s="131"/>
      <c r="IID31" s="131"/>
      <c r="IIE31" s="131"/>
      <c r="IIF31" s="131"/>
      <c r="IIG31" s="131"/>
      <c r="IIH31" s="131"/>
      <c r="III31" s="131"/>
      <c r="IIJ31" s="131"/>
      <c r="IIK31" s="131"/>
      <c r="IIL31" s="131"/>
      <c r="IIM31" s="131"/>
      <c r="IIN31" s="131"/>
      <c r="IIO31" s="131"/>
      <c r="IIP31" s="131"/>
      <c r="IIQ31" s="131"/>
      <c r="IIR31" s="131"/>
      <c r="IIS31" s="131"/>
      <c r="IIT31" s="131"/>
      <c r="IIU31" s="131"/>
      <c r="IIV31" s="131"/>
      <c r="IIW31" s="131"/>
      <c r="IIX31" s="131"/>
      <c r="IIY31" s="131"/>
      <c r="IIZ31" s="131"/>
      <c r="IJA31" s="131"/>
      <c r="IJB31" s="131"/>
      <c r="IJC31" s="131"/>
      <c r="IJD31" s="131"/>
      <c r="IJE31" s="131"/>
      <c r="IJF31" s="131"/>
      <c r="IJG31" s="131"/>
      <c r="IJH31" s="131"/>
      <c r="IJI31" s="131"/>
      <c r="IJJ31" s="131"/>
      <c r="IJK31" s="131"/>
      <c r="IJL31" s="131"/>
      <c r="IJM31" s="131"/>
      <c r="IJN31" s="131"/>
      <c r="IJO31" s="131"/>
      <c r="IJP31" s="131"/>
      <c r="IJQ31" s="131"/>
      <c r="IJR31" s="131"/>
      <c r="IJS31" s="131"/>
      <c r="IJT31" s="131"/>
      <c r="IJU31" s="131"/>
      <c r="IJV31" s="131"/>
      <c r="IJW31" s="131"/>
      <c r="IJX31" s="131"/>
      <c r="IJY31" s="131"/>
      <c r="IJZ31" s="131"/>
      <c r="IKA31" s="131"/>
      <c r="IKB31" s="131"/>
      <c r="IKC31" s="131"/>
      <c r="IKD31" s="131"/>
      <c r="IKE31" s="131"/>
      <c r="IKF31" s="131"/>
      <c r="IKG31" s="131"/>
      <c r="IKH31" s="131"/>
      <c r="IKI31" s="131"/>
      <c r="IKJ31" s="131"/>
      <c r="IKK31" s="131"/>
      <c r="IKL31" s="131"/>
      <c r="IKM31" s="131"/>
      <c r="IKN31" s="131"/>
      <c r="IKO31" s="131"/>
      <c r="IKP31" s="131"/>
      <c r="IKQ31" s="131"/>
      <c r="IKR31" s="131"/>
      <c r="IKS31" s="131"/>
      <c r="IKT31" s="131"/>
      <c r="IKU31" s="131"/>
      <c r="IKV31" s="131"/>
      <c r="IKW31" s="131"/>
      <c r="IKX31" s="131"/>
      <c r="IKY31" s="131"/>
      <c r="IKZ31" s="131"/>
      <c r="ILA31" s="131"/>
      <c r="ILB31" s="131"/>
      <c r="ILC31" s="131"/>
      <c r="ILD31" s="131"/>
      <c r="ILE31" s="131"/>
      <c r="ILF31" s="131"/>
      <c r="ILG31" s="131"/>
      <c r="ILH31" s="131"/>
      <c r="ILI31" s="131"/>
      <c r="ILJ31" s="131"/>
      <c r="ILK31" s="131"/>
      <c r="ILL31" s="131"/>
      <c r="ILM31" s="131"/>
      <c r="ILN31" s="131"/>
      <c r="ILO31" s="131"/>
      <c r="ILP31" s="131"/>
      <c r="ILQ31" s="131"/>
      <c r="ILR31" s="131"/>
      <c r="ILS31" s="131"/>
      <c r="ILT31" s="131"/>
      <c r="ILU31" s="131"/>
      <c r="ILV31" s="131"/>
      <c r="ILW31" s="131"/>
      <c r="ILX31" s="131"/>
      <c r="ILY31" s="131"/>
      <c r="ILZ31" s="131"/>
      <c r="IMA31" s="131"/>
      <c r="IMB31" s="131"/>
      <c r="IMC31" s="131"/>
      <c r="IMD31" s="131"/>
      <c r="IME31" s="131"/>
      <c r="IMF31" s="131"/>
      <c r="IMG31" s="131"/>
      <c r="IMH31" s="131"/>
      <c r="IMI31" s="131"/>
      <c r="IMJ31" s="131"/>
      <c r="IMK31" s="131"/>
      <c r="IML31" s="131"/>
      <c r="IMM31" s="131"/>
      <c r="IMN31" s="131"/>
      <c r="IMO31" s="131"/>
      <c r="IMP31" s="131"/>
      <c r="IMQ31" s="131"/>
      <c r="IMR31" s="131"/>
      <c r="IMS31" s="131"/>
      <c r="IMT31" s="131"/>
      <c r="IMU31" s="131"/>
      <c r="IMV31" s="131"/>
      <c r="IMW31" s="131"/>
      <c r="IMX31" s="131"/>
      <c r="IMY31" s="131"/>
      <c r="IMZ31" s="131"/>
      <c r="INA31" s="131"/>
      <c r="INB31" s="131"/>
      <c r="INC31" s="131"/>
      <c r="IND31" s="131"/>
      <c r="INE31" s="131"/>
      <c r="INF31" s="131"/>
      <c r="ING31" s="131"/>
      <c r="INH31" s="131"/>
      <c r="INI31" s="131"/>
      <c r="INJ31" s="131"/>
      <c r="INK31" s="131"/>
      <c r="INL31" s="131"/>
      <c r="INM31" s="131"/>
      <c r="INN31" s="131"/>
      <c r="INO31" s="131"/>
      <c r="INP31" s="131"/>
      <c r="INQ31" s="131"/>
      <c r="INR31" s="131"/>
      <c r="INS31" s="131"/>
      <c r="INT31" s="131"/>
      <c r="INU31" s="131"/>
      <c r="INV31" s="131"/>
      <c r="INW31" s="131"/>
      <c r="INX31" s="131"/>
      <c r="INY31" s="131"/>
      <c r="INZ31" s="131"/>
      <c r="IOA31" s="131"/>
      <c r="IOB31" s="131"/>
      <c r="IOC31" s="131"/>
      <c r="IOD31" s="131"/>
      <c r="IOE31" s="131"/>
      <c r="IOF31" s="131"/>
      <c r="IOG31" s="131"/>
      <c r="IOH31" s="131"/>
      <c r="IOI31" s="131"/>
      <c r="IOJ31" s="131"/>
      <c r="IOK31" s="131"/>
      <c r="IOL31" s="131"/>
      <c r="IOM31" s="131"/>
      <c r="ION31" s="131"/>
      <c r="IOO31" s="131"/>
      <c r="IOP31" s="131"/>
      <c r="IOQ31" s="131"/>
      <c r="IOR31" s="131"/>
      <c r="IOS31" s="131"/>
      <c r="IOT31" s="131"/>
      <c r="IOU31" s="131"/>
      <c r="IOV31" s="131"/>
      <c r="IOW31" s="131"/>
      <c r="IOX31" s="131"/>
      <c r="IOY31" s="131"/>
      <c r="IOZ31" s="131"/>
      <c r="IPA31" s="131"/>
      <c r="IPB31" s="131"/>
      <c r="IPC31" s="131"/>
      <c r="IPD31" s="131"/>
      <c r="IPE31" s="131"/>
      <c r="IPF31" s="131"/>
      <c r="IPG31" s="131"/>
      <c r="IPH31" s="131"/>
      <c r="IPI31" s="131"/>
      <c r="IPJ31" s="131"/>
      <c r="IPK31" s="131"/>
      <c r="IPL31" s="131"/>
      <c r="IPM31" s="131"/>
      <c r="IPN31" s="131"/>
      <c r="IPO31" s="131"/>
      <c r="IPP31" s="131"/>
      <c r="IPQ31" s="131"/>
      <c r="IPR31" s="131"/>
      <c r="IPS31" s="131"/>
      <c r="IPT31" s="131"/>
      <c r="IPU31" s="131"/>
      <c r="IPV31" s="131"/>
      <c r="IPW31" s="131"/>
      <c r="IPX31" s="131"/>
      <c r="IPY31" s="131"/>
      <c r="IPZ31" s="131"/>
      <c r="IQA31" s="131"/>
      <c r="IQB31" s="131"/>
      <c r="IQC31" s="131"/>
      <c r="IQD31" s="131"/>
      <c r="IQE31" s="131"/>
      <c r="IQF31" s="131"/>
      <c r="IQG31" s="131"/>
      <c r="IQH31" s="131"/>
      <c r="IQI31" s="131"/>
      <c r="IQJ31" s="131"/>
      <c r="IQK31" s="131"/>
      <c r="IQL31" s="131"/>
      <c r="IQM31" s="131"/>
      <c r="IQN31" s="131"/>
      <c r="IQO31" s="131"/>
      <c r="IQP31" s="131"/>
      <c r="IQQ31" s="131"/>
      <c r="IQR31" s="131"/>
      <c r="IQS31" s="131"/>
      <c r="IQT31" s="131"/>
      <c r="IQU31" s="131"/>
      <c r="IQV31" s="131"/>
      <c r="IQW31" s="131"/>
      <c r="IQX31" s="131"/>
      <c r="IQY31" s="131"/>
      <c r="IQZ31" s="131"/>
      <c r="IRA31" s="131"/>
      <c r="IRB31" s="131"/>
      <c r="IRC31" s="131"/>
      <c r="IRD31" s="131"/>
      <c r="IRE31" s="131"/>
      <c r="IRF31" s="131"/>
      <c r="IRG31" s="131"/>
      <c r="IRH31" s="131"/>
      <c r="IRI31" s="131"/>
      <c r="IRJ31" s="131"/>
      <c r="IRK31" s="131"/>
      <c r="IRL31" s="131"/>
      <c r="IRM31" s="131"/>
      <c r="IRN31" s="131"/>
      <c r="IRO31" s="131"/>
      <c r="IRP31" s="131"/>
      <c r="IRQ31" s="131"/>
      <c r="IRR31" s="131"/>
      <c r="IRS31" s="131"/>
      <c r="IRT31" s="131"/>
      <c r="IRU31" s="131"/>
      <c r="IRV31" s="131"/>
      <c r="IRW31" s="131"/>
      <c r="IRX31" s="131"/>
      <c r="IRY31" s="131"/>
      <c r="IRZ31" s="131"/>
      <c r="ISA31" s="131"/>
      <c r="ISB31" s="131"/>
      <c r="ISC31" s="131"/>
      <c r="ISD31" s="131"/>
      <c r="ISE31" s="131"/>
      <c r="ISF31" s="131"/>
      <c r="ISG31" s="131"/>
      <c r="ISH31" s="131"/>
      <c r="ISI31" s="131"/>
      <c r="ISJ31" s="131"/>
      <c r="ISK31" s="131"/>
      <c r="ISL31" s="131"/>
      <c r="ISM31" s="131"/>
      <c r="ISN31" s="131"/>
      <c r="ISO31" s="131"/>
      <c r="ISP31" s="131"/>
      <c r="ISQ31" s="131"/>
      <c r="ISR31" s="131"/>
      <c r="ISS31" s="131"/>
      <c r="IST31" s="131"/>
      <c r="ISU31" s="131"/>
      <c r="ISV31" s="131"/>
      <c r="ISW31" s="131"/>
      <c r="ISX31" s="131"/>
      <c r="ISY31" s="131"/>
      <c r="ISZ31" s="131"/>
      <c r="ITA31" s="131"/>
      <c r="ITB31" s="131"/>
      <c r="ITC31" s="131"/>
      <c r="ITD31" s="131"/>
      <c r="ITE31" s="131"/>
      <c r="ITF31" s="131"/>
      <c r="ITG31" s="131"/>
      <c r="ITH31" s="131"/>
      <c r="ITI31" s="131"/>
      <c r="ITJ31" s="131"/>
      <c r="ITK31" s="131"/>
      <c r="ITL31" s="131"/>
      <c r="ITM31" s="131"/>
      <c r="ITN31" s="131"/>
      <c r="ITO31" s="131"/>
      <c r="ITP31" s="131"/>
      <c r="ITQ31" s="131"/>
      <c r="ITR31" s="131"/>
      <c r="ITS31" s="131"/>
      <c r="ITT31" s="131"/>
      <c r="ITU31" s="131"/>
      <c r="ITV31" s="131"/>
      <c r="ITW31" s="131"/>
      <c r="ITX31" s="131"/>
      <c r="ITY31" s="131"/>
      <c r="ITZ31" s="131"/>
      <c r="IUA31" s="131"/>
      <c r="IUB31" s="131"/>
      <c r="IUC31" s="131"/>
      <c r="IUD31" s="131"/>
      <c r="IUE31" s="131"/>
      <c r="IUF31" s="131"/>
      <c r="IUG31" s="131"/>
      <c r="IUH31" s="131"/>
      <c r="IUI31" s="131"/>
      <c r="IUJ31" s="131"/>
      <c r="IUK31" s="131"/>
      <c r="IUL31" s="131"/>
      <c r="IUM31" s="131"/>
      <c r="IUN31" s="131"/>
      <c r="IUO31" s="131"/>
      <c r="IUP31" s="131"/>
      <c r="IUQ31" s="131"/>
      <c r="IUR31" s="131"/>
      <c r="IUS31" s="131"/>
      <c r="IUT31" s="131"/>
      <c r="IUU31" s="131"/>
      <c r="IUV31" s="131"/>
      <c r="IUW31" s="131"/>
      <c r="IUX31" s="131"/>
      <c r="IUY31" s="131"/>
      <c r="IUZ31" s="131"/>
      <c r="IVA31" s="131"/>
      <c r="IVB31" s="131"/>
      <c r="IVC31" s="131"/>
      <c r="IVD31" s="131"/>
      <c r="IVE31" s="131"/>
      <c r="IVF31" s="131"/>
      <c r="IVG31" s="131"/>
      <c r="IVH31" s="131"/>
      <c r="IVI31" s="131"/>
      <c r="IVJ31" s="131"/>
      <c r="IVK31" s="131"/>
      <c r="IVL31" s="131"/>
      <c r="IVM31" s="131"/>
      <c r="IVN31" s="131"/>
      <c r="IVO31" s="131"/>
      <c r="IVP31" s="131"/>
      <c r="IVQ31" s="131"/>
      <c r="IVR31" s="131"/>
      <c r="IVS31" s="131"/>
      <c r="IVT31" s="131"/>
      <c r="IVU31" s="131"/>
      <c r="IVV31" s="131"/>
      <c r="IVW31" s="131"/>
      <c r="IVX31" s="131"/>
      <c r="IVY31" s="131"/>
      <c r="IVZ31" s="131"/>
      <c r="IWA31" s="131"/>
      <c r="IWB31" s="131"/>
      <c r="IWC31" s="131"/>
      <c r="IWD31" s="131"/>
      <c r="IWE31" s="131"/>
      <c r="IWF31" s="131"/>
      <c r="IWG31" s="131"/>
      <c r="IWH31" s="131"/>
      <c r="IWI31" s="131"/>
      <c r="IWJ31" s="131"/>
      <c r="IWK31" s="131"/>
      <c r="IWL31" s="131"/>
      <c r="IWM31" s="131"/>
      <c r="IWN31" s="131"/>
      <c r="IWO31" s="131"/>
      <c r="IWP31" s="131"/>
      <c r="IWQ31" s="131"/>
      <c r="IWR31" s="131"/>
      <c r="IWS31" s="131"/>
      <c r="IWT31" s="131"/>
      <c r="IWU31" s="131"/>
      <c r="IWV31" s="131"/>
      <c r="IWW31" s="131"/>
      <c r="IWX31" s="131"/>
      <c r="IWY31" s="131"/>
      <c r="IWZ31" s="131"/>
      <c r="IXA31" s="131"/>
      <c r="IXB31" s="131"/>
      <c r="IXC31" s="131"/>
      <c r="IXD31" s="131"/>
      <c r="IXE31" s="131"/>
      <c r="IXF31" s="131"/>
      <c r="IXG31" s="131"/>
      <c r="IXH31" s="131"/>
      <c r="IXI31" s="131"/>
      <c r="IXJ31" s="131"/>
      <c r="IXK31" s="131"/>
      <c r="IXL31" s="131"/>
      <c r="IXM31" s="131"/>
      <c r="IXN31" s="131"/>
      <c r="IXO31" s="131"/>
      <c r="IXP31" s="131"/>
      <c r="IXQ31" s="131"/>
      <c r="IXR31" s="131"/>
      <c r="IXS31" s="131"/>
      <c r="IXT31" s="131"/>
      <c r="IXU31" s="131"/>
      <c r="IXV31" s="131"/>
      <c r="IXW31" s="131"/>
      <c r="IXX31" s="131"/>
      <c r="IXY31" s="131"/>
      <c r="IXZ31" s="131"/>
      <c r="IYA31" s="131"/>
      <c r="IYB31" s="131"/>
      <c r="IYC31" s="131"/>
      <c r="IYD31" s="131"/>
      <c r="IYE31" s="131"/>
      <c r="IYF31" s="131"/>
      <c r="IYG31" s="131"/>
      <c r="IYH31" s="131"/>
      <c r="IYI31" s="131"/>
      <c r="IYJ31" s="131"/>
      <c r="IYK31" s="131"/>
      <c r="IYL31" s="131"/>
      <c r="IYM31" s="131"/>
      <c r="IYN31" s="131"/>
      <c r="IYO31" s="131"/>
      <c r="IYP31" s="131"/>
      <c r="IYQ31" s="131"/>
      <c r="IYR31" s="131"/>
      <c r="IYS31" s="131"/>
      <c r="IYT31" s="131"/>
      <c r="IYU31" s="131"/>
      <c r="IYV31" s="131"/>
      <c r="IYW31" s="131"/>
      <c r="IYX31" s="131"/>
      <c r="IYY31" s="131"/>
      <c r="IYZ31" s="131"/>
      <c r="IZA31" s="131"/>
      <c r="IZB31" s="131"/>
      <c r="IZC31" s="131"/>
      <c r="IZD31" s="131"/>
      <c r="IZE31" s="131"/>
      <c r="IZF31" s="131"/>
      <c r="IZG31" s="131"/>
      <c r="IZH31" s="131"/>
      <c r="IZI31" s="131"/>
      <c r="IZJ31" s="131"/>
      <c r="IZK31" s="131"/>
      <c r="IZL31" s="131"/>
      <c r="IZM31" s="131"/>
      <c r="IZN31" s="131"/>
      <c r="IZO31" s="131"/>
      <c r="IZP31" s="131"/>
      <c r="IZQ31" s="131"/>
      <c r="IZR31" s="131"/>
      <c r="IZS31" s="131"/>
      <c r="IZT31" s="131"/>
      <c r="IZU31" s="131"/>
      <c r="IZV31" s="131"/>
      <c r="IZW31" s="131"/>
      <c r="IZX31" s="131"/>
      <c r="IZY31" s="131"/>
      <c r="IZZ31" s="131"/>
      <c r="JAA31" s="131"/>
      <c r="JAB31" s="131"/>
      <c r="JAC31" s="131"/>
      <c r="JAD31" s="131"/>
      <c r="JAE31" s="131"/>
      <c r="JAF31" s="131"/>
      <c r="JAG31" s="131"/>
      <c r="JAH31" s="131"/>
      <c r="JAI31" s="131"/>
      <c r="JAJ31" s="131"/>
      <c r="JAK31" s="131"/>
      <c r="JAL31" s="131"/>
      <c r="JAM31" s="131"/>
      <c r="JAN31" s="131"/>
      <c r="JAO31" s="131"/>
      <c r="JAP31" s="131"/>
      <c r="JAQ31" s="131"/>
      <c r="JAR31" s="131"/>
      <c r="JAS31" s="131"/>
      <c r="JAT31" s="131"/>
      <c r="JAU31" s="131"/>
      <c r="JAV31" s="131"/>
      <c r="JAW31" s="131"/>
      <c r="JAX31" s="131"/>
      <c r="JAY31" s="131"/>
      <c r="JAZ31" s="131"/>
      <c r="JBA31" s="131"/>
      <c r="JBB31" s="131"/>
      <c r="JBC31" s="131"/>
      <c r="JBD31" s="131"/>
      <c r="JBE31" s="131"/>
      <c r="JBF31" s="131"/>
      <c r="JBG31" s="131"/>
      <c r="JBH31" s="131"/>
      <c r="JBI31" s="131"/>
      <c r="JBJ31" s="131"/>
      <c r="JBK31" s="131"/>
      <c r="JBL31" s="131"/>
      <c r="JBM31" s="131"/>
      <c r="JBN31" s="131"/>
      <c r="JBO31" s="131"/>
      <c r="JBP31" s="131"/>
      <c r="JBQ31" s="131"/>
      <c r="JBR31" s="131"/>
      <c r="JBS31" s="131"/>
      <c r="JBT31" s="131"/>
      <c r="JBU31" s="131"/>
      <c r="JBV31" s="131"/>
      <c r="JBW31" s="131"/>
      <c r="JBX31" s="131"/>
      <c r="JBY31" s="131"/>
      <c r="JBZ31" s="131"/>
      <c r="JCA31" s="131"/>
      <c r="JCB31" s="131"/>
      <c r="JCC31" s="131"/>
      <c r="JCD31" s="131"/>
      <c r="JCE31" s="131"/>
      <c r="JCF31" s="131"/>
      <c r="JCG31" s="131"/>
      <c r="JCH31" s="131"/>
      <c r="JCI31" s="131"/>
      <c r="JCJ31" s="131"/>
      <c r="JCK31" s="131"/>
      <c r="JCL31" s="131"/>
      <c r="JCM31" s="131"/>
      <c r="JCN31" s="131"/>
      <c r="JCO31" s="131"/>
      <c r="JCP31" s="131"/>
      <c r="JCQ31" s="131"/>
      <c r="JCR31" s="131"/>
      <c r="JCS31" s="131"/>
      <c r="JCT31" s="131"/>
      <c r="JCU31" s="131"/>
      <c r="JCV31" s="131"/>
      <c r="JCW31" s="131"/>
      <c r="JCX31" s="131"/>
      <c r="JCY31" s="131"/>
      <c r="JCZ31" s="131"/>
      <c r="JDA31" s="131"/>
      <c r="JDB31" s="131"/>
      <c r="JDC31" s="131"/>
      <c r="JDD31" s="131"/>
      <c r="JDE31" s="131"/>
      <c r="JDF31" s="131"/>
      <c r="JDG31" s="131"/>
      <c r="JDH31" s="131"/>
      <c r="JDI31" s="131"/>
      <c r="JDJ31" s="131"/>
      <c r="JDK31" s="131"/>
      <c r="JDL31" s="131"/>
      <c r="JDM31" s="131"/>
      <c r="JDN31" s="131"/>
      <c r="JDO31" s="131"/>
      <c r="JDP31" s="131"/>
      <c r="JDQ31" s="131"/>
      <c r="JDR31" s="131"/>
      <c r="JDS31" s="131"/>
      <c r="JDT31" s="131"/>
      <c r="JDU31" s="131"/>
      <c r="JDV31" s="131"/>
      <c r="JDW31" s="131"/>
      <c r="JDX31" s="131"/>
      <c r="JDY31" s="131"/>
      <c r="JDZ31" s="131"/>
      <c r="JEA31" s="131"/>
      <c r="JEB31" s="131"/>
      <c r="JEC31" s="131"/>
      <c r="JED31" s="131"/>
      <c r="JEE31" s="131"/>
      <c r="JEF31" s="131"/>
      <c r="JEG31" s="131"/>
      <c r="JEH31" s="131"/>
      <c r="JEI31" s="131"/>
      <c r="JEJ31" s="131"/>
      <c r="JEK31" s="131"/>
      <c r="JEL31" s="131"/>
      <c r="JEM31" s="131"/>
      <c r="JEN31" s="131"/>
      <c r="JEO31" s="131"/>
      <c r="JEP31" s="131"/>
      <c r="JEQ31" s="131"/>
      <c r="JER31" s="131"/>
      <c r="JES31" s="131"/>
      <c r="JET31" s="131"/>
      <c r="JEU31" s="131"/>
      <c r="JEV31" s="131"/>
      <c r="JEW31" s="131"/>
      <c r="JEX31" s="131"/>
      <c r="JEY31" s="131"/>
      <c r="JEZ31" s="131"/>
      <c r="JFA31" s="131"/>
      <c r="JFB31" s="131"/>
      <c r="JFC31" s="131"/>
      <c r="JFD31" s="131"/>
      <c r="JFE31" s="131"/>
      <c r="JFF31" s="131"/>
      <c r="JFG31" s="131"/>
      <c r="JFH31" s="131"/>
      <c r="JFI31" s="131"/>
      <c r="JFJ31" s="131"/>
      <c r="JFK31" s="131"/>
      <c r="JFL31" s="131"/>
      <c r="JFM31" s="131"/>
      <c r="JFN31" s="131"/>
      <c r="JFO31" s="131"/>
      <c r="JFP31" s="131"/>
      <c r="JFQ31" s="131"/>
      <c r="JFR31" s="131"/>
      <c r="JFS31" s="131"/>
      <c r="JFT31" s="131"/>
      <c r="JFU31" s="131"/>
      <c r="JFV31" s="131"/>
      <c r="JFW31" s="131"/>
      <c r="JFX31" s="131"/>
      <c r="JFY31" s="131"/>
      <c r="JFZ31" s="131"/>
      <c r="JGA31" s="131"/>
      <c r="JGB31" s="131"/>
      <c r="JGC31" s="131"/>
      <c r="JGD31" s="131"/>
      <c r="JGE31" s="131"/>
      <c r="JGF31" s="131"/>
      <c r="JGG31" s="131"/>
      <c r="JGH31" s="131"/>
      <c r="JGI31" s="131"/>
      <c r="JGJ31" s="131"/>
      <c r="JGK31" s="131"/>
      <c r="JGL31" s="131"/>
      <c r="JGM31" s="131"/>
      <c r="JGN31" s="131"/>
      <c r="JGO31" s="131"/>
      <c r="JGP31" s="131"/>
      <c r="JGQ31" s="131"/>
      <c r="JGR31" s="131"/>
      <c r="JGS31" s="131"/>
      <c r="JGT31" s="131"/>
      <c r="JGU31" s="131"/>
      <c r="JGV31" s="131"/>
      <c r="JGW31" s="131"/>
      <c r="JGX31" s="131"/>
      <c r="JGY31" s="131"/>
      <c r="JGZ31" s="131"/>
      <c r="JHA31" s="131"/>
      <c r="JHB31" s="131"/>
      <c r="JHC31" s="131"/>
      <c r="JHD31" s="131"/>
      <c r="JHE31" s="131"/>
      <c r="JHF31" s="131"/>
      <c r="JHG31" s="131"/>
      <c r="JHH31" s="131"/>
      <c r="JHI31" s="131"/>
      <c r="JHJ31" s="131"/>
      <c r="JHK31" s="131"/>
      <c r="JHL31" s="131"/>
      <c r="JHM31" s="131"/>
      <c r="JHN31" s="131"/>
      <c r="JHO31" s="131"/>
      <c r="JHP31" s="131"/>
      <c r="JHQ31" s="131"/>
      <c r="JHR31" s="131"/>
      <c r="JHS31" s="131"/>
      <c r="JHT31" s="131"/>
      <c r="JHU31" s="131"/>
      <c r="JHV31" s="131"/>
      <c r="JHW31" s="131"/>
      <c r="JHX31" s="131"/>
      <c r="JHY31" s="131"/>
      <c r="JHZ31" s="131"/>
      <c r="JIA31" s="131"/>
      <c r="JIB31" s="131"/>
      <c r="JIC31" s="131"/>
      <c r="JID31" s="131"/>
      <c r="JIE31" s="131"/>
      <c r="JIF31" s="131"/>
      <c r="JIG31" s="131"/>
      <c r="JIH31" s="131"/>
      <c r="JII31" s="131"/>
      <c r="JIJ31" s="131"/>
      <c r="JIK31" s="131"/>
      <c r="JIL31" s="131"/>
      <c r="JIM31" s="131"/>
      <c r="JIN31" s="131"/>
      <c r="JIO31" s="131"/>
      <c r="JIP31" s="131"/>
      <c r="JIQ31" s="131"/>
      <c r="JIR31" s="131"/>
      <c r="JIS31" s="131"/>
      <c r="JIT31" s="131"/>
      <c r="JIU31" s="131"/>
      <c r="JIV31" s="131"/>
      <c r="JIW31" s="131"/>
      <c r="JIX31" s="131"/>
      <c r="JIY31" s="131"/>
      <c r="JIZ31" s="131"/>
      <c r="JJA31" s="131"/>
      <c r="JJB31" s="131"/>
      <c r="JJC31" s="131"/>
      <c r="JJD31" s="131"/>
      <c r="JJE31" s="131"/>
      <c r="JJF31" s="131"/>
      <c r="JJG31" s="131"/>
      <c r="JJH31" s="131"/>
      <c r="JJI31" s="131"/>
      <c r="JJJ31" s="131"/>
      <c r="JJK31" s="131"/>
      <c r="JJL31" s="131"/>
      <c r="JJM31" s="131"/>
      <c r="JJN31" s="131"/>
      <c r="JJO31" s="131"/>
      <c r="JJP31" s="131"/>
      <c r="JJQ31" s="131"/>
      <c r="JJR31" s="131"/>
      <c r="JJS31" s="131"/>
      <c r="JJT31" s="131"/>
      <c r="JJU31" s="131"/>
      <c r="JJV31" s="131"/>
      <c r="JJW31" s="131"/>
      <c r="JJX31" s="131"/>
      <c r="JJY31" s="131"/>
      <c r="JJZ31" s="131"/>
      <c r="JKA31" s="131"/>
      <c r="JKB31" s="131"/>
      <c r="JKC31" s="131"/>
      <c r="JKD31" s="131"/>
      <c r="JKE31" s="131"/>
      <c r="JKF31" s="131"/>
      <c r="JKG31" s="131"/>
      <c r="JKH31" s="131"/>
      <c r="JKI31" s="131"/>
      <c r="JKJ31" s="131"/>
      <c r="JKK31" s="131"/>
      <c r="JKL31" s="131"/>
      <c r="JKM31" s="131"/>
      <c r="JKN31" s="131"/>
      <c r="JKO31" s="131"/>
      <c r="JKP31" s="131"/>
      <c r="JKQ31" s="131"/>
      <c r="JKR31" s="131"/>
      <c r="JKS31" s="131"/>
      <c r="JKT31" s="131"/>
      <c r="JKU31" s="131"/>
      <c r="JKV31" s="131"/>
      <c r="JKW31" s="131"/>
      <c r="JKX31" s="131"/>
      <c r="JKY31" s="131"/>
      <c r="JKZ31" s="131"/>
      <c r="JLA31" s="131"/>
      <c r="JLB31" s="131"/>
      <c r="JLC31" s="131"/>
      <c r="JLD31" s="131"/>
      <c r="JLE31" s="131"/>
      <c r="JLF31" s="131"/>
      <c r="JLG31" s="131"/>
      <c r="JLH31" s="131"/>
      <c r="JLI31" s="131"/>
      <c r="JLJ31" s="131"/>
      <c r="JLK31" s="131"/>
      <c r="JLL31" s="131"/>
      <c r="JLM31" s="131"/>
      <c r="JLN31" s="131"/>
      <c r="JLO31" s="131"/>
      <c r="JLP31" s="131"/>
      <c r="JLQ31" s="131"/>
      <c r="JLR31" s="131"/>
      <c r="JLS31" s="131"/>
      <c r="JLT31" s="131"/>
      <c r="JLU31" s="131"/>
      <c r="JLV31" s="131"/>
      <c r="JLW31" s="131"/>
      <c r="JLX31" s="131"/>
      <c r="JLY31" s="131"/>
      <c r="JLZ31" s="131"/>
      <c r="JMA31" s="131"/>
      <c r="JMB31" s="131"/>
      <c r="JMC31" s="131"/>
      <c r="JMD31" s="131"/>
      <c r="JME31" s="131"/>
      <c r="JMF31" s="131"/>
      <c r="JMG31" s="131"/>
      <c r="JMH31" s="131"/>
      <c r="JMI31" s="131"/>
      <c r="JMJ31" s="131"/>
      <c r="JMK31" s="131"/>
      <c r="JML31" s="131"/>
      <c r="JMM31" s="131"/>
      <c r="JMN31" s="131"/>
      <c r="JMO31" s="131"/>
      <c r="JMP31" s="131"/>
      <c r="JMQ31" s="131"/>
      <c r="JMR31" s="131"/>
      <c r="JMS31" s="131"/>
      <c r="JMT31" s="131"/>
      <c r="JMU31" s="131"/>
      <c r="JMV31" s="131"/>
      <c r="JMW31" s="131"/>
      <c r="JMX31" s="131"/>
      <c r="JMY31" s="131"/>
      <c r="JMZ31" s="131"/>
      <c r="JNA31" s="131"/>
      <c r="JNB31" s="131"/>
      <c r="JNC31" s="131"/>
      <c r="JND31" s="131"/>
      <c r="JNE31" s="131"/>
      <c r="JNF31" s="131"/>
      <c r="JNG31" s="131"/>
      <c r="JNH31" s="131"/>
      <c r="JNI31" s="131"/>
      <c r="JNJ31" s="131"/>
      <c r="JNK31" s="131"/>
      <c r="JNL31" s="131"/>
      <c r="JNM31" s="131"/>
      <c r="JNN31" s="131"/>
      <c r="JNO31" s="131"/>
      <c r="JNP31" s="131"/>
      <c r="JNQ31" s="131"/>
      <c r="JNR31" s="131"/>
      <c r="JNS31" s="131"/>
      <c r="JNT31" s="131"/>
      <c r="JNU31" s="131"/>
      <c r="JNV31" s="131"/>
      <c r="JNW31" s="131"/>
      <c r="JNX31" s="131"/>
      <c r="JNY31" s="131"/>
      <c r="JNZ31" s="131"/>
      <c r="JOA31" s="131"/>
      <c r="JOB31" s="131"/>
      <c r="JOC31" s="131"/>
      <c r="JOD31" s="131"/>
      <c r="JOE31" s="131"/>
      <c r="JOF31" s="131"/>
      <c r="JOG31" s="131"/>
      <c r="JOH31" s="131"/>
      <c r="JOI31" s="131"/>
      <c r="JOJ31" s="131"/>
      <c r="JOK31" s="131"/>
      <c r="JOL31" s="131"/>
      <c r="JOM31" s="131"/>
      <c r="JON31" s="131"/>
      <c r="JOO31" s="131"/>
      <c r="JOP31" s="131"/>
      <c r="JOQ31" s="131"/>
      <c r="JOR31" s="131"/>
      <c r="JOS31" s="131"/>
      <c r="JOT31" s="131"/>
      <c r="JOU31" s="131"/>
      <c r="JOV31" s="131"/>
      <c r="JOW31" s="131"/>
      <c r="JOX31" s="131"/>
      <c r="JOY31" s="131"/>
      <c r="JOZ31" s="131"/>
      <c r="JPA31" s="131"/>
      <c r="JPB31" s="131"/>
      <c r="JPC31" s="131"/>
      <c r="JPD31" s="131"/>
      <c r="JPE31" s="131"/>
      <c r="JPF31" s="131"/>
      <c r="JPG31" s="131"/>
      <c r="JPH31" s="131"/>
      <c r="JPI31" s="131"/>
      <c r="JPJ31" s="131"/>
      <c r="JPK31" s="131"/>
      <c r="JPL31" s="131"/>
      <c r="JPM31" s="131"/>
      <c r="JPN31" s="131"/>
      <c r="JPO31" s="131"/>
      <c r="JPP31" s="131"/>
      <c r="JPQ31" s="131"/>
      <c r="JPR31" s="131"/>
      <c r="JPS31" s="131"/>
      <c r="JPT31" s="131"/>
      <c r="JPU31" s="131"/>
      <c r="JPV31" s="131"/>
      <c r="JPW31" s="131"/>
      <c r="JPX31" s="131"/>
      <c r="JPY31" s="131"/>
      <c r="JPZ31" s="131"/>
      <c r="JQA31" s="131"/>
      <c r="JQB31" s="131"/>
      <c r="JQC31" s="131"/>
      <c r="JQD31" s="131"/>
      <c r="JQE31" s="131"/>
      <c r="JQF31" s="131"/>
      <c r="JQG31" s="131"/>
      <c r="JQH31" s="131"/>
      <c r="JQI31" s="131"/>
      <c r="JQJ31" s="131"/>
      <c r="JQK31" s="131"/>
      <c r="JQL31" s="131"/>
      <c r="JQM31" s="131"/>
      <c r="JQN31" s="131"/>
      <c r="JQO31" s="131"/>
      <c r="JQP31" s="131"/>
      <c r="JQQ31" s="131"/>
      <c r="JQR31" s="131"/>
      <c r="JQS31" s="131"/>
      <c r="JQT31" s="131"/>
      <c r="JQU31" s="131"/>
      <c r="JQV31" s="131"/>
      <c r="JQW31" s="131"/>
      <c r="JQX31" s="131"/>
      <c r="JQY31" s="131"/>
      <c r="JQZ31" s="131"/>
      <c r="JRA31" s="131"/>
      <c r="JRB31" s="131"/>
      <c r="JRC31" s="131"/>
      <c r="JRD31" s="131"/>
      <c r="JRE31" s="131"/>
      <c r="JRF31" s="131"/>
      <c r="JRG31" s="131"/>
      <c r="JRH31" s="131"/>
      <c r="JRI31" s="131"/>
      <c r="JRJ31" s="131"/>
      <c r="JRK31" s="131"/>
      <c r="JRL31" s="131"/>
      <c r="JRM31" s="131"/>
      <c r="JRN31" s="131"/>
      <c r="JRO31" s="131"/>
      <c r="JRP31" s="131"/>
      <c r="JRQ31" s="131"/>
      <c r="JRR31" s="131"/>
      <c r="JRS31" s="131"/>
      <c r="JRT31" s="131"/>
      <c r="JRU31" s="131"/>
      <c r="JRV31" s="131"/>
      <c r="JRW31" s="131"/>
      <c r="JRX31" s="131"/>
      <c r="JRY31" s="131"/>
      <c r="JRZ31" s="131"/>
      <c r="JSA31" s="131"/>
      <c r="JSB31" s="131"/>
      <c r="JSC31" s="131"/>
      <c r="JSD31" s="131"/>
      <c r="JSE31" s="131"/>
      <c r="JSF31" s="131"/>
      <c r="JSG31" s="131"/>
      <c r="JSH31" s="131"/>
      <c r="JSI31" s="131"/>
      <c r="JSJ31" s="131"/>
      <c r="JSK31" s="131"/>
      <c r="JSL31" s="131"/>
      <c r="JSM31" s="131"/>
      <c r="JSN31" s="131"/>
      <c r="JSO31" s="131"/>
      <c r="JSP31" s="131"/>
      <c r="JSQ31" s="131"/>
      <c r="JSR31" s="131"/>
      <c r="JSS31" s="131"/>
      <c r="JST31" s="131"/>
      <c r="JSU31" s="131"/>
      <c r="JSV31" s="131"/>
      <c r="JSW31" s="131"/>
      <c r="JSX31" s="131"/>
      <c r="JSY31" s="131"/>
      <c r="JSZ31" s="131"/>
      <c r="JTA31" s="131"/>
      <c r="JTB31" s="131"/>
      <c r="JTC31" s="131"/>
      <c r="JTD31" s="131"/>
      <c r="JTE31" s="131"/>
      <c r="JTF31" s="131"/>
      <c r="JTG31" s="131"/>
      <c r="JTH31" s="131"/>
      <c r="JTI31" s="131"/>
      <c r="JTJ31" s="131"/>
      <c r="JTK31" s="131"/>
      <c r="JTL31" s="131"/>
      <c r="JTM31" s="131"/>
      <c r="JTN31" s="131"/>
      <c r="JTO31" s="131"/>
      <c r="JTP31" s="131"/>
      <c r="JTQ31" s="131"/>
      <c r="JTR31" s="131"/>
      <c r="JTS31" s="131"/>
      <c r="JTT31" s="131"/>
      <c r="JTU31" s="131"/>
      <c r="JTV31" s="131"/>
      <c r="JTW31" s="131"/>
      <c r="JTX31" s="131"/>
      <c r="JTY31" s="131"/>
      <c r="JTZ31" s="131"/>
      <c r="JUA31" s="131"/>
      <c r="JUB31" s="131"/>
      <c r="JUC31" s="131"/>
      <c r="JUD31" s="131"/>
      <c r="JUE31" s="131"/>
      <c r="JUF31" s="131"/>
      <c r="JUG31" s="131"/>
      <c r="JUH31" s="131"/>
      <c r="JUI31" s="131"/>
      <c r="JUJ31" s="131"/>
      <c r="JUK31" s="131"/>
      <c r="JUL31" s="131"/>
      <c r="JUM31" s="131"/>
      <c r="JUN31" s="131"/>
      <c r="JUO31" s="131"/>
      <c r="JUP31" s="131"/>
      <c r="JUQ31" s="131"/>
      <c r="JUR31" s="131"/>
      <c r="JUS31" s="131"/>
      <c r="JUT31" s="131"/>
      <c r="JUU31" s="131"/>
      <c r="JUV31" s="131"/>
      <c r="JUW31" s="131"/>
      <c r="JUX31" s="131"/>
      <c r="JUY31" s="131"/>
      <c r="JUZ31" s="131"/>
      <c r="JVA31" s="131"/>
      <c r="JVB31" s="131"/>
      <c r="JVC31" s="131"/>
      <c r="JVD31" s="131"/>
      <c r="JVE31" s="131"/>
      <c r="JVF31" s="131"/>
      <c r="JVG31" s="131"/>
      <c r="JVH31" s="131"/>
      <c r="JVI31" s="131"/>
      <c r="JVJ31" s="131"/>
      <c r="JVK31" s="131"/>
      <c r="JVL31" s="131"/>
      <c r="JVM31" s="131"/>
      <c r="JVN31" s="131"/>
      <c r="JVO31" s="131"/>
      <c r="JVP31" s="131"/>
      <c r="JVQ31" s="131"/>
      <c r="JVR31" s="131"/>
      <c r="JVS31" s="131"/>
      <c r="JVT31" s="131"/>
      <c r="JVU31" s="131"/>
      <c r="JVV31" s="131"/>
      <c r="JVW31" s="131"/>
      <c r="JVX31" s="131"/>
      <c r="JVY31" s="131"/>
      <c r="JVZ31" s="131"/>
      <c r="JWA31" s="131"/>
      <c r="JWB31" s="131"/>
      <c r="JWC31" s="131"/>
      <c r="JWD31" s="131"/>
      <c r="JWE31" s="131"/>
      <c r="JWF31" s="131"/>
      <c r="JWG31" s="131"/>
      <c r="JWH31" s="131"/>
      <c r="JWI31" s="131"/>
      <c r="JWJ31" s="131"/>
      <c r="JWK31" s="131"/>
      <c r="JWL31" s="131"/>
      <c r="JWM31" s="131"/>
      <c r="JWN31" s="131"/>
      <c r="JWO31" s="131"/>
      <c r="JWP31" s="131"/>
      <c r="JWQ31" s="131"/>
      <c r="JWR31" s="131"/>
      <c r="JWS31" s="131"/>
      <c r="JWT31" s="131"/>
      <c r="JWU31" s="131"/>
      <c r="JWV31" s="131"/>
      <c r="JWW31" s="131"/>
      <c r="JWX31" s="131"/>
      <c r="JWY31" s="131"/>
      <c r="JWZ31" s="131"/>
      <c r="JXA31" s="131"/>
      <c r="JXB31" s="131"/>
      <c r="JXC31" s="131"/>
      <c r="JXD31" s="131"/>
      <c r="JXE31" s="131"/>
      <c r="JXF31" s="131"/>
      <c r="JXG31" s="131"/>
      <c r="JXH31" s="131"/>
      <c r="JXI31" s="131"/>
      <c r="JXJ31" s="131"/>
      <c r="JXK31" s="131"/>
      <c r="JXL31" s="131"/>
      <c r="JXM31" s="131"/>
      <c r="JXN31" s="131"/>
      <c r="JXO31" s="131"/>
      <c r="JXP31" s="131"/>
      <c r="JXQ31" s="131"/>
      <c r="JXR31" s="131"/>
      <c r="JXS31" s="131"/>
      <c r="JXT31" s="131"/>
      <c r="JXU31" s="131"/>
      <c r="JXV31" s="131"/>
      <c r="JXW31" s="131"/>
      <c r="JXX31" s="131"/>
      <c r="JXY31" s="131"/>
      <c r="JXZ31" s="131"/>
      <c r="JYA31" s="131"/>
      <c r="JYB31" s="131"/>
      <c r="JYC31" s="131"/>
      <c r="JYD31" s="131"/>
      <c r="JYE31" s="131"/>
      <c r="JYF31" s="131"/>
      <c r="JYG31" s="131"/>
      <c r="JYH31" s="131"/>
      <c r="JYI31" s="131"/>
      <c r="JYJ31" s="131"/>
      <c r="JYK31" s="131"/>
      <c r="JYL31" s="131"/>
      <c r="JYM31" s="131"/>
      <c r="JYN31" s="131"/>
      <c r="JYO31" s="131"/>
      <c r="JYP31" s="131"/>
      <c r="JYQ31" s="131"/>
      <c r="JYR31" s="131"/>
      <c r="JYS31" s="131"/>
      <c r="JYT31" s="131"/>
      <c r="JYU31" s="131"/>
      <c r="JYV31" s="131"/>
      <c r="JYW31" s="131"/>
      <c r="JYX31" s="131"/>
      <c r="JYY31" s="131"/>
      <c r="JYZ31" s="131"/>
      <c r="JZA31" s="131"/>
      <c r="JZB31" s="131"/>
      <c r="JZC31" s="131"/>
      <c r="JZD31" s="131"/>
      <c r="JZE31" s="131"/>
      <c r="JZF31" s="131"/>
      <c r="JZG31" s="131"/>
      <c r="JZH31" s="131"/>
      <c r="JZI31" s="131"/>
      <c r="JZJ31" s="131"/>
      <c r="JZK31" s="131"/>
      <c r="JZL31" s="131"/>
      <c r="JZM31" s="131"/>
      <c r="JZN31" s="131"/>
      <c r="JZO31" s="131"/>
      <c r="JZP31" s="131"/>
      <c r="JZQ31" s="131"/>
      <c r="JZR31" s="131"/>
      <c r="JZS31" s="131"/>
      <c r="JZT31" s="131"/>
      <c r="JZU31" s="131"/>
      <c r="JZV31" s="131"/>
      <c r="JZW31" s="131"/>
      <c r="JZX31" s="131"/>
      <c r="JZY31" s="131"/>
      <c r="JZZ31" s="131"/>
      <c r="KAA31" s="131"/>
      <c r="KAB31" s="131"/>
      <c r="KAC31" s="131"/>
      <c r="KAD31" s="131"/>
      <c r="KAE31" s="131"/>
      <c r="KAF31" s="131"/>
      <c r="KAG31" s="131"/>
      <c r="KAH31" s="131"/>
      <c r="KAI31" s="131"/>
      <c r="KAJ31" s="131"/>
      <c r="KAK31" s="131"/>
      <c r="KAL31" s="131"/>
      <c r="KAM31" s="131"/>
      <c r="KAN31" s="131"/>
      <c r="KAO31" s="131"/>
      <c r="KAP31" s="131"/>
      <c r="KAQ31" s="131"/>
      <c r="KAR31" s="131"/>
      <c r="KAS31" s="131"/>
      <c r="KAT31" s="131"/>
      <c r="KAU31" s="131"/>
      <c r="KAV31" s="131"/>
      <c r="KAW31" s="131"/>
      <c r="KAX31" s="131"/>
      <c r="KAY31" s="131"/>
      <c r="KAZ31" s="131"/>
      <c r="KBA31" s="131"/>
      <c r="KBB31" s="131"/>
      <c r="KBC31" s="131"/>
      <c r="KBD31" s="131"/>
      <c r="KBE31" s="131"/>
      <c r="KBF31" s="131"/>
      <c r="KBG31" s="131"/>
      <c r="KBH31" s="131"/>
      <c r="KBI31" s="131"/>
      <c r="KBJ31" s="131"/>
      <c r="KBK31" s="131"/>
      <c r="KBL31" s="131"/>
      <c r="KBM31" s="131"/>
      <c r="KBN31" s="131"/>
      <c r="KBO31" s="131"/>
      <c r="KBP31" s="131"/>
      <c r="KBQ31" s="131"/>
      <c r="KBR31" s="131"/>
      <c r="KBS31" s="131"/>
      <c r="KBT31" s="131"/>
      <c r="KBU31" s="131"/>
      <c r="KBV31" s="131"/>
      <c r="KBW31" s="131"/>
      <c r="KBX31" s="131"/>
      <c r="KBY31" s="131"/>
      <c r="KBZ31" s="131"/>
      <c r="KCA31" s="131"/>
      <c r="KCB31" s="131"/>
      <c r="KCC31" s="131"/>
      <c r="KCD31" s="131"/>
      <c r="KCE31" s="131"/>
      <c r="KCF31" s="131"/>
      <c r="KCG31" s="131"/>
      <c r="KCH31" s="131"/>
      <c r="KCI31" s="131"/>
      <c r="KCJ31" s="131"/>
      <c r="KCK31" s="131"/>
      <c r="KCL31" s="131"/>
      <c r="KCM31" s="131"/>
      <c r="KCN31" s="131"/>
      <c r="KCO31" s="131"/>
      <c r="KCP31" s="131"/>
      <c r="KCQ31" s="131"/>
      <c r="KCR31" s="131"/>
      <c r="KCS31" s="131"/>
      <c r="KCT31" s="131"/>
      <c r="KCU31" s="131"/>
      <c r="KCV31" s="131"/>
      <c r="KCW31" s="131"/>
      <c r="KCX31" s="131"/>
      <c r="KCY31" s="131"/>
      <c r="KCZ31" s="131"/>
      <c r="KDA31" s="131"/>
      <c r="KDB31" s="131"/>
      <c r="KDC31" s="131"/>
      <c r="KDD31" s="131"/>
      <c r="KDE31" s="131"/>
      <c r="KDF31" s="131"/>
      <c r="KDG31" s="131"/>
      <c r="KDH31" s="131"/>
      <c r="KDI31" s="131"/>
      <c r="KDJ31" s="131"/>
      <c r="KDK31" s="131"/>
      <c r="KDL31" s="131"/>
      <c r="KDM31" s="131"/>
      <c r="KDN31" s="131"/>
      <c r="KDO31" s="131"/>
      <c r="KDP31" s="131"/>
      <c r="KDQ31" s="131"/>
      <c r="KDR31" s="131"/>
      <c r="KDS31" s="131"/>
      <c r="KDT31" s="131"/>
      <c r="KDU31" s="131"/>
      <c r="KDV31" s="131"/>
      <c r="KDW31" s="131"/>
      <c r="KDX31" s="131"/>
      <c r="KDY31" s="131"/>
      <c r="KDZ31" s="131"/>
      <c r="KEA31" s="131"/>
      <c r="KEB31" s="131"/>
      <c r="KEC31" s="131"/>
      <c r="KED31" s="131"/>
      <c r="KEE31" s="131"/>
      <c r="KEF31" s="131"/>
      <c r="KEG31" s="131"/>
      <c r="KEH31" s="131"/>
      <c r="KEI31" s="131"/>
      <c r="KEJ31" s="131"/>
      <c r="KEK31" s="131"/>
      <c r="KEL31" s="131"/>
      <c r="KEM31" s="131"/>
      <c r="KEN31" s="131"/>
      <c r="KEO31" s="131"/>
      <c r="KEP31" s="131"/>
      <c r="KEQ31" s="131"/>
      <c r="KER31" s="131"/>
      <c r="KES31" s="131"/>
      <c r="KET31" s="131"/>
      <c r="KEU31" s="131"/>
      <c r="KEV31" s="131"/>
      <c r="KEW31" s="131"/>
      <c r="KEX31" s="131"/>
      <c r="KEY31" s="131"/>
      <c r="KEZ31" s="131"/>
      <c r="KFA31" s="131"/>
      <c r="KFB31" s="131"/>
      <c r="KFC31" s="131"/>
      <c r="KFD31" s="131"/>
      <c r="KFE31" s="131"/>
      <c r="KFF31" s="131"/>
      <c r="KFG31" s="131"/>
      <c r="KFH31" s="131"/>
      <c r="KFI31" s="131"/>
      <c r="KFJ31" s="131"/>
      <c r="KFK31" s="131"/>
      <c r="KFL31" s="131"/>
      <c r="KFM31" s="131"/>
      <c r="KFN31" s="131"/>
      <c r="KFO31" s="131"/>
      <c r="KFP31" s="131"/>
      <c r="KFQ31" s="131"/>
      <c r="KFR31" s="131"/>
      <c r="KFS31" s="131"/>
      <c r="KFT31" s="131"/>
      <c r="KFU31" s="131"/>
      <c r="KFV31" s="131"/>
      <c r="KFW31" s="131"/>
      <c r="KFX31" s="131"/>
      <c r="KFY31" s="131"/>
      <c r="KFZ31" s="131"/>
      <c r="KGA31" s="131"/>
      <c r="KGB31" s="131"/>
      <c r="KGC31" s="131"/>
      <c r="KGD31" s="131"/>
      <c r="KGE31" s="131"/>
      <c r="KGF31" s="131"/>
      <c r="KGG31" s="131"/>
      <c r="KGH31" s="131"/>
      <c r="KGI31" s="131"/>
      <c r="KGJ31" s="131"/>
      <c r="KGK31" s="131"/>
      <c r="KGL31" s="131"/>
      <c r="KGM31" s="131"/>
      <c r="KGN31" s="131"/>
      <c r="KGO31" s="131"/>
      <c r="KGP31" s="131"/>
      <c r="KGQ31" s="131"/>
      <c r="KGR31" s="131"/>
      <c r="KGS31" s="131"/>
      <c r="KGT31" s="131"/>
      <c r="KGU31" s="131"/>
      <c r="KGV31" s="131"/>
      <c r="KGW31" s="131"/>
      <c r="KGX31" s="131"/>
      <c r="KGY31" s="131"/>
      <c r="KGZ31" s="131"/>
      <c r="KHA31" s="131"/>
      <c r="KHB31" s="131"/>
      <c r="KHC31" s="131"/>
      <c r="KHD31" s="131"/>
      <c r="KHE31" s="131"/>
      <c r="KHF31" s="131"/>
      <c r="KHG31" s="131"/>
      <c r="KHH31" s="131"/>
      <c r="KHI31" s="131"/>
      <c r="KHJ31" s="131"/>
      <c r="KHK31" s="131"/>
      <c r="KHL31" s="131"/>
      <c r="KHM31" s="131"/>
      <c r="KHN31" s="131"/>
      <c r="KHO31" s="131"/>
      <c r="KHP31" s="131"/>
      <c r="KHQ31" s="131"/>
      <c r="KHR31" s="131"/>
      <c r="KHS31" s="131"/>
      <c r="KHT31" s="131"/>
      <c r="KHU31" s="131"/>
      <c r="KHV31" s="131"/>
      <c r="KHW31" s="131"/>
      <c r="KHX31" s="131"/>
      <c r="KHY31" s="131"/>
      <c r="KHZ31" s="131"/>
      <c r="KIA31" s="131"/>
      <c r="KIB31" s="131"/>
      <c r="KIC31" s="131"/>
      <c r="KID31" s="131"/>
      <c r="KIE31" s="131"/>
      <c r="KIF31" s="131"/>
      <c r="KIG31" s="131"/>
      <c r="KIH31" s="131"/>
      <c r="KII31" s="131"/>
      <c r="KIJ31" s="131"/>
      <c r="KIK31" s="131"/>
      <c r="KIL31" s="131"/>
      <c r="KIM31" s="131"/>
      <c r="KIN31" s="131"/>
      <c r="KIO31" s="131"/>
      <c r="KIP31" s="131"/>
      <c r="KIQ31" s="131"/>
      <c r="KIR31" s="131"/>
      <c r="KIS31" s="131"/>
      <c r="KIT31" s="131"/>
      <c r="KIU31" s="131"/>
      <c r="KIV31" s="131"/>
      <c r="KIW31" s="131"/>
      <c r="KIX31" s="131"/>
      <c r="KIY31" s="131"/>
      <c r="KIZ31" s="131"/>
      <c r="KJA31" s="131"/>
      <c r="KJB31" s="131"/>
      <c r="KJC31" s="131"/>
      <c r="KJD31" s="131"/>
      <c r="KJE31" s="131"/>
      <c r="KJF31" s="131"/>
      <c r="KJG31" s="131"/>
      <c r="KJH31" s="131"/>
      <c r="KJI31" s="131"/>
      <c r="KJJ31" s="131"/>
      <c r="KJK31" s="131"/>
      <c r="KJL31" s="131"/>
      <c r="KJM31" s="131"/>
      <c r="KJN31" s="131"/>
      <c r="KJO31" s="131"/>
      <c r="KJP31" s="131"/>
      <c r="KJQ31" s="131"/>
      <c r="KJR31" s="131"/>
      <c r="KJS31" s="131"/>
      <c r="KJT31" s="131"/>
      <c r="KJU31" s="131"/>
      <c r="KJV31" s="131"/>
      <c r="KJW31" s="131"/>
      <c r="KJX31" s="131"/>
      <c r="KJY31" s="131"/>
      <c r="KJZ31" s="131"/>
      <c r="KKA31" s="131"/>
      <c r="KKB31" s="131"/>
      <c r="KKC31" s="131"/>
      <c r="KKD31" s="131"/>
      <c r="KKE31" s="131"/>
      <c r="KKF31" s="131"/>
      <c r="KKG31" s="131"/>
      <c r="KKH31" s="131"/>
      <c r="KKI31" s="131"/>
      <c r="KKJ31" s="131"/>
      <c r="KKK31" s="131"/>
      <c r="KKL31" s="131"/>
      <c r="KKM31" s="131"/>
      <c r="KKN31" s="131"/>
      <c r="KKO31" s="131"/>
      <c r="KKP31" s="131"/>
      <c r="KKQ31" s="131"/>
      <c r="KKR31" s="131"/>
      <c r="KKS31" s="131"/>
      <c r="KKT31" s="131"/>
      <c r="KKU31" s="131"/>
      <c r="KKV31" s="131"/>
      <c r="KKW31" s="131"/>
      <c r="KKX31" s="131"/>
      <c r="KKY31" s="131"/>
      <c r="KKZ31" s="131"/>
      <c r="KLA31" s="131"/>
      <c r="KLB31" s="131"/>
      <c r="KLC31" s="131"/>
      <c r="KLD31" s="131"/>
      <c r="KLE31" s="131"/>
      <c r="KLF31" s="131"/>
      <c r="KLG31" s="131"/>
      <c r="KLH31" s="131"/>
      <c r="KLI31" s="131"/>
      <c r="KLJ31" s="131"/>
      <c r="KLK31" s="131"/>
      <c r="KLL31" s="131"/>
      <c r="KLM31" s="131"/>
      <c r="KLN31" s="131"/>
      <c r="KLO31" s="131"/>
      <c r="KLP31" s="131"/>
      <c r="KLQ31" s="131"/>
      <c r="KLR31" s="131"/>
      <c r="KLS31" s="131"/>
      <c r="KLT31" s="131"/>
      <c r="KLU31" s="131"/>
      <c r="KLV31" s="131"/>
      <c r="KLW31" s="131"/>
      <c r="KLX31" s="131"/>
      <c r="KLY31" s="131"/>
      <c r="KLZ31" s="131"/>
      <c r="KMA31" s="131"/>
      <c r="KMB31" s="131"/>
      <c r="KMC31" s="131"/>
      <c r="KMD31" s="131"/>
      <c r="KME31" s="131"/>
      <c r="KMF31" s="131"/>
      <c r="KMG31" s="131"/>
      <c r="KMH31" s="131"/>
      <c r="KMI31" s="131"/>
      <c r="KMJ31" s="131"/>
      <c r="KMK31" s="131"/>
      <c r="KML31" s="131"/>
      <c r="KMM31" s="131"/>
      <c r="KMN31" s="131"/>
      <c r="KMO31" s="131"/>
      <c r="KMP31" s="131"/>
      <c r="KMQ31" s="131"/>
      <c r="KMR31" s="131"/>
      <c r="KMS31" s="131"/>
      <c r="KMT31" s="131"/>
      <c r="KMU31" s="131"/>
      <c r="KMV31" s="131"/>
      <c r="KMW31" s="131"/>
      <c r="KMX31" s="131"/>
      <c r="KMY31" s="131"/>
      <c r="KMZ31" s="131"/>
      <c r="KNA31" s="131"/>
      <c r="KNB31" s="131"/>
      <c r="KNC31" s="131"/>
      <c r="KND31" s="131"/>
      <c r="KNE31" s="131"/>
      <c r="KNF31" s="131"/>
      <c r="KNG31" s="131"/>
      <c r="KNH31" s="131"/>
      <c r="KNI31" s="131"/>
      <c r="KNJ31" s="131"/>
      <c r="KNK31" s="131"/>
      <c r="KNL31" s="131"/>
      <c r="KNM31" s="131"/>
      <c r="KNN31" s="131"/>
      <c r="KNO31" s="131"/>
      <c r="KNP31" s="131"/>
      <c r="KNQ31" s="131"/>
      <c r="KNR31" s="131"/>
      <c r="KNS31" s="131"/>
      <c r="KNT31" s="131"/>
      <c r="KNU31" s="131"/>
      <c r="KNV31" s="131"/>
      <c r="KNW31" s="131"/>
      <c r="KNX31" s="131"/>
      <c r="KNY31" s="131"/>
      <c r="KNZ31" s="131"/>
      <c r="KOA31" s="131"/>
      <c r="KOB31" s="131"/>
      <c r="KOC31" s="131"/>
      <c r="KOD31" s="131"/>
      <c r="KOE31" s="131"/>
      <c r="KOF31" s="131"/>
      <c r="KOG31" s="131"/>
      <c r="KOH31" s="131"/>
      <c r="KOI31" s="131"/>
      <c r="KOJ31" s="131"/>
      <c r="KOK31" s="131"/>
      <c r="KOL31" s="131"/>
      <c r="KOM31" s="131"/>
      <c r="KON31" s="131"/>
      <c r="KOO31" s="131"/>
      <c r="KOP31" s="131"/>
      <c r="KOQ31" s="131"/>
      <c r="KOR31" s="131"/>
      <c r="KOS31" s="131"/>
      <c r="KOT31" s="131"/>
      <c r="KOU31" s="131"/>
      <c r="KOV31" s="131"/>
      <c r="KOW31" s="131"/>
      <c r="KOX31" s="131"/>
      <c r="KOY31" s="131"/>
      <c r="KOZ31" s="131"/>
      <c r="KPA31" s="131"/>
      <c r="KPB31" s="131"/>
      <c r="KPC31" s="131"/>
      <c r="KPD31" s="131"/>
      <c r="KPE31" s="131"/>
      <c r="KPF31" s="131"/>
      <c r="KPG31" s="131"/>
      <c r="KPH31" s="131"/>
      <c r="KPI31" s="131"/>
      <c r="KPJ31" s="131"/>
      <c r="KPK31" s="131"/>
      <c r="KPL31" s="131"/>
      <c r="KPM31" s="131"/>
      <c r="KPN31" s="131"/>
      <c r="KPO31" s="131"/>
      <c r="KPP31" s="131"/>
      <c r="KPQ31" s="131"/>
      <c r="KPR31" s="131"/>
      <c r="KPS31" s="131"/>
      <c r="KPT31" s="131"/>
      <c r="KPU31" s="131"/>
      <c r="KPV31" s="131"/>
      <c r="KPW31" s="131"/>
      <c r="KPX31" s="131"/>
      <c r="KPY31" s="131"/>
      <c r="KPZ31" s="131"/>
      <c r="KQA31" s="131"/>
      <c r="KQB31" s="131"/>
      <c r="KQC31" s="131"/>
      <c r="KQD31" s="131"/>
      <c r="KQE31" s="131"/>
      <c r="KQF31" s="131"/>
      <c r="KQG31" s="131"/>
      <c r="KQH31" s="131"/>
      <c r="KQI31" s="131"/>
      <c r="KQJ31" s="131"/>
      <c r="KQK31" s="131"/>
      <c r="KQL31" s="131"/>
      <c r="KQM31" s="131"/>
      <c r="KQN31" s="131"/>
      <c r="KQO31" s="131"/>
      <c r="KQP31" s="131"/>
      <c r="KQQ31" s="131"/>
      <c r="KQR31" s="131"/>
      <c r="KQS31" s="131"/>
      <c r="KQT31" s="131"/>
      <c r="KQU31" s="131"/>
      <c r="KQV31" s="131"/>
      <c r="KQW31" s="131"/>
      <c r="KQX31" s="131"/>
      <c r="KQY31" s="131"/>
      <c r="KQZ31" s="131"/>
      <c r="KRA31" s="131"/>
      <c r="KRB31" s="131"/>
      <c r="KRC31" s="131"/>
      <c r="KRD31" s="131"/>
      <c r="KRE31" s="131"/>
      <c r="KRF31" s="131"/>
      <c r="KRG31" s="131"/>
      <c r="KRH31" s="131"/>
      <c r="KRI31" s="131"/>
      <c r="KRJ31" s="131"/>
      <c r="KRK31" s="131"/>
      <c r="KRL31" s="131"/>
      <c r="KRM31" s="131"/>
      <c r="KRN31" s="131"/>
      <c r="KRO31" s="131"/>
      <c r="KRP31" s="131"/>
      <c r="KRQ31" s="131"/>
      <c r="KRR31" s="131"/>
      <c r="KRS31" s="131"/>
      <c r="KRT31" s="131"/>
      <c r="KRU31" s="131"/>
      <c r="KRV31" s="131"/>
      <c r="KRW31" s="131"/>
      <c r="KRX31" s="131"/>
      <c r="KRY31" s="131"/>
      <c r="KRZ31" s="131"/>
      <c r="KSA31" s="131"/>
      <c r="KSB31" s="131"/>
      <c r="KSC31" s="131"/>
      <c r="KSD31" s="131"/>
      <c r="KSE31" s="131"/>
      <c r="KSF31" s="131"/>
      <c r="KSG31" s="131"/>
      <c r="KSH31" s="131"/>
      <c r="KSI31" s="131"/>
      <c r="KSJ31" s="131"/>
      <c r="KSK31" s="131"/>
      <c r="KSL31" s="131"/>
      <c r="KSM31" s="131"/>
      <c r="KSN31" s="131"/>
      <c r="KSO31" s="131"/>
      <c r="KSP31" s="131"/>
      <c r="KSQ31" s="131"/>
      <c r="KSR31" s="131"/>
      <c r="KSS31" s="131"/>
      <c r="KST31" s="131"/>
      <c r="KSU31" s="131"/>
      <c r="KSV31" s="131"/>
      <c r="KSW31" s="131"/>
      <c r="KSX31" s="131"/>
      <c r="KSY31" s="131"/>
      <c r="KSZ31" s="131"/>
      <c r="KTA31" s="131"/>
      <c r="KTB31" s="131"/>
      <c r="KTC31" s="131"/>
      <c r="KTD31" s="131"/>
      <c r="KTE31" s="131"/>
      <c r="KTF31" s="131"/>
      <c r="KTG31" s="131"/>
      <c r="KTH31" s="131"/>
      <c r="KTI31" s="131"/>
      <c r="KTJ31" s="131"/>
      <c r="KTK31" s="131"/>
      <c r="KTL31" s="131"/>
      <c r="KTM31" s="131"/>
      <c r="KTN31" s="131"/>
      <c r="KTO31" s="131"/>
      <c r="KTP31" s="131"/>
      <c r="KTQ31" s="131"/>
      <c r="KTR31" s="131"/>
      <c r="KTS31" s="131"/>
      <c r="KTT31" s="131"/>
      <c r="KTU31" s="131"/>
      <c r="KTV31" s="131"/>
      <c r="KTW31" s="131"/>
      <c r="KTX31" s="131"/>
      <c r="KTY31" s="131"/>
      <c r="KTZ31" s="131"/>
      <c r="KUA31" s="131"/>
      <c r="KUB31" s="131"/>
      <c r="KUC31" s="131"/>
      <c r="KUD31" s="131"/>
      <c r="KUE31" s="131"/>
      <c r="KUF31" s="131"/>
      <c r="KUG31" s="131"/>
      <c r="KUH31" s="131"/>
      <c r="KUI31" s="131"/>
      <c r="KUJ31" s="131"/>
      <c r="KUK31" s="131"/>
      <c r="KUL31" s="131"/>
      <c r="KUM31" s="131"/>
      <c r="KUN31" s="131"/>
      <c r="KUO31" s="131"/>
      <c r="KUP31" s="131"/>
      <c r="KUQ31" s="131"/>
      <c r="KUR31" s="131"/>
      <c r="KUS31" s="131"/>
      <c r="KUT31" s="131"/>
      <c r="KUU31" s="131"/>
      <c r="KUV31" s="131"/>
      <c r="KUW31" s="131"/>
      <c r="KUX31" s="131"/>
      <c r="KUY31" s="131"/>
      <c r="KUZ31" s="131"/>
      <c r="KVA31" s="131"/>
      <c r="KVB31" s="131"/>
      <c r="KVC31" s="131"/>
      <c r="KVD31" s="131"/>
      <c r="KVE31" s="131"/>
      <c r="KVF31" s="131"/>
      <c r="KVG31" s="131"/>
      <c r="KVH31" s="131"/>
      <c r="KVI31" s="131"/>
      <c r="KVJ31" s="131"/>
      <c r="KVK31" s="131"/>
      <c r="KVL31" s="131"/>
      <c r="KVM31" s="131"/>
      <c r="KVN31" s="131"/>
      <c r="KVO31" s="131"/>
      <c r="KVP31" s="131"/>
      <c r="KVQ31" s="131"/>
      <c r="KVR31" s="131"/>
      <c r="KVS31" s="131"/>
      <c r="KVT31" s="131"/>
      <c r="KVU31" s="131"/>
      <c r="KVV31" s="131"/>
      <c r="KVW31" s="131"/>
      <c r="KVX31" s="131"/>
      <c r="KVY31" s="131"/>
      <c r="KVZ31" s="131"/>
      <c r="KWA31" s="131"/>
      <c r="KWB31" s="131"/>
      <c r="KWC31" s="131"/>
      <c r="KWD31" s="131"/>
      <c r="KWE31" s="131"/>
      <c r="KWF31" s="131"/>
      <c r="KWG31" s="131"/>
      <c r="KWH31" s="131"/>
      <c r="KWI31" s="131"/>
      <c r="KWJ31" s="131"/>
      <c r="KWK31" s="131"/>
      <c r="KWL31" s="131"/>
      <c r="KWM31" s="131"/>
      <c r="KWN31" s="131"/>
      <c r="KWO31" s="131"/>
      <c r="KWP31" s="131"/>
      <c r="KWQ31" s="131"/>
      <c r="KWR31" s="131"/>
      <c r="KWS31" s="131"/>
      <c r="KWT31" s="131"/>
      <c r="KWU31" s="131"/>
      <c r="KWV31" s="131"/>
      <c r="KWW31" s="131"/>
      <c r="KWX31" s="131"/>
      <c r="KWY31" s="131"/>
      <c r="KWZ31" s="131"/>
      <c r="KXA31" s="131"/>
      <c r="KXB31" s="131"/>
      <c r="KXC31" s="131"/>
      <c r="KXD31" s="131"/>
      <c r="KXE31" s="131"/>
      <c r="KXF31" s="131"/>
      <c r="KXG31" s="131"/>
      <c r="KXH31" s="131"/>
      <c r="KXI31" s="131"/>
      <c r="KXJ31" s="131"/>
      <c r="KXK31" s="131"/>
      <c r="KXL31" s="131"/>
      <c r="KXM31" s="131"/>
      <c r="KXN31" s="131"/>
      <c r="KXO31" s="131"/>
      <c r="KXP31" s="131"/>
      <c r="KXQ31" s="131"/>
      <c r="KXR31" s="131"/>
      <c r="KXS31" s="131"/>
      <c r="KXT31" s="131"/>
      <c r="KXU31" s="131"/>
      <c r="KXV31" s="131"/>
      <c r="KXW31" s="131"/>
      <c r="KXX31" s="131"/>
      <c r="KXY31" s="131"/>
      <c r="KXZ31" s="131"/>
      <c r="KYA31" s="131"/>
      <c r="KYB31" s="131"/>
      <c r="KYC31" s="131"/>
      <c r="KYD31" s="131"/>
      <c r="KYE31" s="131"/>
      <c r="KYF31" s="131"/>
      <c r="KYG31" s="131"/>
      <c r="KYH31" s="131"/>
      <c r="KYI31" s="131"/>
      <c r="KYJ31" s="131"/>
      <c r="KYK31" s="131"/>
      <c r="KYL31" s="131"/>
      <c r="KYM31" s="131"/>
      <c r="KYN31" s="131"/>
      <c r="KYO31" s="131"/>
      <c r="KYP31" s="131"/>
      <c r="KYQ31" s="131"/>
      <c r="KYR31" s="131"/>
      <c r="KYS31" s="131"/>
      <c r="KYT31" s="131"/>
      <c r="KYU31" s="131"/>
      <c r="KYV31" s="131"/>
      <c r="KYW31" s="131"/>
      <c r="KYX31" s="131"/>
      <c r="KYY31" s="131"/>
      <c r="KYZ31" s="131"/>
      <c r="KZA31" s="131"/>
      <c r="KZB31" s="131"/>
      <c r="KZC31" s="131"/>
      <c r="KZD31" s="131"/>
      <c r="KZE31" s="131"/>
      <c r="KZF31" s="131"/>
      <c r="KZG31" s="131"/>
      <c r="KZH31" s="131"/>
      <c r="KZI31" s="131"/>
      <c r="KZJ31" s="131"/>
      <c r="KZK31" s="131"/>
      <c r="KZL31" s="131"/>
      <c r="KZM31" s="131"/>
      <c r="KZN31" s="131"/>
      <c r="KZO31" s="131"/>
      <c r="KZP31" s="131"/>
      <c r="KZQ31" s="131"/>
      <c r="KZR31" s="131"/>
      <c r="KZS31" s="131"/>
      <c r="KZT31" s="131"/>
      <c r="KZU31" s="131"/>
      <c r="KZV31" s="131"/>
      <c r="KZW31" s="131"/>
      <c r="KZX31" s="131"/>
      <c r="KZY31" s="131"/>
      <c r="KZZ31" s="131"/>
      <c r="LAA31" s="131"/>
      <c r="LAB31" s="131"/>
      <c r="LAC31" s="131"/>
      <c r="LAD31" s="131"/>
      <c r="LAE31" s="131"/>
      <c r="LAF31" s="131"/>
      <c r="LAG31" s="131"/>
      <c r="LAH31" s="131"/>
      <c r="LAI31" s="131"/>
      <c r="LAJ31" s="131"/>
      <c r="LAK31" s="131"/>
      <c r="LAL31" s="131"/>
      <c r="LAM31" s="131"/>
      <c r="LAN31" s="131"/>
      <c r="LAO31" s="131"/>
      <c r="LAP31" s="131"/>
      <c r="LAQ31" s="131"/>
      <c r="LAR31" s="131"/>
      <c r="LAS31" s="131"/>
      <c r="LAT31" s="131"/>
      <c r="LAU31" s="131"/>
      <c r="LAV31" s="131"/>
      <c r="LAW31" s="131"/>
      <c r="LAX31" s="131"/>
      <c r="LAY31" s="131"/>
      <c r="LAZ31" s="131"/>
      <c r="LBA31" s="131"/>
      <c r="LBB31" s="131"/>
      <c r="LBC31" s="131"/>
      <c r="LBD31" s="131"/>
      <c r="LBE31" s="131"/>
      <c r="LBF31" s="131"/>
      <c r="LBG31" s="131"/>
      <c r="LBH31" s="131"/>
      <c r="LBI31" s="131"/>
      <c r="LBJ31" s="131"/>
      <c r="LBK31" s="131"/>
      <c r="LBL31" s="131"/>
      <c r="LBM31" s="131"/>
      <c r="LBN31" s="131"/>
      <c r="LBO31" s="131"/>
      <c r="LBP31" s="131"/>
      <c r="LBQ31" s="131"/>
      <c r="LBR31" s="131"/>
      <c r="LBS31" s="131"/>
      <c r="LBT31" s="131"/>
      <c r="LBU31" s="131"/>
      <c r="LBV31" s="131"/>
      <c r="LBW31" s="131"/>
      <c r="LBX31" s="131"/>
      <c r="LBY31" s="131"/>
      <c r="LBZ31" s="131"/>
      <c r="LCA31" s="131"/>
      <c r="LCB31" s="131"/>
      <c r="LCC31" s="131"/>
      <c r="LCD31" s="131"/>
      <c r="LCE31" s="131"/>
      <c r="LCF31" s="131"/>
      <c r="LCG31" s="131"/>
      <c r="LCH31" s="131"/>
      <c r="LCI31" s="131"/>
      <c r="LCJ31" s="131"/>
      <c r="LCK31" s="131"/>
      <c r="LCL31" s="131"/>
      <c r="LCM31" s="131"/>
      <c r="LCN31" s="131"/>
      <c r="LCO31" s="131"/>
      <c r="LCP31" s="131"/>
      <c r="LCQ31" s="131"/>
      <c r="LCR31" s="131"/>
      <c r="LCS31" s="131"/>
      <c r="LCT31" s="131"/>
      <c r="LCU31" s="131"/>
      <c r="LCV31" s="131"/>
      <c r="LCW31" s="131"/>
      <c r="LCX31" s="131"/>
      <c r="LCY31" s="131"/>
      <c r="LCZ31" s="131"/>
      <c r="LDA31" s="131"/>
      <c r="LDB31" s="131"/>
      <c r="LDC31" s="131"/>
      <c r="LDD31" s="131"/>
      <c r="LDE31" s="131"/>
      <c r="LDF31" s="131"/>
      <c r="LDG31" s="131"/>
      <c r="LDH31" s="131"/>
      <c r="LDI31" s="131"/>
      <c r="LDJ31" s="131"/>
      <c r="LDK31" s="131"/>
      <c r="LDL31" s="131"/>
      <c r="LDM31" s="131"/>
      <c r="LDN31" s="131"/>
      <c r="LDO31" s="131"/>
      <c r="LDP31" s="131"/>
      <c r="LDQ31" s="131"/>
      <c r="LDR31" s="131"/>
      <c r="LDS31" s="131"/>
      <c r="LDT31" s="131"/>
      <c r="LDU31" s="131"/>
      <c r="LDV31" s="131"/>
      <c r="LDW31" s="131"/>
      <c r="LDX31" s="131"/>
      <c r="LDY31" s="131"/>
      <c r="LDZ31" s="131"/>
      <c r="LEA31" s="131"/>
      <c r="LEB31" s="131"/>
      <c r="LEC31" s="131"/>
      <c r="LED31" s="131"/>
      <c r="LEE31" s="131"/>
      <c r="LEF31" s="131"/>
      <c r="LEG31" s="131"/>
      <c r="LEH31" s="131"/>
      <c r="LEI31" s="131"/>
      <c r="LEJ31" s="131"/>
      <c r="LEK31" s="131"/>
      <c r="LEL31" s="131"/>
      <c r="LEM31" s="131"/>
      <c r="LEN31" s="131"/>
      <c r="LEO31" s="131"/>
      <c r="LEP31" s="131"/>
      <c r="LEQ31" s="131"/>
      <c r="LER31" s="131"/>
      <c r="LES31" s="131"/>
      <c r="LET31" s="131"/>
      <c r="LEU31" s="131"/>
      <c r="LEV31" s="131"/>
      <c r="LEW31" s="131"/>
      <c r="LEX31" s="131"/>
      <c r="LEY31" s="131"/>
      <c r="LEZ31" s="131"/>
      <c r="LFA31" s="131"/>
      <c r="LFB31" s="131"/>
      <c r="LFC31" s="131"/>
      <c r="LFD31" s="131"/>
      <c r="LFE31" s="131"/>
      <c r="LFF31" s="131"/>
      <c r="LFG31" s="131"/>
      <c r="LFH31" s="131"/>
      <c r="LFI31" s="131"/>
      <c r="LFJ31" s="131"/>
      <c r="LFK31" s="131"/>
      <c r="LFL31" s="131"/>
      <c r="LFM31" s="131"/>
      <c r="LFN31" s="131"/>
      <c r="LFO31" s="131"/>
      <c r="LFP31" s="131"/>
      <c r="LFQ31" s="131"/>
      <c r="LFR31" s="131"/>
      <c r="LFS31" s="131"/>
      <c r="LFT31" s="131"/>
      <c r="LFU31" s="131"/>
      <c r="LFV31" s="131"/>
      <c r="LFW31" s="131"/>
      <c r="LFX31" s="131"/>
      <c r="LFY31" s="131"/>
      <c r="LFZ31" s="131"/>
      <c r="LGA31" s="131"/>
      <c r="LGB31" s="131"/>
      <c r="LGC31" s="131"/>
      <c r="LGD31" s="131"/>
      <c r="LGE31" s="131"/>
      <c r="LGF31" s="131"/>
      <c r="LGG31" s="131"/>
      <c r="LGH31" s="131"/>
      <c r="LGI31" s="131"/>
      <c r="LGJ31" s="131"/>
      <c r="LGK31" s="131"/>
      <c r="LGL31" s="131"/>
      <c r="LGM31" s="131"/>
      <c r="LGN31" s="131"/>
      <c r="LGO31" s="131"/>
      <c r="LGP31" s="131"/>
      <c r="LGQ31" s="131"/>
      <c r="LGR31" s="131"/>
      <c r="LGS31" s="131"/>
      <c r="LGT31" s="131"/>
      <c r="LGU31" s="131"/>
      <c r="LGV31" s="131"/>
      <c r="LGW31" s="131"/>
      <c r="LGX31" s="131"/>
      <c r="LGY31" s="131"/>
      <c r="LGZ31" s="131"/>
      <c r="LHA31" s="131"/>
      <c r="LHB31" s="131"/>
      <c r="LHC31" s="131"/>
      <c r="LHD31" s="131"/>
      <c r="LHE31" s="131"/>
      <c r="LHF31" s="131"/>
      <c r="LHG31" s="131"/>
      <c r="LHH31" s="131"/>
      <c r="LHI31" s="131"/>
      <c r="LHJ31" s="131"/>
      <c r="LHK31" s="131"/>
      <c r="LHL31" s="131"/>
      <c r="LHM31" s="131"/>
      <c r="LHN31" s="131"/>
      <c r="LHO31" s="131"/>
      <c r="LHP31" s="131"/>
      <c r="LHQ31" s="131"/>
      <c r="LHR31" s="131"/>
      <c r="LHS31" s="131"/>
      <c r="LHT31" s="131"/>
      <c r="LHU31" s="131"/>
      <c r="LHV31" s="131"/>
      <c r="LHW31" s="131"/>
      <c r="LHX31" s="131"/>
      <c r="LHY31" s="131"/>
      <c r="LHZ31" s="131"/>
      <c r="LIA31" s="131"/>
      <c r="LIB31" s="131"/>
      <c r="LIC31" s="131"/>
      <c r="LID31" s="131"/>
      <c r="LIE31" s="131"/>
      <c r="LIF31" s="131"/>
      <c r="LIG31" s="131"/>
      <c r="LIH31" s="131"/>
      <c r="LII31" s="131"/>
      <c r="LIJ31" s="131"/>
      <c r="LIK31" s="131"/>
      <c r="LIL31" s="131"/>
      <c r="LIM31" s="131"/>
      <c r="LIN31" s="131"/>
      <c r="LIO31" s="131"/>
      <c r="LIP31" s="131"/>
      <c r="LIQ31" s="131"/>
      <c r="LIR31" s="131"/>
      <c r="LIS31" s="131"/>
      <c r="LIT31" s="131"/>
      <c r="LIU31" s="131"/>
      <c r="LIV31" s="131"/>
      <c r="LIW31" s="131"/>
      <c r="LIX31" s="131"/>
      <c r="LIY31" s="131"/>
      <c r="LIZ31" s="131"/>
      <c r="LJA31" s="131"/>
      <c r="LJB31" s="131"/>
      <c r="LJC31" s="131"/>
      <c r="LJD31" s="131"/>
      <c r="LJE31" s="131"/>
      <c r="LJF31" s="131"/>
      <c r="LJG31" s="131"/>
      <c r="LJH31" s="131"/>
      <c r="LJI31" s="131"/>
      <c r="LJJ31" s="131"/>
      <c r="LJK31" s="131"/>
      <c r="LJL31" s="131"/>
      <c r="LJM31" s="131"/>
      <c r="LJN31" s="131"/>
      <c r="LJO31" s="131"/>
      <c r="LJP31" s="131"/>
      <c r="LJQ31" s="131"/>
      <c r="LJR31" s="131"/>
      <c r="LJS31" s="131"/>
      <c r="LJT31" s="131"/>
      <c r="LJU31" s="131"/>
      <c r="LJV31" s="131"/>
      <c r="LJW31" s="131"/>
      <c r="LJX31" s="131"/>
      <c r="LJY31" s="131"/>
      <c r="LJZ31" s="131"/>
      <c r="LKA31" s="131"/>
      <c r="LKB31" s="131"/>
      <c r="LKC31" s="131"/>
      <c r="LKD31" s="131"/>
      <c r="LKE31" s="131"/>
      <c r="LKF31" s="131"/>
      <c r="LKG31" s="131"/>
      <c r="LKH31" s="131"/>
      <c r="LKI31" s="131"/>
      <c r="LKJ31" s="131"/>
      <c r="LKK31" s="131"/>
      <c r="LKL31" s="131"/>
      <c r="LKM31" s="131"/>
      <c r="LKN31" s="131"/>
      <c r="LKO31" s="131"/>
      <c r="LKP31" s="131"/>
      <c r="LKQ31" s="131"/>
      <c r="LKR31" s="131"/>
      <c r="LKS31" s="131"/>
      <c r="LKT31" s="131"/>
      <c r="LKU31" s="131"/>
      <c r="LKV31" s="131"/>
      <c r="LKW31" s="131"/>
      <c r="LKX31" s="131"/>
      <c r="LKY31" s="131"/>
      <c r="LKZ31" s="131"/>
      <c r="LLA31" s="131"/>
      <c r="LLB31" s="131"/>
      <c r="LLC31" s="131"/>
      <c r="LLD31" s="131"/>
      <c r="LLE31" s="131"/>
      <c r="LLF31" s="131"/>
      <c r="LLG31" s="131"/>
      <c r="LLH31" s="131"/>
      <c r="LLI31" s="131"/>
      <c r="LLJ31" s="131"/>
      <c r="LLK31" s="131"/>
      <c r="LLL31" s="131"/>
      <c r="LLM31" s="131"/>
      <c r="LLN31" s="131"/>
      <c r="LLO31" s="131"/>
      <c r="LLP31" s="131"/>
      <c r="LLQ31" s="131"/>
      <c r="LLR31" s="131"/>
      <c r="LLS31" s="131"/>
      <c r="LLT31" s="131"/>
      <c r="LLU31" s="131"/>
      <c r="LLV31" s="131"/>
      <c r="LLW31" s="131"/>
      <c r="LLX31" s="131"/>
      <c r="LLY31" s="131"/>
      <c r="LLZ31" s="131"/>
      <c r="LMA31" s="131"/>
      <c r="LMB31" s="131"/>
      <c r="LMC31" s="131"/>
      <c r="LMD31" s="131"/>
      <c r="LME31" s="131"/>
      <c r="LMF31" s="131"/>
      <c r="LMG31" s="131"/>
      <c r="LMH31" s="131"/>
      <c r="LMI31" s="131"/>
      <c r="LMJ31" s="131"/>
      <c r="LMK31" s="131"/>
      <c r="LML31" s="131"/>
      <c r="LMM31" s="131"/>
      <c r="LMN31" s="131"/>
      <c r="LMO31" s="131"/>
      <c r="LMP31" s="131"/>
      <c r="LMQ31" s="131"/>
      <c r="LMR31" s="131"/>
      <c r="LMS31" s="131"/>
      <c r="LMT31" s="131"/>
      <c r="LMU31" s="131"/>
      <c r="LMV31" s="131"/>
      <c r="LMW31" s="131"/>
      <c r="LMX31" s="131"/>
      <c r="LMY31" s="131"/>
      <c r="LMZ31" s="131"/>
      <c r="LNA31" s="131"/>
      <c r="LNB31" s="131"/>
      <c r="LNC31" s="131"/>
      <c r="LND31" s="131"/>
      <c r="LNE31" s="131"/>
      <c r="LNF31" s="131"/>
      <c r="LNG31" s="131"/>
      <c r="LNH31" s="131"/>
      <c r="LNI31" s="131"/>
      <c r="LNJ31" s="131"/>
      <c r="LNK31" s="131"/>
      <c r="LNL31" s="131"/>
      <c r="LNM31" s="131"/>
      <c r="LNN31" s="131"/>
      <c r="LNO31" s="131"/>
      <c r="LNP31" s="131"/>
      <c r="LNQ31" s="131"/>
      <c r="LNR31" s="131"/>
      <c r="LNS31" s="131"/>
      <c r="LNT31" s="131"/>
      <c r="LNU31" s="131"/>
      <c r="LNV31" s="131"/>
      <c r="LNW31" s="131"/>
      <c r="LNX31" s="131"/>
      <c r="LNY31" s="131"/>
      <c r="LNZ31" s="131"/>
      <c r="LOA31" s="131"/>
      <c r="LOB31" s="131"/>
      <c r="LOC31" s="131"/>
      <c r="LOD31" s="131"/>
      <c r="LOE31" s="131"/>
      <c r="LOF31" s="131"/>
      <c r="LOG31" s="131"/>
      <c r="LOH31" s="131"/>
      <c r="LOI31" s="131"/>
      <c r="LOJ31" s="131"/>
      <c r="LOK31" s="131"/>
      <c r="LOL31" s="131"/>
      <c r="LOM31" s="131"/>
      <c r="LON31" s="131"/>
      <c r="LOO31" s="131"/>
      <c r="LOP31" s="131"/>
      <c r="LOQ31" s="131"/>
      <c r="LOR31" s="131"/>
      <c r="LOS31" s="131"/>
      <c r="LOT31" s="131"/>
      <c r="LOU31" s="131"/>
      <c r="LOV31" s="131"/>
      <c r="LOW31" s="131"/>
      <c r="LOX31" s="131"/>
      <c r="LOY31" s="131"/>
      <c r="LOZ31" s="131"/>
      <c r="LPA31" s="131"/>
      <c r="LPB31" s="131"/>
      <c r="LPC31" s="131"/>
      <c r="LPD31" s="131"/>
      <c r="LPE31" s="131"/>
      <c r="LPF31" s="131"/>
      <c r="LPG31" s="131"/>
      <c r="LPH31" s="131"/>
      <c r="LPI31" s="131"/>
      <c r="LPJ31" s="131"/>
      <c r="LPK31" s="131"/>
      <c r="LPL31" s="131"/>
      <c r="LPM31" s="131"/>
      <c r="LPN31" s="131"/>
      <c r="LPO31" s="131"/>
      <c r="LPP31" s="131"/>
      <c r="LPQ31" s="131"/>
      <c r="LPR31" s="131"/>
      <c r="LPS31" s="131"/>
      <c r="LPT31" s="131"/>
      <c r="LPU31" s="131"/>
      <c r="LPV31" s="131"/>
      <c r="LPW31" s="131"/>
      <c r="LPX31" s="131"/>
      <c r="LPY31" s="131"/>
      <c r="LPZ31" s="131"/>
      <c r="LQA31" s="131"/>
      <c r="LQB31" s="131"/>
      <c r="LQC31" s="131"/>
      <c r="LQD31" s="131"/>
      <c r="LQE31" s="131"/>
      <c r="LQF31" s="131"/>
      <c r="LQG31" s="131"/>
      <c r="LQH31" s="131"/>
      <c r="LQI31" s="131"/>
      <c r="LQJ31" s="131"/>
      <c r="LQK31" s="131"/>
      <c r="LQL31" s="131"/>
      <c r="LQM31" s="131"/>
      <c r="LQN31" s="131"/>
      <c r="LQO31" s="131"/>
      <c r="LQP31" s="131"/>
      <c r="LQQ31" s="131"/>
      <c r="LQR31" s="131"/>
      <c r="LQS31" s="131"/>
      <c r="LQT31" s="131"/>
      <c r="LQU31" s="131"/>
      <c r="LQV31" s="131"/>
      <c r="LQW31" s="131"/>
      <c r="LQX31" s="131"/>
      <c r="LQY31" s="131"/>
      <c r="LQZ31" s="131"/>
      <c r="LRA31" s="131"/>
      <c r="LRB31" s="131"/>
      <c r="LRC31" s="131"/>
      <c r="LRD31" s="131"/>
      <c r="LRE31" s="131"/>
      <c r="LRF31" s="131"/>
      <c r="LRG31" s="131"/>
      <c r="LRH31" s="131"/>
      <c r="LRI31" s="131"/>
      <c r="LRJ31" s="131"/>
      <c r="LRK31" s="131"/>
      <c r="LRL31" s="131"/>
      <c r="LRM31" s="131"/>
      <c r="LRN31" s="131"/>
      <c r="LRO31" s="131"/>
      <c r="LRP31" s="131"/>
      <c r="LRQ31" s="131"/>
      <c r="LRR31" s="131"/>
      <c r="LRS31" s="131"/>
      <c r="LRT31" s="131"/>
      <c r="LRU31" s="131"/>
      <c r="LRV31" s="131"/>
      <c r="LRW31" s="131"/>
      <c r="LRX31" s="131"/>
      <c r="LRY31" s="131"/>
      <c r="LRZ31" s="131"/>
      <c r="LSA31" s="131"/>
      <c r="LSB31" s="131"/>
      <c r="LSC31" s="131"/>
      <c r="LSD31" s="131"/>
      <c r="LSE31" s="131"/>
      <c r="LSF31" s="131"/>
      <c r="LSG31" s="131"/>
      <c r="LSH31" s="131"/>
      <c r="LSI31" s="131"/>
      <c r="LSJ31" s="131"/>
      <c r="LSK31" s="131"/>
      <c r="LSL31" s="131"/>
      <c r="LSM31" s="131"/>
      <c r="LSN31" s="131"/>
      <c r="LSO31" s="131"/>
      <c r="LSP31" s="131"/>
      <c r="LSQ31" s="131"/>
      <c r="LSR31" s="131"/>
      <c r="LSS31" s="131"/>
      <c r="LST31" s="131"/>
      <c r="LSU31" s="131"/>
      <c r="LSV31" s="131"/>
      <c r="LSW31" s="131"/>
      <c r="LSX31" s="131"/>
      <c r="LSY31" s="131"/>
      <c r="LSZ31" s="131"/>
      <c r="LTA31" s="131"/>
      <c r="LTB31" s="131"/>
      <c r="LTC31" s="131"/>
      <c r="LTD31" s="131"/>
      <c r="LTE31" s="131"/>
      <c r="LTF31" s="131"/>
      <c r="LTG31" s="131"/>
      <c r="LTH31" s="131"/>
      <c r="LTI31" s="131"/>
      <c r="LTJ31" s="131"/>
      <c r="LTK31" s="131"/>
      <c r="LTL31" s="131"/>
      <c r="LTM31" s="131"/>
      <c r="LTN31" s="131"/>
      <c r="LTO31" s="131"/>
      <c r="LTP31" s="131"/>
      <c r="LTQ31" s="131"/>
      <c r="LTR31" s="131"/>
      <c r="LTS31" s="131"/>
      <c r="LTT31" s="131"/>
      <c r="LTU31" s="131"/>
      <c r="LTV31" s="131"/>
      <c r="LTW31" s="131"/>
      <c r="LTX31" s="131"/>
      <c r="LTY31" s="131"/>
      <c r="LTZ31" s="131"/>
      <c r="LUA31" s="131"/>
      <c r="LUB31" s="131"/>
      <c r="LUC31" s="131"/>
      <c r="LUD31" s="131"/>
      <c r="LUE31" s="131"/>
      <c r="LUF31" s="131"/>
      <c r="LUG31" s="131"/>
      <c r="LUH31" s="131"/>
      <c r="LUI31" s="131"/>
      <c r="LUJ31" s="131"/>
      <c r="LUK31" s="131"/>
      <c r="LUL31" s="131"/>
      <c r="LUM31" s="131"/>
      <c r="LUN31" s="131"/>
      <c r="LUO31" s="131"/>
      <c r="LUP31" s="131"/>
      <c r="LUQ31" s="131"/>
      <c r="LUR31" s="131"/>
      <c r="LUS31" s="131"/>
      <c r="LUT31" s="131"/>
      <c r="LUU31" s="131"/>
      <c r="LUV31" s="131"/>
      <c r="LUW31" s="131"/>
      <c r="LUX31" s="131"/>
      <c r="LUY31" s="131"/>
      <c r="LUZ31" s="131"/>
      <c r="LVA31" s="131"/>
      <c r="LVB31" s="131"/>
      <c r="LVC31" s="131"/>
      <c r="LVD31" s="131"/>
      <c r="LVE31" s="131"/>
      <c r="LVF31" s="131"/>
      <c r="LVG31" s="131"/>
      <c r="LVH31" s="131"/>
      <c r="LVI31" s="131"/>
      <c r="LVJ31" s="131"/>
      <c r="LVK31" s="131"/>
      <c r="LVL31" s="131"/>
      <c r="LVM31" s="131"/>
      <c r="LVN31" s="131"/>
      <c r="LVO31" s="131"/>
      <c r="LVP31" s="131"/>
      <c r="LVQ31" s="131"/>
      <c r="LVR31" s="131"/>
      <c r="LVS31" s="131"/>
      <c r="LVT31" s="131"/>
      <c r="LVU31" s="131"/>
      <c r="LVV31" s="131"/>
      <c r="LVW31" s="131"/>
      <c r="LVX31" s="131"/>
      <c r="LVY31" s="131"/>
      <c r="LVZ31" s="131"/>
      <c r="LWA31" s="131"/>
      <c r="LWB31" s="131"/>
      <c r="LWC31" s="131"/>
      <c r="LWD31" s="131"/>
      <c r="LWE31" s="131"/>
      <c r="LWF31" s="131"/>
      <c r="LWG31" s="131"/>
      <c r="LWH31" s="131"/>
      <c r="LWI31" s="131"/>
      <c r="LWJ31" s="131"/>
      <c r="LWK31" s="131"/>
      <c r="LWL31" s="131"/>
      <c r="LWM31" s="131"/>
      <c r="LWN31" s="131"/>
      <c r="LWO31" s="131"/>
      <c r="LWP31" s="131"/>
      <c r="LWQ31" s="131"/>
      <c r="LWR31" s="131"/>
      <c r="LWS31" s="131"/>
      <c r="LWT31" s="131"/>
      <c r="LWU31" s="131"/>
      <c r="LWV31" s="131"/>
      <c r="LWW31" s="131"/>
      <c r="LWX31" s="131"/>
      <c r="LWY31" s="131"/>
      <c r="LWZ31" s="131"/>
      <c r="LXA31" s="131"/>
      <c r="LXB31" s="131"/>
      <c r="LXC31" s="131"/>
      <c r="LXD31" s="131"/>
      <c r="LXE31" s="131"/>
      <c r="LXF31" s="131"/>
      <c r="LXG31" s="131"/>
      <c r="LXH31" s="131"/>
      <c r="LXI31" s="131"/>
      <c r="LXJ31" s="131"/>
      <c r="LXK31" s="131"/>
      <c r="LXL31" s="131"/>
      <c r="LXM31" s="131"/>
      <c r="LXN31" s="131"/>
      <c r="LXO31" s="131"/>
      <c r="LXP31" s="131"/>
      <c r="LXQ31" s="131"/>
      <c r="LXR31" s="131"/>
      <c r="LXS31" s="131"/>
      <c r="LXT31" s="131"/>
      <c r="LXU31" s="131"/>
      <c r="LXV31" s="131"/>
      <c r="LXW31" s="131"/>
      <c r="LXX31" s="131"/>
      <c r="LXY31" s="131"/>
      <c r="LXZ31" s="131"/>
      <c r="LYA31" s="131"/>
      <c r="LYB31" s="131"/>
      <c r="LYC31" s="131"/>
      <c r="LYD31" s="131"/>
      <c r="LYE31" s="131"/>
      <c r="LYF31" s="131"/>
      <c r="LYG31" s="131"/>
      <c r="LYH31" s="131"/>
      <c r="LYI31" s="131"/>
      <c r="LYJ31" s="131"/>
      <c r="LYK31" s="131"/>
      <c r="LYL31" s="131"/>
      <c r="LYM31" s="131"/>
      <c r="LYN31" s="131"/>
      <c r="LYO31" s="131"/>
      <c r="LYP31" s="131"/>
      <c r="LYQ31" s="131"/>
      <c r="LYR31" s="131"/>
      <c r="LYS31" s="131"/>
      <c r="LYT31" s="131"/>
      <c r="LYU31" s="131"/>
      <c r="LYV31" s="131"/>
      <c r="LYW31" s="131"/>
      <c r="LYX31" s="131"/>
      <c r="LYY31" s="131"/>
      <c r="LYZ31" s="131"/>
      <c r="LZA31" s="131"/>
      <c r="LZB31" s="131"/>
      <c r="LZC31" s="131"/>
      <c r="LZD31" s="131"/>
      <c r="LZE31" s="131"/>
      <c r="LZF31" s="131"/>
      <c r="LZG31" s="131"/>
      <c r="LZH31" s="131"/>
      <c r="LZI31" s="131"/>
      <c r="LZJ31" s="131"/>
      <c r="LZK31" s="131"/>
      <c r="LZL31" s="131"/>
      <c r="LZM31" s="131"/>
      <c r="LZN31" s="131"/>
      <c r="LZO31" s="131"/>
      <c r="LZP31" s="131"/>
      <c r="LZQ31" s="131"/>
      <c r="LZR31" s="131"/>
      <c r="LZS31" s="131"/>
      <c r="LZT31" s="131"/>
      <c r="LZU31" s="131"/>
      <c r="LZV31" s="131"/>
      <c r="LZW31" s="131"/>
      <c r="LZX31" s="131"/>
      <c r="LZY31" s="131"/>
      <c r="LZZ31" s="131"/>
      <c r="MAA31" s="131"/>
      <c r="MAB31" s="131"/>
      <c r="MAC31" s="131"/>
      <c r="MAD31" s="131"/>
      <c r="MAE31" s="131"/>
      <c r="MAF31" s="131"/>
      <c r="MAG31" s="131"/>
      <c r="MAH31" s="131"/>
      <c r="MAI31" s="131"/>
      <c r="MAJ31" s="131"/>
      <c r="MAK31" s="131"/>
      <c r="MAL31" s="131"/>
      <c r="MAM31" s="131"/>
      <c r="MAN31" s="131"/>
      <c r="MAO31" s="131"/>
      <c r="MAP31" s="131"/>
      <c r="MAQ31" s="131"/>
      <c r="MAR31" s="131"/>
      <c r="MAS31" s="131"/>
      <c r="MAT31" s="131"/>
      <c r="MAU31" s="131"/>
      <c r="MAV31" s="131"/>
      <c r="MAW31" s="131"/>
      <c r="MAX31" s="131"/>
      <c r="MAY31" s="131"/>
      <c r="MAZ31" s="131"/>
      <c r="MBA31" s="131"/>
      <c r="MBB31" s="131"/>
      <c r="MBC31" s="131"/>
      <c r="MBD31" s="131"/>
      <c r="MBE31" s="131"/>
      <c r="MBF31" s="131"/>
      <c r="MBG31" s="131"/>
      <c r="MBH31" s="131"/>
      <c r="MBI31" s="131"/>
      <c r="MBJ31" s="131"/>
      <c r="MBK31" s="131"/>
      <c r="MBL31" s="131"/>
      <c r="MBM31" s="131"/>
      <c r="MBN31" s="131"/>
      <c r="MBO31" s="131"/>
      <c r="MBP31" s="131"/>
      <c r="MBQ31" s="131"/>
      <c r="MBR31" s="131"/>
      <c r="MBS31" s="131"/>
      <c r="MBT31" s="131"/>
      <c r="MBU31" s="131"/>
      <c r="MBV31" s="131"/>
      <c r="MBW31" s="131"/>
      <c r="MBX31" s="131"/>
      <c r="MBY31" s="131"/>
      <c r="MBZ31" s="131"/>
      <c r="MCA31" s="131"/>
      <c r="MCB31" s="131"/>
      <c r="MCC31" s="131"/>
      <c r="MCD31" s="131"/>
      <c r="MCE31" s="131"/>
      <c r="MCF31" s="131"/>
      <c r="MCG31" s="131"/>
      <c r="MCH31" s="131"/>
      <c r="MCI31" s="131"/>
      <c r="MCJ31" s="131"/>
      <c r="MCK31" s="131"/>
      <c r="MCL31" s="131"/>
      <c r="MCM31" s="131"/>
      <c r="MCN31" s="131"/>
      <c r="MCO31" s="131"/>
      <c r="MCP31" s="131"/>
      <c r="MCQ31" s="131"/>
      <c r="MCR31" s="131"/>
      <c r="MCS31" s="131"/>
      <c r="MCT31" s="131"/>
      <c r="MCU31" s="131"/>
      <c r="MCV31" s="131"/>
      <c r="MCW31" s="131"/>
      <c r="MCX31" s="131"/>
      <c r="MCY31" s="131"/>
      <c r="MCZ31" s="131"/>
      <c r="MDA31" s="131"/>
      <c r="MDB31" s="131"/>
      <c r="MDC31" s="131"/>
      <c r="MDD31" s="131"/>
      <c r="MDE31" s="131"/>
      <c r="MDF31" s="131"/>
      <c r="MDG31" s="131"/>
      <c r="MDH31" s="131"/>
      <c r="MDI31" s="131"/>
      <c r="MDJ31" s="131"/>
      <c r="MDK31" s="131"/>
      <c r="MDL31" s="131"/>
      <c r="MDM31" s="131"/>
      <c r="MDN31" s="131"/>
      <c r="MDO31" s="131"/>
      <c r="MDP31" s="131"/>
      <c r="MDQ31" s="131"/>
      <c r="MDR31" s="131"/>
      <c r="MDS31" s="131"/>
      <c r="MDT31" s="131"/>
      <c r="MDU31" s="131"/>
      <c r="MDV31" s="131"/>
      <c r="MDW31" s="131"/>
      <c r="MDX31" s="131"/>
      <c r="MDY31" s="131"/>
      <c r="MDZ31" s="131"/>
      <c r="MEA31" s="131"/>
      <c r="MEB31" s="131"/>
      <c r="MEC31" s="131"/>
      <c r="MED31" s="131"/>
      <c r="MEE31" s="131"/>
      <c r="MEF31" s="131"/>
      <c r="MEG31" s="131"/>
      <c r="MEH31" s="131"/>
      <c r="MEI31" s="131"/>
      <c r="MEJ31" s="131"/>
      <c r="MEK31" s="131"/>
      <c r="MEL31" s="131"/>
      <c r="MEM31" s="131"/>
      <c r="MEN31" s="131"/>
      <c r="MEO31" s="131"/>
      <c r="MEP31" s="131"/>
      <c r="MEQ31" s="131"/>
      <c r="MER31" s="131"/>
      <c r="MES31" s="131"/>
      <c r="MET31" s="131"/>
      <c r="MEU31" s="131"/>
      <c r="MEV31" s="131"/>
      <c r="MEW31" s="131"/>
      <c r="MEX31" s="131"/>
      <c r="MEY31" s="131"/>
      <c r="MEZ31" s="131"/>
      <c r="MFA31" s="131"/>
      <c r="MFB31" s="131"/>
      <c r="MFC31" s="131"/>
      <c r="MFD31" s="131"/>
      <c r="MFE31" s="131"/>
      <c r="MFF31" s="131"/>
      <c r="MFG31" s="131"/>
      <c r="MFH31" s="131"/>
      <c r="MFI31" s="131"/>
      <c r="MFJ31" s="131"/>
      <c r="MFK31" s="131"/>
      <c r="MFL31" s="131"/>
      <c r="MFM31" s="131"/>
      <c r="MFN31" s="131"/>
      <c r="MFO31" s="131"/>
      <c r="MFP31" s="131"/>
      <c r="MFQ31" s="131"/>
      <c r="MFR31" s="131"/>
      <c r="MFS31" s="131"/>
      <c r="MFT31" s="131"/>
      <c r="MFU31" s="131"/>
      <c r="MFV31" s="131"/>
      <c r="MFW31" s="131"/>
      <c r="MFX31" s="131"/>
      <c r="MFY31" s="131"/>
      <c r="MFZ31" s="131"/>
      <c r="MGA31" s="131"/>
      <c r="MGB31" s="131"/>
      <c r="MGC31" s="131"/>
      <c r="MGD31" s="131"/>
      <c r="MGE31" s="131"/>
      <c r="MGF31" s="131"/>
      <c r="MGG31" s="131"/>
      <c r="MGH31" s="131"/>
      <c r="MGI31" s="131"/>
      <c r="MGJ31" s="131"/>
      <c r="MGK31" s="131"/>
      <c r="MGL31" s="131"/>
      <c r="MGM31" s="131"/>
      <c r="MGN31" s="131"/>
      <c r="MGO31" s="131"/>
      <c r="MGP31" s="131"/>
      <c r="MGQ31" s="131"/>
      <c r="MGR31" s="131"/>
      <c r="MGS31" s="131"/>
      <c r="MGT31" s="131"/>
      <c r="MGU31" s="131"/>
      <c r="MGV31" s="131"/>
      <c r="MGW31" s="131"/>
      <c r="MGX31" s="131"/>
      <c r="MGY31" s="131"/>
      <c r="MGZ31" s="131"/>
      <c r="MHA31" s="131"/>
      <c r="MHB31" s="131"/>
      <c r="MHC31" s="131"/>
      <c r="MHD31" s="131"/>
      <c r="MHE31" s="131"/>
      <c r="MHF31" s="131"/>
      <c r="MHG31" s="131"/>
      <c r="MHH31" s="131"/>
      <c r="MHI31" s="131"/>
      <c r="MHJ31" s="131"/>
      <c r="MHK31" s="131"/>
      <c r="MHL31" s="131"/>
      <c r="MHM31" s="131"/>
      <c r="MHN31" s="131"/>
      <c r="MHO31" s="131"/>
      <c r="MHP31" s="131"/>
      <c r="MHQ31" s="131"/>
      <c r="MHR31" s="131"/>
      <c r="MHS31" s="131"/>
      <c r="MHT31" s="131"/>
      <c r="MHU31" s="131"/>
      <c r="MHV31" s="131"/>
      <c r="MHW31" s="131"/>
      <c r="MHX31" s="131"/>
      <c r="MHY31" s="131"/>
      <c r="MHZ31" s="131"/>
      <c r="MIA31" s="131"/>
      <c r="MIB31" s="131"/>
      <c r="MIC31" s="131"/>
      <c r="MID31" s="131"/>
      <c r="MIE31" s="131"/>
      <c r="MIF31" s="131"/>
      <c r="MIG31" s="131"/>
      <c r="MIH31" s="131"/>
      <c r="MII31" s="131"/>
      <c r="MIJ31" s="131"/>
      <c r="MIK31" s="131"/>
      <c r="MIL31" s="131"/>
      <c r="MIM31" s="131"/>
      <c r="MIN31" s="131"/>
      <c r="MIO31" s="131"/>
      <c r="MIP31" s="131"/>
      <c r="MIQ31" s="131"/>
      <c r="MIR31" s="131"/>
      <c r="MIS31" s="131"/>
      <c r="MIT31" s="131"/>
      <c r="MIU31" s="131"/>
      <c r="MIV31" s="131"/>
      <c r="MIW31" s="131"/>
      <c r="MIX31" s="131"/>
      <c r="MIY31" s="131"/>
      <c r="MIZ31" s="131"/>
      <c r="MJA31" s="131"/>
      <c r="MJB31" s="131"/>
      <c r="MJC31" s="131"/>
      <c r="MJD31" s="131"/>
      <c r="MJE31" s="131"/>
      <c r="MJF31" s="131"/>
      <c r="MJG31" s="131"/>
      <c r="MJH31" s="131"/>
      <c r="MJI31" s="131"/>
      <c r="MJJ31" s="131"/>
      <c r="MJK31" s="131"/>
      <c r="MJL31" s="131"/>
      <c r="MJM31" s="131"/>
      <c r="MJN31" s="131"/>
      <c r="MJO31" s="131"/>
      <c r="MJP31" s="131"/>
      <c r="MJQ31" s="131"/>
      <c r="MJR31" s="131"/>
      <c r="MJS31" s="131"/>
      <c r="MJT31" s="131"/>
      <c r="MJU31" s="131"/>
      <c r="MJV31" s="131"/>
      <c r="MJW31" s="131"/>
      <c r="MJX31" s="131"/>
      <c r="MJY31" s="131"/>
      <c r="MJZ31" s="131"/>
      <c r="MKA31" s="131"/>
      <c r="MKB31" s="131"/>
      <c r="MKC31" s="131"/>
      <c r="MKD31" s="131"/>
      <c r="MKE31" s="131"/>
      <c r="MKF31" s="131"/>
      <c r="MKG31" s="131"/>
      <c r="MKH31" s="131"/>
      <c r="MKI31" s="131"/>
      <c r="MKJ31" s="131"/>
      <c r="MKK31" s="131"/>
      <c r="MKL31" s="131"/>
      <c r="MKM31" s="131"/>
      <c r="MKN31" s="131"/>
      <c r="MKO31" s="131"/>
      <c r="MKP31" s="131"/>
      <c r="MKQ31" s="131"/>
      <c r="MKR31" s="131"/>
      <c r="MKS31" s="131"/>
      <c r="MKT31" s="131"/>
      <c r="MKU31" s="131"/>
      <c r="MKV31" s="131"/>
      <c r="MKW31" s="131"/>
      <c r="MKX31" s="131"/>
      <c r="MKY31" s="131"/>
      <c r="MKZ31" s="131"/>
      <c r="MLA31" s="131"/>
      <c r="MLB31" s="131"/>
      <c r="MLC31" s="131"/>
      <c r="MLD31" s="131"/>
      <c r="MLE31" s="131"/>
      <c r="MLF31" s="131"/>
      <c r="MLG31" s="131"/>
      <c r="MLH31" s="131"/>
      <c r="MLI31" s="131"/>
      <c r="MLJ31" s="131"/>
      <c r="MLK31" s="131"/>
      <c r="MLL31" s="131"/>
      <c r="MLM31" s="131"/>
      <c r="MLN31" s="131"/>
      <c r="MLO31" s="131"/>
      <c r="MLP31" s="131"/>
      <c r="MLQ31" s="131"/>
      <c r="MLR31" s="131"/>
      <c r="MLS31" s="131"/>
      <c r="MLT31" s="131"/>
      <c r="MLU31" s="131"/>
      <c r="MLV31" s="131"/>
      <c r="MLW31" s="131"/>
      <c r="MLX31" s="131"/>
      <c r="MLY31" s="131"/>
      <c r="MLZ31" s="131"/>
      <c r="MMA31" s="131"/>
      <c r="MMB31" s="131"/>
      <c r="MMC31" s="131"/>
      <c r="MMD31" s="131"/>
      <c r="MME31" s="131"/>
      <c r="MMF31" s="131"/>
      <c r="MMG31" s="131"/>
      <c r="MMH31" s="131"/>
      <c r="MMI31" s="131"/>
      <c r="MMJ31" s="131"/>
      <c r="MMK31" s="131"/>
      <c r="MML31" s="131"/>
      <c r="MMM31" s="131"/>
      <c r="MMN31" s="131"/>
      <c r="MMO31" s="131"/>
      <c r="MMP31" s="131"/>
      <c r="MMQ31" s="131"/>
      <c r="MMR31" s="131"/>
      <c r="MMS31" s="131"/>
      <c r="MMT31" s="131"/>
      <c r="MMU31" s="131"/>
      <c r="MMV31" s="131"/>
      <c r="MMW31" s="131"/>
      <c r="MMX31" s="131"/>
      <c r="MMY31" s="131"/>
      <c r="MMZ31" s="131"/>
      <c r="MNA31" s="131"/>
      <c r="MNB31" s="131"/>
      <c r="MNC31" s="131"/>
      <c r="MND31" s="131"/>
      <c r="MNE31" s="131"/>
      <c r="MNF31" s="131"/>
      <c r="MNG31" s="131"/>
      <c r="MNH31" s="131"/>
      <c r="MNI31" s="131"/>
      <c r="MNJ31" s="131"/>
      <c r="MNK31" s="131"/>
      <c r="MNL31" s="131"/>
      <c r="MNM31" s="131"/>
      <c r="MNN31" s="131"/>
      <c r="MNO31" s="131"/>
      <c r="MNP31" s="131"/>
      <c r="MNQ31" s="131"/>
      <c r="MNR31" s="131"/>
      <c r="MNS31" s="131"/>
      <c r="MNT31" s="131"/>
      <c r="MNU31" s="131"/>
      <c r="MNV31" s="131"/>
      <c r="MNW31" s="131"/>
      <c r="MNX31" s="131"/>
      <c r="MNY31" s="131"/>
      <c r="MNZ31" s="131"/>
      <c r="MOA31" s="131"/>
      <c r="MOB31" s="131"/>
      <c r="MOC31" s="131"/>
      <c r="MOD31" s="131"/>
      <c r="MOE31" s="131"/>
      <c r="MOF31" s="131"/>
      <c r="MOG31" s="131"/>
      <c r="MOH31" s="131"/>
      <c r="MOI31" s="131"/>
      <c r="MOJ31" s="131"/>
      <c r="MOK31" s="131"/>
      <c r="MOL31" s="131"/>
      <c r="MOM31" s="131"/>
      <c r="MON31" s="131"/>
      <c r="MOO31" s="131"/>
      <c r="MOP31" s="131"/>
      <c r="MOQ31" s="131"/>
      <c r="MOR31" s="131"/>
      <c r="MOS31" s="131"/>
      <c r="MOT31" s="131"/>
      <c r="MOU31" s="131"/>
      <c r="MOV31" s="131"/>
      <c r="MOW31" s="131"/>
      <c r="MOX31" s="131"/>
      <c r="MOY31" s="131"/>
      <c r="MOZ31" s="131"/>
      <c r="MPA31" s="131"/>
      <c r="MPB31" s="131"/>
      <c r="MPC31" s="131"/>
      <c r="MPD31" s="131"/>
      <c r="MPE31" s="131"/>
      <c r="MPF31" s="131"/>
      <c r="MPG31" s="131"/>
      <c r="MPH31" s="131"/>
      <c r="MPI31" s="131"/>
      <c r="MPJ31" s="131"/>
      <c r="MPK31" s="131"/>
      <c r="MPL31" s="131"/>
      <c r="MPM31" s="131"/>
      <c r="MPN31" s="131"/>
      <c r="MPO31" s="131"/>
      <c r="MPP31" s="131"/>
      <c r="MPQ31" s="131"/>
      <c r="MPR31" s="131"/>
      <c r="MPS31" s="131"/>
      <c r="MPT31" s="131"/>
      <c r="MPU31" s="131"/>
      <c r="MPV31" s="131"/>
      <c r="MPW31" s="131"/>
      <c r="MPX31" s="131"/>
      <c r="MPY31" s="131"/>
      <c r="MPZ31" s="131"/>
      <c r="MQA31" s="131"/>
      <c r="MQB31" s="131"/>
      <c r="MQC31" s="131"/>
      <c r="MQD31" s="131"/>
      <c r="MQE31" s="131"/>
      <c r="MQF31" s="131"/>
      <c r="MQG31" s="131"/>
      <c r="MQH31" s="131"/>
      <c r="MQI31" s="131"/>
      <c r="MQJ31" s="131"/>
      <c r="MQK31" s="131"/>
      <c r="MQL31" s="131"/>
      <c r="MQM31" s="131"/>
      <c r="MQN31" s="131"/>
      <c r="MQO31" s="131"/>
      <c r="MQP31" s="131"/>
      <c r="MQQ31" s="131"/>
      <c r="MQR31" s="131"/>
      <c r="MQS31" s="131"/>
      <c r="MQT31" s="131"/>
      <c r="MQU31" s="131"/>
      <c r="MQV31" s="131"/>
      <c r="MQW31" s="131"/>
      <c r="MQX31" s="131"/>
      <c r="MQY31" s="131"/>
      <c r="MQZ31" s="131"/>
      <c r="MRA31" s="131"/>
      <c r="MRB31" s="131"/>
      <c r="MRC31" s="131"/>
      <c r="MRD31" s="131"/>
      <c r="MRE31" s="131"/>
      <c r="MRF31" s="131"/>
      <c r="MRG31" s="131"/>
      <c r="MRH31" s="131"/>
      <c r="MRI31" s="131"/>
      <c r="MRJ31" s="131"/>
      <c r="MRK31" s="131"/>
      <c r="MRL31" s="131"/>
      <c r="MRM31" s="131"/>
      <c r="MRN31" s="131"/>
      <c r="MRO31" s="131"/>
      <c r="MRP31" s="131"/>
      <c r="MRQ31" s="131"/>
      <c r="MRR31" s="131"/>
      <c r="MRS31" s="131"/>
      <c r="MRT31" s="131"/>
      <c r="MRU31" s="131"/>
      <c r="MRV31" s="131"/>
      <c r="MRW31" s="131"/>
      <c r="MRX31" s="131"/>
      <c r="MRY31" s="131"/>
      <c r="MRZ31" s="131"/>
      <c r="MSA31" s="131"/>
      <c r="MSB31" s="131"/>
      <c r="MSC31" s="131"/>
      <c r="MSD31" s="131"/>
      <c r="MSE31" s="131"/>
      <c r="MSF31" s="131"/>
      <c r="MSG31" s="131"/>
      <c r="MSH31" s="131"/>
      <c r="MSI31" s="131"/>
      <c r="MSJ31" s="131"/>
      <c r="MSK31" s="131"/>
      <c r="MSL31" s="131"/>
      <c r="MSM31" s="131"/>
      <c r="MSN31" s="131"/>
      <c r="MSO31" s="131"/>
      <c r="MSP31" s="131"/>
      <c r="MSQ31" s="131"/>
      <c r="MSR31" s="131"/>
      <c r="MSS31" s="131"/>
      <c r="MST31" s="131"/>
      <c r="MSU31" s="131"/>
      <c r="MSV31" s="131"/>
      <c r="MSW31" s="131"/>
      <c r="MSX31" s="131"/>
      <c r="MSY31" s="131"/>
      <c r="MSZ31" s="131"/>
      <c r="MTA31" s="131"/>
      <c r="MTB31" s="131"/>
      <c r="MTC31" s="131"/>
      <c r="MTD31" s="131"/>
      <c r="MTE31" s="131"/>
      <c r="MTF31" s="131"/>
      <c r="MTG31" s="131"/>
      <c r="MTH31" s="131"/>
      <c r="MTI31" s="131"/>
      <c r="MTJ31" s="131"/>
      <c r="MTK31" s="131"/>
      <c r="MTL31" s="131"/>
      <c r="MTM31" s="131"/>
      <c r="MTN31" s="131"/>
      <c r="MTO31" s="131"/>
      <c r="MTP31" s="131"/>
      <c r="MTQ31" s="131"/>
      <c r="MTR31" s="131"/>
      <c r="MTS31" s="131"/>
      <c r="MTT31" s="131"/>
      <c r="MTU31" s="131"/>
      <c r="MTV31" s="131"/>
      <c r="MTW31" s="131"/>
      <c r="MTX31" s="131"/>
      <c r="MTY31" s="131"/>
      <c r="MTZ31" s="131"/>
      <c r="MUA31" s="131"/>
      <c r="MUB31" s="131"/>
      <c r="MUC31" s="131"/>
      <c r="MUD31" s="131"/>
      <c r="MUE31" s="131"/>
      <c r="MUF31" s="131"/>
      <c r="MUG31" s="131"/>
      <c r="MUH31" s="131"/>
      <c r="MUI31" s="131"/>
      <c r="MUJ31" s="131"/>
      <c r="MUK31" s="131"/>
      <c r="MUL31" s="131"/>
      <c r="MUM31" s="131"/>
      <c r="MUN31" s="131"/>
      <c r="MUO31" s="131"/>
      <c r="MUP31" s="131"/>
      <c r="MUQ31" s="131"/>
      <c r="MUR31" s="131"/>
      <c r="MUS31" s="131"/>
      <c r="MUT31" s="131"/>
      <c r="MUU31" s="131"/>
      <c r="MUV31" s="131"/>
      <c r="MUW31" s="131"/>
      <c r="MUX31" s="131"/>
      <c r="MUY31" s="131"/>
      <c r="MUZ31" s="131"/>
      <c r="MVA31" s="131"/>
      <c r="MVB31" s="131"/>
      <c r="MVC31" s="131"/>
      <c r="MVD31" s="131"/>
      <c r="MVE31" s="131"/>
      <c r="MVF31" s="131"/>
      <c r="MVG31" s="131"/>
      <c r="MVH31" s="131"/>
      <c r="MVI31" s="131"/>
      <c r="MVJ31" s="131"/>
      <c r="MVK31" s="131"/>
      <c r="MVL31" s="131"/>
      <c r="MVM31" s="131"/>
      <c r="MVN31" s="131"/>
      <c r="MVO31" s="131"/>
      <c r="MVP31" s="131"/>
      <c r="MVQ31" s="131"/>
      <c r="MVR31" s="131"/>
      <c r="MVS31" s="131"/>
      <c r="MVT31" s="131"/>
      <c r="MVU31" s="131"/>
      <c r="MVV31" s="131"/>
      <c r="MVW31" s="131"/>
      <c r="MVX31" s="131"/>
      <c r="MVY31" s="131"/>
      <c r="MVZ31" s="131"/>
      <c r="MWA31" s="131"/>
      <c r="MWB31" s="131"/>
      <c r="MWC31" s="131"/>
      <c r="MWD31" s="131"/>
      <c r="MWE31" s="131"/>
      <c r="MWF31" s="131"/>
      <c r="MWG31" s="131"/>
      <c r="MWH31" s="131"/>
      <c r="MWI31" s="131"/>
      <c r="MWJ31" s="131"/>
      <c r="MWK31" s="131"/>
      <c r="MWL31" s="131"/>
      <c r="MWM31" s="131"/>
      <c r="MWN31" s="131"/>
      <c r="MWO31" s="131"/>
      <c r="MWP31" s="131"/>
      <c r="MWQ31" s="131"/>
      <c r="MWR31" s="131"/>
      <c r="MWS31" s="131"/>
      <c r="MWT31" s="131"/>
      <c r="MWU31" s="131"/>
      <c r="MWV31" s="131"/>
      <c r="MWW31" s="131"/>
      <c r="MWX31" s="131"/>
      <c r="MWY31" s="131"/>
      <c r="MWZ31" s="131"/>
      <c r="MXA31" s="131"/>
      <c r="MXB31" s="131"/>
      <c r="MXC31" s="131"/>
      <c r="MXD31" s="131"/>
      <c r="MXE31" s="131"/>
      <c r="MXF31" s="131"/>
      <c r="MXG31" s="131"/>
      <c r="MXH31" s="131"/>
      <c r="MXI31" s="131"/>
      <c r="MXJ31" s="131"/>
      <c r="MXK31" s="131"/>
      <c r="MXL31" s="131"/>
      <c r="MXM31" s="131"/>
      <c r="MXN31" s="131"/>
      <c r="MXO31" s="131"/>
      <c r="MXP31" s="131"/>
      <c r="MXQ31" s="131"/>
      <c r="MXR31" s="131"/>
      <c r="MXS31" s="131"/>
      <c r="MXT31" s="131"/>
      <c r="MXU31" s="131"/>
      <c r="MXV31" s="131"/>
      <c r="MXW31" s="131"/>
      <c r="MXX31" s="131"/>
      <c r="MXY31" s="131"/>
      <c r="MXZ31" s="131"/>
      <c r="MYA31" s="131"/>
      <c r="MYB31" s="131"/>
      <c r="MYC31" s="131"/>
      <c r="MYD31" s="131"/>
      <c r="MYE31" s="131"/>
      <c r="MYF31" s="131"/>
      <c r="MYG31" s="131"/>
      <c r="MYH31" s="131"/>
      <c r="MYI31" s="131"/>
      <c r="MYJ31" s="131"/>
      <c r="MYK31" s="131"/>
      <c r="MYL31" s="131"/>
      <c r="MYM31" s="131"/>
      <c r="MYN31" s="131"/>
      <c r="MYO31" s="131"/>
      <c r="MYP31" s="131"/>
      <c r="MYQ31" s="131"/>
      <c r="MYR31" s="131"/>
      <c r="MYS31" s="131"/>
      <c r="MYT31" s="131"/>
      <c r="MYU31" s="131"/>
      <c r="MYV31" s="131"/>
      <c r="MYW31" s="131"/>
      <c r="MYX31" s="131"/>
      <c r="MYY31" s="131"/>
      <c r="MYZ31" s="131"/>
      <c r="MZA31" s="131"/>
      <c r="MZB31" s="131"/>
      <c r="MZC31" s="131"/>
      <c r="MZD31" s="131"/>
      <c r="MZE31" s="131"/>
      <c r="MZF31" s="131"/>
      <c r="MZG31" s="131"/>
      <c r="MZH31" s="131"/>
      <c r="MZI31" s="131"/>
      <c r="MZJ31" s="131"/>
      <c r="MZK31" s="131"/>
      <c r="MZL31" s="131"/>
      <c r="MZM31" s="131"/>
      <c r="MZN31" s="131"/>
      <c r="MZO31" s="131"/>
      <c r="MZP31" s="131"/>
      <c r="MZQ31" s="131"/>
      <c r="MZR31" s="131"/>
      <c r="MZS31" s="131"/>
      <c r="MZT31" s="131"/>
      <c r="MZU31" s="131"/>
      <c r="MZV31" s="131"/>
      <c r="MZW31" s="131"/>
      <c r="MZX31" s="131"/>
      <c r="MZY31" s="131"/>
      <c r="MZZ31" s="131"/>
      <c r="NAA31" s="131"/>
      <c r="NAB31" s="131"/>
      <c r="NAC31" s="131"/>
      <c r="NAD31" s="131"/>
      <c r="NAE31" s="131"/>
      <c r="NAF31" s="131"/>
      <c r="NAG31" s="131"/>
      <c r="NAH31" s="131"/>
      <c r="NAI31" s="131"/>
      <c r="NAJ31" s="131"/>
      <c r="NAK31" s="131"/>
      <c r="NAL31" s="131"/>
      <c r="NAM31" s="131"/>
      <c r="NAN31" s="131"/>
      <c r="NAO31" s="131"/>
      <c r="NAP31" s="131"/>
      <c r="NAQ31" s="131"/>
      <c r="NAR31" s="131"/>
      <c r="NAS31" s="131"/>
      <c r="NAT31" s="131"/>
      <c r="NAU31" s="131"/>
      <c r="NAV31" s="131"/>
      <c r="NAW31" s="131"/>
      <c r="NAX31" s="131"/>
      <c r="NAY31" s="131"/>
      <c r="NAZ31" s="131"/>
      <c r="NBA31" s="131"/>
      <c r="NBB31" s="131"/>
      <c r="NBC31" s="131"/>
      <c r="NBD31" s="131"/>
      <c r="NBE31" s="131"/>
      <c r="NBF31" s="131"/>
      <c r="NBG31" s="131"/>
      <c r="NBH31" s="131"/>
      <c r="NBI31" s="131"/>
      <c r="NBJ31" s="131"/>
      <c r="NBK31" s="131"/>
      <c r="NBL31" s="131"/>
      <c r="NBM31" s="131"/>
      <c r="NBN31" s="131"/>
      <c r="NBO31" s="131"/>
      <c r="NBP31" s="131"/>
      <c r="NBQ31" s="131"/>
      <c r="NBR31" s="131"/>
      <c r="NBS31" s="131"/>
      <c r="NBT31" s="131"/>
      <c r="NBU31" s="131"/>
      <c r="NBV31" s="131"/>
      <c r="NBW31" s="131"/>
      <c r="NBX31" s="131"/>
      <c r="NBY31" s="131"/>
      <c r="NBZ31" s="131"/>
      <c r="NCA31" s="131"/>
      <c r="NCB31" s="131"/>
      <c r="NCC31" s="131"/>
      <c r="NCD31" s="131"/>
      <c r="NCE31" s="131"/>
      <c r="NCF31" s="131"/>
      <c r="NCG31" s="131"/>
      <c r="NCH31" s="131"/>
      <c r="NCI31" s="131"/>
      <c r="NCJ31" s="131"/>
      <c r="NCK31" s="131"/>
      <c r="NCL31" s="131"/>
      <c r="NCM31" s="131"/>
      <c r="NCN31" s="131"/>
      <c r="NCO31" s="131"/>
      <c r="NCP31" s="131"/>
      <c r="NCQ31" s="131"/>
      <c r="NCR31" s="131"/>
      <c r="NCS31" s="131"/>
      <c r="NCT31" s="131"/>
      <c r="NCU31" s="131"/>
      <c r="NCV31" s="131"/>
      <c r="NCW31" s="131"/>
      <c r="NCX31" s="131"/>
      <c r="NCY31" s="131"/>
      <c r="NCZ31" s="131"/>
      <c r="NDA31" s="131"/>
      <c r="NDB31" s="131"/>
      <c r="NDC31" s="131"/>
      <c r="NDD31" s="131"/>
      <c r="NDE31" s="131"/>
      <c r="NDF31" s="131"/>
      <c r="NDG31" s="131"/>
      <c r="NDH31" s="131"/>
      <c r="NDI31" s="131"/>
      <c r="NDJ31" s="131"/>
      <c r="NDK31" s="131"/>
      <c r="NDL31" s="131"/>
      <c r="NDM31" s="131"/>
      <c r="NDN31" s="131"/>
      <c r="NDO31" s="131"/>
      <c r="NDP31" s="131"/>
      <c r="NDQ31" s="131"/>
      <c r="NDR31" s="131"/>
      <c r="NDS31" s="131"/>
      <c r="NDT31" s="131"/>
      <c r="NDU31" s="131"/>
      <c r="NDV31" s="131"/>
      <c r="NDW31" s="131"/>
      <c r="NDX31" s="131"/>
      <c r="NDY31" s="131"/>
      <c r="NDZ31" s="131"/>
      <c r="NEA31" s="131"/>
      <c r="NEB31" s="131"/>
      <c r="NEC31" s="131"/>
      <c r="NED31" s="131"/>
      <c r="NEE31" s="131"/>
      <c r="NEF31" s="131"/>
      <c r="NEG31" s="131"/>
      <c r="NEH31" s="131"/>
      <c r="NEI31" s="131"/>
      <c r="NEJ31" s="131"/>
      <c r="NEK31" s="131"/>
      <c r="NEL31" s="131"/>
      <c r="NEM31" s="131"/>
      <c r="NEN31" s="131"/>
      <c r="NEO31" s="131"/>
      <c r="NEP31" s="131"/>
      <c r="NEQ31" s="131"/>
      <c r="NER31" s="131"/>
      <c r="NES31" s="131"/>
      <c r="NET31" s="131"/>
      <c r="NEU31" s="131"/>
      <c r="NEV31" s="131"/>
      <c r="NEW31" s="131"/>
      <c r="NEX31" s="131"/>
      <c r="NEY31" s="131"/>
      <c r="NEZ31" s="131"/>
      <c r="NFA31" s="131"/>
      <c r="NFB31" s="131"/>
      <c r="NFC31" s="131"/>
      <c r="NFD31" s="131"/>
      <c r="NFE31" s="131"/>
      <c r="NFF31" s="131"/>
      <c r="NFG31" s="131"/>
      <c r="NFH31" s="131"/>
      <c r="NFI31" s="131"/>
      <c r="NFJ31" s="131"/>
      <c r="NFK31" s="131"/>
      <c r="NFL31" s="131"/>
      <c r="NFM31" s="131"/>
      <c r="NFN31" s="131"/>
      <c r="NFO31" s="131"/>
      <c r="NFP31" s="131"/>
      <c r="NFQ31" s="131"/>
      <c r="NFR31" s="131"/>
      <c r="NFS31" s="131"/>
      <c r="NFT31" s="131"/>
      <c r="NFU31" s="131"/>
      <c r="NFV31" s="131"/>
      <c r="NFW31" s="131"/>
      <c r="NFX31" s="131"/>
      <c r="NFY31" s="131"/>
      <c r="NFZ31" s="131"/>
      <c r="NGA31" s="131"/>
      <c r="NGB31" s="131"/>
      <c r="NGC31" s="131"/>
      <c r="NGD31" s="131"/>
      <c r="NGE31" s="131"/>
      <c r="NGF31" s="131"/>
      <c r="NGG31" s="131"/>
      <c r="NGH31" s="131"/>
      <c r="NGI31" s="131"/>
      <c r="NGJ31" s="131"/>
      <c r="NGK31" s="131"/>
      <c r="NGL31" s="131"/>
      <c r="NGM31" s="131"/>
      <c r="NGN31" s="131"/>
      <c r="NGO31" s="131"/>
      <c r="NGP31" s="131"/>
      <c r="NGQ31" s="131"/>
      <c r="NGR31" s="131"/>
      <c r="NGS31" s="131"/>
      <c r="NGT31" s="131"/>
      <c r="NGU31" s="131"/>
      <c r="NGV31" s="131"/>
      <c r="NGW31" s="131"/>
      <c r="NGX31" s="131"/>
      <c r="NGY31" s="131"/>
      <c r="NGZ31" s="131"/>
      <c r="NHA31" s="131"/>
      <c r="NHB31" s="131"/>
      <c r="NHC31" s="131"/>
      <c r="NHD31" s="131"/>
      <c r="NHE31" s="131"/>
      <c r="NHF31" s="131"/>
      <c r="NHG31" s="131"/>
      <c r="NHH31" s="131"/>
      <c r="NHI31" s="131"/>
      <c r="NHJ31" s="131"/>
      <c r="NHK31" s="131"/>
      <c r="NHL31" s="131"/>
      <c r="NHM31" s="131"/>
      <c r="NHN31" s="131"/>
      <c r="NHO31" s="131"/>
      <c r="NHP31" s="131"/>
      <c r="NHQ31" s="131"/>
      <c r="NHR31" s="131"/>
      <c r="NHS31" s="131"/>
      <c r="NHT31" s="131"/>
      <c r="NHU31" s="131"/>
      <c r="NHV31" s="131"/>
      <c r="NHW31" s="131"/>
      <c r="NHX31" s="131"/>
      <c r="NHY31" s="131"/>
      <c r="NHZ31" s="131"/>
      <c r="NIA31" s="131"/>
      <c r="NIB31" s="131"/>
      <c r="NIC31" s="131"/>
      <c r="NID31" s="131"/>
      <c r="NIE31" s="131"/>
      <c r="NIF31" s="131"/>
      <c r="NIG31" s="131"/>
      <c r="NIH31" s="131"/>
      <c r="NII31" s="131"/>
      <c r="NIJ31" s="131"/>
      <c r="NIK31" s="131"/>
      <c r="NIL31" s="131"/>
      <c r="NIM31" s="131"/>
      <c r="NIN31" s="131"/>
      <c r="NIO31" s="131"/>
      <c r="NIP31" s="131"/>
      <c r="NIQ31" s="131"/>
      <c r="NIR31" s="131"/>
      <c r="NIS31" s="131"/>
      <c r="NIT31" s="131"/>
      <c r="NIU31" s="131"/>
      <c r="NIV31" s="131"/>
      <c r="NIW31" s="131"/>
      <c r="NIX31" s="131"/>
      <c r="NIY31" s="131"/>
      <c r="NIZ31" s="131"/>
      <c r="NJA31" s="131"/>
      <c r="NJB31" s="131"/>
      <c r="NJC31" s="131"/>
      <c r="NJD31" s="131"/>
      <c r="NJE31" s="131"/>
      <c r="NJF31" s="131"/>
      <c r="NJG31" s="131"/>
      <c r="NJH31" s="131"/>
      <c r="NJI31" s="131"/>
      <c r="NJJ31" s="131"/>
      <c r="NJK31" s="131"/>
      <c r="NJL31" s="131"/>
      <c r="NJM31" s="131"/>
      <c r="NJN31" s="131"/>
      <c r="NJO31" s="131"/>
      <c r="NJP31" s="131"/>
      <c r="NJQ31" s="131"/>
      <c r="NJR31" s="131"/>
      <c r="NJS31" s="131"/>
      <c r="NJT31" s="131"/>
      <c r="NJU31" s="131"/>
      <c r="NJV31" s="131"/>
      <c r="NJW31" s="131"/>
      <c r="NJX31" s="131"/>
      <c r="NJY31" s="131"/>
      <c r="NJZ31" s="131"/>
      <c r="NKA31" s="131"/>
      <c r="NKB31" s="131"/>
      <c r="NKC31" s="131"/>
      <c r="NKD31" s="131"/>
      <c r="NKE31" s="131"/>
      <c r="NKF31" s="131"/>
      <c r="NKG31" s="131"/>
      <c r="NKH31" s="131"/>
      <c r="NKI31" s="131"/>
      <c r="NKJ31" s="131"/>
      <c r="NKK31" s="131"/>
      <c r="NKL31" s="131"/>
      <c r="NKM31" s="131"/>
      <c r="NKN31" s="131"/>
      <c r="NKO31" s="131"/>
      <c r="NKP31" s="131"/>
      <c r="NKQ31" s="131"/>
      <c r="NKR31" s="131"/>
      <c r="NKS31" s="131"/>
      <c r="NKT31" s="131"/>
      <c r="NKU31" s="131"/>
      <c r="NKV31" s="131"/>
      <c r="NKW31" s="131"/>
      <c r="NKX31" s="131"/>
      <c r="NKY31" s="131"/>
      <c r="NKZ31" s="131"/>
      <c r="NLA31" s="131"/>
      <c r="NLB31" s="131"/>
      <c r="NLC31" s="131"/>
      <c r="NLD31" s="131"/>
      <c r="NLE31" s="131"/>
      <c r="NLF31" s="131"/>
      <c r="NLG31" s="131"/>
      <c r="NLH31" s="131"/>
      <c r="NLI31" s="131"/>
      <c r="NLJ31" s="131"/>
      <c r="NLK31" s="131"/>
      <c r="NLL31" s="131"/>
      <c r="NLM31" s="131"/>
      <c r="NLN31" s="131"/>
      <c r="NLO31" s="131"/>
      <c r="NLP31" s="131"/>
      <c r="NLQ31" s="131"/>
      <c r="NLR31" s="131"/>
      <c r="NLS31" s="131"/>
      <c r="NLT31" s="131"/>
      <c r="NLU31" s="131"/>
      <c r="NLV31" s="131"/>
      <c r="NLW31" s="131"/>
      <c r="NLX31" s="131"/>
      <c r="NLY31" s="131"/>
      <c r="NLZ31" s="131"/>
      <c r="NMA31" s="131"/>
      <c r="NMB31" s="131"/>
      <c r="NMC31" s="131"/>
      <c r="NMD31" s="131"/>
      <c r="NME31" s="131"/>
      <c r="NMF31" s="131"/>
      <c r="NMG31" s="131"/>
      <c r="NMH31" s="131"/>
      <c r="NMI31" s="131"/>
      <c r="NMJ31" s="131"/>
      <c r="NMK31" s="131"/>
      <c r="NML31" s="131"/>
      <c r="NMM31" s="131"/>
      <c r="NMN31" s="131"/>
      <c r="NMO31" s="131"/>
      <c r="NMP31" s="131"/>
      <c r="NMQ31" s="131"/>
      <c r="NMR31" s="131"/>
      <c r="NMS31" s="131"/>
      <c r="NMT31" s="131"/>
      <c r="NMU31" s="131"/>
      <c r="NMV31" s="131"/>
      <c r="NMW31" s="131"/>
      <c r="NMX31" s="131"/>
      <c r="NMY31" s="131"/>
      <c r="NMZ31" s="131"/>
      <c r="NNA31" s="131"/>
      <c r="NNB31" s="131"/>
      <c r="NNC31" s="131"/>
      <c r="NND31" s="131"/>
      <c r="NNE31" s="131"/>
      <c r="NNF31" s="131"/>
      <c r="NNG31" s="131"/>
      <c r="NNH31" s="131"/>
      <c r="NNI31" s="131"/>
      <c r="NNJ31" s="131"/>
      <c r="NNK31" s="131"/>
      <c r="NNL31" s="131"/>
      <c r="NNM31" s="131"/>
      <c r="NNN31" s="131"/>
      <c r="NNO31" s="131"/>
      <c r="NNP31" s="131"/>
      <c r="NNQ31" s="131"/>
      <c r="NNR31" s="131"/>
      <c r="NNS31" s="131"/>
      <c r="NNT31" s="131"/>
      <c r="NNU31" s="131"/>
      <c r="NNV31" s="131"/>
      <c r="NNW31" s="131"/>
      <c r="NNX31" s="131"/>
      <c r="NNY31" s="131"/>
      <c r="NNZ31" s="131"/>
      <c r="NOA31" s="131"/>
      <c r="NOB31" s="131"/>
      <c r="NOC31" s="131"/>
      <c r="NOD31" s="131"/>
      <c r="NOE31" s="131"/>
      <c r="NOF31" s="131"/>
      <c r="NOG31" s="131"/>
      <c r="NOH31" s="131"/>
      <c r="NOI31" s="131"/>
      <c r="NOJ31" s="131"/>
      <c r="NOK31" s="131"/>
      <c r="NOL31" s="131"/>
      <c r="NOM31" s="131"/>
      <c r="NON31" s="131"/>
      <c r="NOO31" s="131"/>
      <c r="NOP31" s="131"/>
      <c r="NOQ31" s="131"/>
      <c r="NOR31" s="131"/>
      <c r="NOS31" s="131"/>
      <c r="NOT31" s="131"/>
      <c r="NOU31" s="131"/>
      <c r="NOV31" s="131"/>
      <c r="NOW31" s="131"/>
      <c r="NOX31" s="131"/>
      <c r="NOY31" s="131"/>
      <c r="NOZ31" s="131"/>
      <c r="NPA31" s="131"/>
      <c r="NPB31" s="131"/>
      <c r="NPC31" s="131"/>
      <c r="NPD31" s="131"/>
      <c r="NPE31" s="131"/>
      <c r="NPF31" s="131"/>
      <c r="NPG31" s="131"/>
      <c r="NPH31" s="131"/>
      <c r="NPI31" s="131"/>
      <c r="NPJ31" s="131"/>
      <c r="NPK31" s="131"/>
      <c r="NPL31" s="131"/>
      <c r="NPM31" s="131"/>
      <c r="NPN31" s="131"/>
      <c r="NPO31" s="131"/>
      <c r="NPP31" s="131"/>
      <c r="NPQ31" s="131"/>
      <c r="NPR31" s="131"/>
      <c r="NPS31" s="131"/>
      <c r="NPT31" s="131"/>
      <c r="NPU31" s="131"/>
      <c r="NPV31" s="131"/>
      <c r="NPW31" s="131"/>
      <c r="NPX31" s="131"/>
      <c r="NPY31" s="131"/>
      <c r="NPZ31" s="131"/>
      <c r="NQA31" s="131"/>
      <c r="NQB31" s="131"/>
      <c r="NQC31" s="131"/>
      <c r="NQD31" s="131"/>
      <c r="NQE31" s="131"/>
      <c r="NQF31" s="131"/>
      <c r="NQG31" s="131"/>
      <c r="NQH31" s="131"/>
      <c r="NQI31" s="131"/>
      <c r="NQJ31" s="131"/>
      <c r="NQK31" s="131"/>
      <c r="NQL31" s="131"/>
      <c r="NQM31" s="131"/>
      <c r="NQN31" s="131"/>
      <c r="NQO31" s="131"/>
      <c r="NQP31" s="131"/>
      <c r="NQQ31" s="131"/>
      <c r="NQR31" s="131"/>
      <c r="NQS31" s="131"/>
      <c r="NQT31" s="131"/>
      <c r="NQU31" s="131"/>
      <c r="NQV31" s="131"/>
      <c r="NQW31" s="131"/>
      <c r="NQX31" s="131"/>
      <c r="NQY31" s="131"/>
      <c r="NQZ31" s="131"/>
      <c r="NRA31" s="131"/>
      <c r="NRB31" s="131"/>
      <c r="NRC31" s="131"/>
      <c r="NRD31" s="131"/>
      <c r="NRE31" s="131"/>
      <c r="NRF31" s="131"/>
      <c r="NRG31" s="131"/>
      <c r="NRH31" s="131"/>
      <c r="NRI31" s="131"/>
      <c r="NRJ31" s="131"/>
      <c r="NRK31" s="131"/>
      <c r="NRL31" s="131"/>
      <c r="NRM31" s="131"/>
      <c r="NRN31" s="131"/>
      <c r="NRO31" s="131"/>
      <c r="NRP31" s="131"/>
      <c r="NRQ31" s="131"/>
      <c r="NRR31" s="131"/>
      <c r="NRS31" s="131"/>
      <c r="NRT31" s="131"/>
      <c r="NRU31" s="131"/>
      <c r="NRV31" s="131"/>
      <c r="NRW31" s="131"/>
      <c r="NRX31" s="131"/>
      <c r="NRY31" s="131"/>
      <c r="NRZ31" s="131"/>
      <c r="NSA31" s="131"/>
      <c r="NSB31" s="131"/>
      <c r="NSC31" s="131"/>
      <c r="NSD31" s="131"/>
      <c r="NSE31" s="131"/>
      <c r="NSF31" s="131"/>
      <c r="NSG31" s="131"/>
      <c r="NSH31" s="131"/>
      <c r="NSI31" s="131"/>
      <c r="NSJ31" s="131"/>
      <c r="NSK31" s="131"/>
      <c r="NSL31" s="131"/>
      <c r="NSM31" s="131"/>
      <c r="NSN31" s="131"/>
      <c r="NSO31" s="131"/>
      <c r="NSP31" s="131"/>
      <c r="NSQ31" s="131"/>
      <c r="NSR31" s="131"/>
      <c r="NSS31" s="131"/>
      <c r="NST31" s="131"/>
      <c r="NSU31" s="131"/>
      <c r="NSV31" s="131"/>
      <c r="NSW31" s="131"/>
      <c r="NSX31" s="131"/>
      <c r="NSY31" s="131"/>
      <c r="NSZ31" s="131"/>
      <c r="NTA31" s="131"/>
      <c r="NTB31" s="131"/>
      <c r="NTC31" s="131"/>
      <c r="NTD31" s="131"/>
      <c r="NTE31" s="131"/>
      <c r="NTF31" s="131"/>
      <c r="NTG31" s="131"/>
      <c r="NTH31" s="131"/>
      <c r="NTI31" s="131"/>
      <c r="NTJ31" s="131"/>
      <c r="NTK31" s="131"/>
      <c r="NTL31" s="131"/>
      <c r="NTM31" s="131"/>
      <c r="NTN31" s="131"/>
      <c r="NTO31" s="131"/>
      <c r="NTP31" s="131"/>
      <c r="NTQ31" s="131"/>
      <c r="NTR31" s="131"/>
      <c r="NTS31" s="131"/>
      <c r="NTT31" s="131"/>
      <c r="NTU31" s="131"/>
      <c r="NTV31" s="131"/>
      <c r="NTW31" s="131"/>
      <c r="NTX31" s="131"/>
      <c r="NTY31" s="131"/>
      <c r="NTZ31" s="131"/>
      <c r="NUA31" s="131"/>
      <c r="NUB31" s="131"/>
      <c r="NUC31" s="131"/>
      <c r="NUD31" s="131"/>
      <c r="NUE31" s="131"/>
      <c r="NUF31" s="131"/>
      <c r="NUG31" s="131"/>
      <c r="NUH31" s="131"/>
      <c r="NUI31" s="131"/>
      <c r="NUJ31" s="131"/>
      <c r="NUK31" s="131"/>
      <c r="NUL31" s="131"/>
      <c r="NUM31" s="131"/>
      <c r="NUN31" s="131"/>
      <c r="NUO31" s="131"/>
      <c r="NUP31" s="131"/>
      <c r="NUQ31" s="131"/>
      <c r="NUR31" s="131"/>
      <c r="NUS31" s="131"/>
      <c r="NUT31" s="131"/>
      <c r="NUU31" s="131"/>
      <c r="NUV31" s="131"/>
      <c r="NUW31" s="131"/>
      <c r="NUX31" s="131"/>
      <c r="NUY31" s="131"/>
      <c r="NUZ31" s="131"/>
      <c r="NVA31" s="131"/>
      <c r="NVB31" s="131"/>
      <c r="NVC31" s="131"/>
      <c r="NVD31" s="131"/>
      <c r="NVE31" s="131"/>
      <c r="NVF31" s="131"/>
      <c r="NVG31" s="131"/>
      <c r="NVH31" s="131"/>
      <c r="NVI31" s="131"/>
      <c r="NVJ31" s="131"/>
      <c r="NVK31" s="131"/>
      <c r="NVL31" s="131"/>
      <c r="NVM31" s="131"/>
      <c r="NVN31" s="131"/>
      <c r="NVO31" s="131"/>
      <c r="NVP31" s="131"/>
      <c r="NVQ31" s="131"/>
      <c r="NVR31" s="131"/>
      <c r="NVS31" s="131"/>
      <c r="NVT31" s="131"/>
      <c r="NVU31" s="131"/>
      <c r="NVV31" s="131"/>
      <c r="NVW31" s="131"/>
      <c r="NVX31" s="131"/>
      <c r="NVY31" s="131"/>
      <c r="NVZ31" s="131"/>
      <c r="NWA31" s="131"/>
      <c r="NWB31" s="131"/>
      <c r="NWC31" s="131"/>
      <c r="NWD31" s="131"/>
      <c r="NWE31" s="131"/>
      <c r="NWF31" s="131"/>
      <c r="NWG31" s="131"/>
      <c r="NWH31" s="131"/>
      <c r="NWI31" s="131"/>
      <c r="NWJ31" s="131"/>
      <c r="NWK31" s="131"/>
      <c r="NWL31" s="131"/>
      <c r="NWM31" s="131"/>
      <c r="NWN31" s="131"/>
      <c r="NWO31" s="131"/>
      <c r="NWP31" s="131"/>
      <c r="NWQ31" s="131"/>
      <c r="NWR31" s="131"/>
      <c r="NWS31" s="131"/>
      <c r="NWT31" s="131"/>
      <c r="NWU31" s="131"/>
      <c r="NWV31" s="131"/>
      <c r="NWW31" s="131"/>
      <c r="NWX31" s="131"/>
      <c r="NWY31" s="131"/>
      <c r="NWZ31" s="131"/>
      <c r="NXA31" s="131"/>
      <c r="NXB31" s="131"/>
      <c r="NXC31" s="131"/>
      <c r="NXD31" s="131"/>
      <c r="NXE31" s="131"/>
      <c r="NXF31" s="131"/>
      <c r="NXG31" s="131"/>
      <c r="NXH31" s="131"/>
      <c r="NXI31" s="131"/>
      <c r="NXJ31" s="131"/>
      <c r="NXK31" s="131"/>
      <c r="NXL31" s="131"/>
      <c r="NXM31" s="131"/>
      <c r="NXN31" s="131"/>
      <c r="NXO31" s="131"/>
      <c r="NXP31" s="131"/>
      <c r="NXQ31" s="131"/>
      <c r="NXR31" s="131"/>
      <c r="NXS31" s="131"/>
      <c r="NXT31" s="131"/>
      <c r="NXU31" s="131"/>
      <c r="NXV31" s="131"/>
      <c r="NXW31" s="131"/>
      <c r="NXX31" s="131"/>
      <c r="NXY31" s="131"/>
      <c r="NXZ31" s="131"/>
      <c r="NYA31" s="131"/>
      <c r="NYB31" s="131"/>
      <c r="NYC31" s="131"/>
      <c r="NYD31" s="131"/>
      <c r="NYE31" s="131"/>
      <c r="NYF31" s="131"/>
      <c r="NYG31" s="131"/>
      <c r="NYH31" s="131"/>
      <c r="NYI31" s="131"/>
      <c r="NYJ31" s="131"/>
      <c r="NYK31" s="131"/>
      <c r="NYL31" s="131"/>
      <c r="NYM31" s="131"/>
      <c r="NYN31" s="131"/>
      <c r="NYO31" s="131"/>
      <c r="NYP31" s="131"/>
      <c r="NYQ31" s="131"/>
      <c r="NYR31" s="131"/>
      <c r="NYS31" s="131"/>
      <c r="NYT31" s="131"/>
      <c r="NYU31" s="131"/>
      <c r="NYV31" s="131"/>
      <c r="NYW31" s="131"/>
      <c r="NYX31" s="131"/>
      <c r="NYY31" s="131"/>
      <c r="NYZ31" s="131"/>
      <c r="NZA31" s="131"/>
      <c r="NZB31" s="131"/>
      <c r="NZC31" s="131"/>
      <c r="NZD31" s="131"/>
      <c r="NZE31" s="131"/>
      <c r="NZF31" s="131"/>
      <c r="NZG31" s="131"/>
      <c r="NZH31" s="131"/>
      <c r="NZI31" s="131"/>
      <c r="NZJ31" s="131"/>
      <c r="NZK31" s="131"/>
      <c r="NZL31" s="131"/>
      <c r="NZM31" s="131"/>
      <c r="NZN31" s="131"/>
      <c r="NZO31" s="131"/>
      <c r="NZP31" s="131"/>
      <c r="NZQ31" s="131"/>
      <c r="NZR31" s="131"/>
      <c r="NZS31" s="131"/>
      <c r="NZT31" s="131"/>
      <c r="NZU31" s="131"/>
      <c r="NZV31" s="131"/>
      <c r="NZW31" s="131"/>
      <c r="NZX31" s="131"/>
      <c r="NZY31" s="131"/>
      <c r="NZZ31" s="131"/>
      <c r="OAA31" s="131"/>
      <c r="OAB31" s="131"/>
      <c r="OAC31" s="131"/>
      <c r="OAD31" s="131"/>
      <c r="OAE31" s="131"/>
      <c r="OAF31" s="131"/>
      <c r="OAG31" s="131"/>
      <c r="OAH31" s="131"/>
      <c r="OAI31" s="131"/>
      <c r="OAJ31" s="131"/>
      <c r="OAK31" s="131"/>
      <c r="OAL31" s="131"/>
      <c r="OAM31" s="131"/>
      <c r="OAN31" s="131"/>
      <c r="OAO31" s="131"/>
      <c r="OAP31" s="131"/>
      <c r="OAQ31" s="131"/>
      <c r="OAR31" s="131"/>
      <c r="OAS31" s="131"/>
      <c r="OAT31" s="131"/>
      <c r="OAU31" s="131"/>
      <c r="OAV31" s="131"/>
      <c r="OAW31" s="131"/>
      <c r="OAX31" s="131"/>
      <c r="OAY31" s="131"/>
      <c r="OAZ31" s="131"/>
      <c r="OBA31" s="131"/>
      <c r="OBB31" s="131"/>
      <c r="OBC31" s="131"/>
      <c r="OBD31" s="131"/>
      <c r="OBE31" s="131"/>
      <c r="OBF31" s="131"/>
      <c r="OBG31" s="131"/>
      <c r="OBH31" s="131"/>
      <c r="OBI31" s="131"/>
      <c r="OBJ31" s="131"/>
      <c r="OBK31" s="131"/>
      <c r="OBL31" s="131"/>
      <c r="OBM31" s="131"/>
      <c r="OBN31" s="131"/>
      <c r="OBO31" s="131"/>
      <c r="OBP31" s="131"/>
      <c r="OBQ31" s="131"/>
      <c r="OBR31" s="131"/>
      <c r="OBS31" s="131"/>
      <c r="OBT31" s="131"/>
      <c r="OBU31" s="131"/>
      <c r="OBV31" s="131"/>
      <c r="OBW31" s="131"/>
      <c r="OBX31" s="131"/>
      <c r="OBY31" s="131"/>
      <c r="OBZ31" s="131"/>
      <c r="OCA31" s="131"/>
      <c r="OCB31" s="131"/>
      <c r="OCC31" s="131"/>
      <c r="OCD31" s="131"/>
      <c r="OCE31" s="131"/>
      <c r="OCF31" s="131"/>
      <c r="OCG31" s="131"/>
      <c r="OCH31" s="131"/>
      <c r="OCI31" s="131"/>
      <c r="OCJ31" s="131"/>
      <c r="OCK31" s="131"/>
      <c r="OCL31" s="131"/>
      <c r="OCM31" s="131"/>
      <c r="OCN31" s="131"/>
      <c r="OCO31" s="131"/>
      <c r="OCP31" s="131"/>
      <c r="OCQ31" s="131"/>
      <c r="OCR31" s="131"/>
      <c r="OCS31" s="131"/>
      <c r="OCT31" s="131"/>
      <c r="OCU31" s="131"/>
      <c r="OCV31" s="131"/>
      <c r="OCW31" s="131"/>
      <c r="OCX31" s="131"/>
      <c r="OCY31" s="131"/>
      <c r="OCZ31" s="131"/>
      <c r="ODA31" s="131"/>
      <c r="ODB31" s="131"/>
      <c r="ODC31" s="131"/>
      <c r="ODD31" s="131"/>
      <c r="ODE31" s="131"/>
      <c r="ODF31" s="131"/>
      <c r="ODG31" s="131"/>
      <c r="ODH31" s="131"/>
      <c r="ODI31" s="131"/>
      <c r="ODJ31" s="131"/>
      <c r="ODK31" s="131"/>
      <c r="ODL31" s="131"/>
      <c r="ODM31" s="131"/>
      <c r="ODN31" s="131"/>
      <c r="ODO31" s="131"/>
      <c r="ODP31" s="131"/>
      <c r="ODQ31" s="131"/>
      <c r="ODR31" s="131"/>
      <c r="ODS31" s="131"/>
      <c r="ODT31" s="131"/>
      <c r="ODU31" s="131"/>
      <c r="ODV31" s="131"/>
      <c r="ODW31" s="131"/>
      <c r="ODX31" s="131"/>
      <c r="ODY31" s="131"/>
      <c r="ODZ31" s="131"/>
      <c r="OEA31" s="131"/>
      <c r="OEB31" s="131"/>
      <c r="OEC31" s="131"/>
      <c r="OED31" s="131"/>
      <c r="OEE31" s="131"/>
      <c r="OEF31" s="131"/>
      <c r="OEG31" s="131"/>
      <c r="OEH31" s="131"/>
      <c r="OEI31" s="131"/>
      <c r="OEJ31" s="131"/>
      <c r="OEK31" s="131"/>
      <c r="OEL31" s="131"/>
      <c r="OEM31" s="131"/>
      <c r="OEN31" s="131"/>
      <c r="OEO31" s="131"/>
      <c r="OEP31" s="131"/>
      <c r="OEQ31" s="131"/>
      <c r="OER31" s="131"/>
      <c r="OES31" s="131"/>
      <c r="OET31" s="131"/>
      <c r="OEU31" s="131"/>
      <c r="OEV31" s="131"/>
      <c r="OEW31" s="131"/>
      <c r="OEX31" s="131"/>
      <c r="OEY31" s="131"/>
      <c r="OEZ31" s="131"/>
      <c r="OFA31" s="131"/>
      <c r="OFB31" s="131"/>
      <c r="OFC31" s="131"/>
      <c r="OFD31" s="131"/>
      <c r="OFE31" s="131"/>
      <c r="OFF31" s="131"/>
      <c r="OFG31" s="131"/>
      <c r="OFH31" s="131"/>
      <c r="OFI31" s="131"/>
      <c r="OFJ31" s="131"/>
      <c r="OFK31" s="131"/>
      <c r="OFL31" s="131"/>
      <c r="OFM31" s="131"/>
      <c r="OFN31" s="131"/>
      <c r="OFO31" s="131"/>
      <c r="OFP31" s="131"/>
      <c r="OFQ31" s="131"/>
      <c r="OFR31" s="131"/>
      <c r="OFS31" s="131"/>
      <c r="OFT31" s="131"/>
      <c r="OFU31" s="131"/>
      <c r="OFV31" s="131"/>
      <c r="OFW31" s="131"/>
      <c r="OFX31" s="131"/>
      <c r="OFY31" s="131"/>
      <c r="OFZ31" s="131"/>
      <c r="OGA31" s="131"/>
      <c r="OGB31" s="131"/>
      <c r="OGC31" s="131"/>
      <c r="OGD31" s="131"/>
      <c r="OGE31" s="131"/>
      <c r="OGF31" s="131"/>
      <c r="OGG31" s="131"/>
      <c r="OGH31" s="131"/>
      <c r="OGI31" s="131"/>
      <c r="OGJ31" s="131"/>
      <c r="OGK31" s="131"/>
      <c r="OGL31" s="131"/>
      <c r="OGM31" s="131"/>
      <c r="OGN31" s="131"/>
      <c r="OGO31" s="131"/>
      <c r="OGP31" s="131"/>
      <c r="OGQ31" s="131"/>
      <c r="OGR31" s="131"/>
      <c r="OGS31" s="131"/>
      <c r="OGT31" s="131"/>
      <c r="OGU31" s="131"/>
      <c r="OGV31" s="131"/>
      <c r="OGW31" s="131"/>
      <c r="OGX31" s="131"/>
      <c r="OGY31" s="131"/>
      <c r="OGZ31" s="131"/>
      <c r="OHA31" s="131"/>
      <c r="OHB31" s="131"/>
      <c r="OHC31" s="131"/>
      <c r="OHD31" s="131"/>
      <c r="OHE31" s="131"/>
      <c r="OHF31" s="131"/>
      <c r="OHG31" s="131"/>
      <c r="OHH31" s="131"/>
      <c r="OHI31" s="131"/>
      <c r="OHJ31" s="131"/>
      <c r="OHK31" s="131"/>
      <c r="OHL31" s="131"/>
      <c r="OHM31" s="131"/>
      <c r="OHN31" s="131"/>
      <c r="OHO31" s="131"/>
      <c r="OHP31" s="131"/>
      <c r="OHQ31" s="131"/>
      <c r="OHR31" s="131"/>
      <c r="OHS31" s="131"/>
      <c r="OHT31" s="131"/>
      <c r="OHU31" s="131"/>
      <c r="OHV31" s="131"/>
      <c r="OHW31" s="131"/>
      <c r="OHX31" s="131"/>
      <c r="OHY31" s="131"/>
      <c r="OHZ31" s="131"/>
      <c r="OIA31" s="131"/>
      <c r="OIB31" s="131"/>
      <c r="OIC31" s="131"/>
      <c r="OID31" s="131"/>
      <c r="OIE31" s="131"/>
      <c r="OIF31" s="131"/>
      <c r="OIG31" s="131"/>
      <c r="OIH31" s="131"/>
      <c r="OII31" s="131"/>
      <c r="OIJ31" s="131"/>
      <c r="OIK31" s="131"/>
      <c r="OIL31" s="131"/>
      <c r="OIM31" s="131"/>
      <c r="OIN31" s="131"/>
      <c r="OIO31" s="131"/>
      <c r="OIP31" s="131"/>
      <c r="OIQ31" s="131"/>
      <c r="OIR31" s="131"/>
      <c r="OIS31" s="131"/>
      <c r="OIT31" s="131"/>
      <c r="OIU31" s="131"/>
      <c r="OIV31" s="131"/>
      <c r="OIW31" s="131"/>
      <c r="OIX31" s="131"/>
      <c r="OIY31" s="131"/>
      <c r="OIZ31" s="131"/>
      <c r="OJA31" s="131"/>
      <c r="OJB31" s="131"/>
      <c r="OJC31" s="131"/>
      <c r="OJD31" s="131"/>
      <c r="OJE31" s="131"/>
      <c r="OJF31" s="131"/>
      <c r="OJG31" s="131"/>
      <c r="OJH31" s="131"/>
      <c r="OJI31" s="131"/>
      <c r="OJJ31" s="131"/>
      <c r="OJK31" s="131"/>
      <c r="OJL31" s="131"/>
      <c r="OJM31" s="131"/>
      <c r="OJN31" s="131"/>
      <c r="OJO31" s="131"/>
      <c r="OJP31" s="131"/>
      <c r="OJQ31" s="131"/>
      <c r="OJR31" s="131"/>
      <c r="OJS31" s="131"/>
      <c r="OJT31" s="131"/>
      <c r="OJU31" s="131"/>
      <c r="OJV31" s="131"/>
      <c r="OJW31" s="131"/>
      <c r="OJX31" s="131"/>
      <c r="OJY31" s="131"/>
      <c r="OJZ31" s="131"/>
      <c r="OKA31" s="131"/>
      <c r="OKB31" s="131"/>
      <c r="OKC31" s="131"/>
      <c r="OKD31" s="131"/>
      <c r="OKE31" s="131"/>
      <c r="OKF31" s="131"/>
      <c r="OKG31" s="131"/>
      <c r="OKH31" s="131"/>
      <c r="OKI31" s="131"/>
      <c r="OKJ31" s="131"/>
      <c r="OKK31" s="131"/>
      <c r="OKL31" s="131"/>
      <c r="OKM31" s="131"/>
      <c r="OKN31" s="131"/>
      <c r="OKO31" s="131"/>
      <c r="OKP31" s="131"/>
      <c r="OKQ31" s="131"/>
      <c r="OKR31" s="131"/>
      <c r="OKS31" s="131"/>
      <c r="OKT31" s="131"/>
      <c r="OKU31" s="131"/>
      <c r="OKV31" s="131"/>
      <c r="OKW31" s="131"/>
      <c r="OKX31" s="131"/>
      <c r="OKY31" s="131"/>
      <c r="OKZ31" s="131"/>
      <c r="OLA31" s="131"/>
      <c r="OLB31" s="131"/>
      <c r="OLC31" s="131"/>
      <c r="OLD31" s="131"/>
      <c r="OLE31" s="131"/>
      <c r="OLF31" s="131"/>
      <c r="OLG31" s="131"/>
      <c r="OLH31" s="131"/>
      <c r="OLI31" s="131"/>
      <c r="OLJ31" s="131"/>
      <c r="OLK31" s="131"/>
      <c r="OLL31" s="131"/>
      <c r="OLM31" s="131"/>
      <c r="OLN31" s="131"/>
      <c r="OLO31" s="131"/>
      <c r="OLP31" s="131"/>
      <c r="OLQ31" s="131"/>
      <c r="OLR31" s="131"/>
      <c r="OLS31" s="131"/>
      <c r="OLT31" s="131"/>
      <c r="OLU31" s="131"/>
      <c r="OLV31" s="131"/>
      <c r="OLW31" s="131"/>
      <c r="OLX31" s="131"/>
      <c r="OLY31" s="131"/>
      <c r="OLZ31" s="131"/>
      <c r="OMA31" s="131"/>
      <c r="OMB31" s="131"/>
      <c r="OMC31" s="131"/>
      <c r="OMD31" s="131"/>
      <c r="OME31" s="131"/>
      <c r="OMF31" s="131"/>
      <c r="OMG31" s="131"/>
      <c r="OMH31" s="131"/>
      <c r="OMI31" s="131"/>
      <c r="OMJ31" s="131"/>
      <c r="OMK31" s="131"/>
      <c r="OML31" s="131"/>
      <c r="OMM31" s="131"/>
      <c r="OMN31" s="131"/>
      <c r="OMO31" s="131"/>
      <c r="OMP31" s="131"/>
      <c r="OMQ31" s="131"/>
      <c r="OMR31" s="131"/>
      <c r="OMS31" s="131"/>
      <c r="OMT31" s="131"/>
      <c r="OMU31" s="131"/>
      <c r="OMV31" s="131"/>
      <c r="OMW31" s="131"/>
      <c r="OMX31" s="131"/>
      <c r="OMY31" s="131"/>
      <c r="OMZ31" s="131"/>
      <c r="ONA31" s="131"/>
      <c r="ONB31" s="131"/>
      <c r="ONC31" s="131"/>
      <c r="OND31" s="131"/>
      <c r="ONE31" s="131"/>
      <c r="ONF31" s="131"/>
      <c r="ONG31" s="131"/>
      <c r="ONH31" s="131"/>
      <c r="ONI31" s="131"/>
      <c r="ONJ31" s="131"/>
      <c r="ONK31" s="131"/>
      <c r="ONL31" s="131"/>
      <c r="ONM31" s="131"/>
      <c r="ONN31" s="131"/>
      <c r="ONO31" s="131"/>
      <c r="ONP31" s="131"/>
      <c r="ONQ31" s="131"/>
      <c r="ONR31" s="131"/>
      <c r="ONS31" s="131"/>
      <c r="ONT31" s="131"/>
      <c r="ONU31" s="131"/>
      <c r="ONV31" s="131"/>
      <c r="ONW31" s="131"/>
      <c r="ONX31" s="131"/>
      <c r="ONY31" s="131"/>
      <c r="ONZ31" s="131"/>
      <c r="OOA31" s="131"/>
      <c r="OOB31" s="131"/>
      <c r="OOC31" s="131"/>
      <c r="OOD31" s="131"/>
      <c r="OOE31" s="131"/>
      <c r="OOF31" s="131"/>
      <c r="OOG31" s="131"/>
      <c r="OOH31" s="131"/>
      <c r="OOI31" s="131"/>
      <c r="OOJ31" s="131"/>
      <c r="OOK31" s="131"/>
      <c r="OOL31" s="131"/>
      <c r="OOM31" s="131"/>
      <c r="OON31" s="131"/>
      <c r="OOO31" s="131"/>
      <c r="OOP31" s="131"/>
      <c r="OOQ31" s="131"/>
      <c r="OOR31" s="131"/>
      <c r="OOS31" s="131"/>
      <c r="OOT31" s="131"/>
      <c r="OOU31" s="131"/>
      <c r="OOV31" s="131"/>
      <c r="OOW31" s="131"/>
      <c r="OOX31" s="131"/>
      <c r="OOY31" s="131"/>
      <c r="OOZ31" s="131"/>
      <c r="OPA31" s="131"/>
      <c r="OPB31" s="131"/>
      <c r="OPC31" s="131"/>
      <c r="OPD31" s="131"/>
      <c r="OPE31" s="131"/>
      <c r="OPF31" s="131"/>
      <c r="OPG31" s="131"/>
      <c r="OPH31" s="131"/>
      <c r="OPI31" s="131"/>
      <c r="OPJ31" s="131"/>
      <c r="OPK31" s="131"/>
      <c r="OPL31" s="131"/>
      <c r="OPM31" s="131"/>
      <c r="OPN31" s="131"/>
      <c r="OPO31" s="131"/>
      <c r="OPP31" s="131"/>
      <c r="OPQ31" s="131"/>
      <c r="OPR31" s="131"/>
      <c r="OPS31" s="131"/>
      <c r="OPT31" s="131"/>
      <c r="OPU31" s="131"/>
      <c r="OPV31" s="131"/>
      <c r="OPW31" s="131"/>
      <c r="OPX31" s="131"/>
      <c r="OPY31" s="131"/>
      <c r="OPZ31" s="131"/>
      <c r="OQA31" s="131"/>
      <c r="OQB31" s="131"/>
      <c r="OQC31" s="131"/>
      <c r="OQD31" s="131"/>
      <c r="OQE31" s="131"/>
      <c r="OQF31" s="131"/>
      <c r="OQG31" s="131"/>
      <c r="OQH31" s="131"/>
      <c r="OQI31" s="131"/>
      <c r="OQJ31" s="131"/>
      <c r="OQK31" s="131"/>
      <c r="OQL31" s="131"/>
      <c r="OQM31" s="131"/>
      <c r="OQN31" s="131"/>
      <c r="OQO31" s="131"/>
      <c r="OQP31" s="131"/>
      <c r="OQQ31" s="131"/>
      <c r="OQR31" s="131"/>
      <c r="OQS31" s="131"/>
      <c r="OQT31" s="131"/>
      <c r="OQU31" s="131"/>
      <c r="OQV31" s="131"/>
      <c r="OQW31" s="131"/>
      <c r="OQX31" s="131"/>
      <c r="OQY31" s="131"/>
      <c r="OQZ31" s="131"/>
      <c r="ORA31" s="131"/>
      <c r="ORB31" s="131"/>
      <c r="ORC31" s="131"/>
      <c r="ORD31" s="131"/>
      <c r="ORE31" s="131"/>
      <c r="ORF31" s="131"/>
      <c r="ORG31" s="131"/>
      <c r="ORH31" s="131"/>
      <c r="ORI31" s="131"/>
      <c r="ORJ31" s="131"/>
      <c r="ORK31" s="131"/>
      <c r="ORL31" s="131"/>
      <c r="ORM31" s="131"/>
      <c r="ORN31" s="131"/>
      <c r="ORO31" s="131"/>
      <c r="ORP31" s="131"/>
      <c r="ORQ31" s="131"/>
      <c r="ORR31" s="131"/>
      <c r="ORS31" s="131"/>
      <c r="ORT31" s="131"/>
      <c r="ORU31" s="131"/>
      <c r="ORV31" s="131"/>
      <c r="ORW31" s="131"/>
      <c r="ORX31" s="131"/>
      <c r="ORY31" s="131"/>
      <c r="ORZ31" s="131"/>
      <c r="OSA31" s="131"/>
      <c r="OSB31" s="131"/>
      <c r="OSC31" s="131"/>
      <c r="OSD31" s="131"/>
      <c r="OSE31" s="131"/>
      <c r="OSF31" s="131"/>
      <c r="OSG31" s="131"/>
      <c r="OSH31" s="131"/>
      <c r="OSI31" s="131"/>
      <c r="OSJ31" s="131"/>
      <c r="OSK31" s="131"/>
      <c r="OSL31" s="131"/>
      <c r="OSM31" s="131"/>
      <c r="OSN31" s="131"/>
      <c r="OSO31" s="131"/>
      <c r="OSP31" s="131"/>
      <c r="OSQ31" s="131"/>
      <c r="OSR31" s="131"/>
      <c r="OSS31" s="131"/>
      <c r="OST31" s="131"/>
      <c r="OSU31" s="131"/>
      <c r="OSV31" s="131"/>
      <c r="OSW31" s="131"/>
      <c r="OSX31" s="131"/>
      <c r="OSY31" s="131"/>
      <c r="OSZ31" s="131"/>
      <c r="OTA31" s="131"/>
      <c r="OTB31" s="131"/>
      <c r="OTC31" s="131"/>
      <c r="OTD31" s="131"/>
      <c r="OTE31" s="131"/>
      <c r="OTF31" s="131"/>
      <c r="OTG31" s="131"/>
      <c r="OTH31" s="131"/>
      <c r="OTI31" s="131"/>
      <c r="OTJ31" s="131"/>
      <c r="OTK31" s="131"/>
      <c r="OTL31" s="131"/>
      <c r="OTM31" s="131"/>
      <c r="OTN31" s="131"/>
      <c r="OTO31" s="131"/>
      <c r="OTP31" s="131"/>
      <c r="OTQ31" s="131"/>
      <c r="OTR31" s="131"/>
      <c r="OTS31" s="131"/>
      <c r="OTT31" s="131"/>
      <c r="OTU31" s="131"/>
      <c r="OTV31" s="131"/>
      <c r="OTW31" s="131"/>
      <c r="OTX31" s="131"/>
      <c r="OTY31" s="131"/>
      <c r="OTZ31" s="131"/>
      <c r="OUA31" s="131"/>
      <c r="OUB31" s="131"/>
      <c r="OUC31" s="131"/>
      <c r="OUD31" s="131"/>
      <c r="OUE31" s="131"/>
      <c r="OUF31" s="131"/>
      <c r="OUG31" s="131"/>
      <c r="OUH31" s="131"/>
      <c r="OUI31" s="131"/>
      <c r="OUJ31" s="131"/>
      <c r="OUK31" s="131"/>
      <c r="OUL31" s="131"/>
      <c r="OUM31" s="131"/>
      <c r="OUN31" s="131"/>
      <c r="OUO31" s="131"/>
      <c r="OUP31" s="131"/>
      <c r="OUQ31" s="131"/>
      <c r="OUR31" s="131"/>
      <c r="OUS31" s="131"/>
      <c r="OUT31" s="131"/>
      <c r="OUU31" s="131"/>
      <c r="OUV31" s="131"/>
      <c r="OUW31" s="131"/>
      <c r="OUX31" s="131"/>
      <c r="OUY31" s="131"/>
      <c r="OUZ31" s="131"/>
      <c r="OVA31" s="131"/>
      <c r="OVB31" s="131"/>
      <c r="OVC31" s="131"/>
      <c r="OVD31" s="131"/>
      <c r="OVE31" s="131"/>
      <c r="OVF31" s="131"/>
      <c r="OVG31" s="131"/>
      <c r="OVH31" s="131"/>
      <c r="OVI31" s="131"/>
      <c r="OVJ31" s="131"/>
      <c r="OVK31" s="131"/>
      <c r="OVL31" s="131"/>
      <c r="OVM31" s="131"/>
      <c r="OVN31" s="131"/>
      <c r="OVO31" s="131"/>
      <c r="OVP31" s="131"/>
      <c r="OVQ31" s="131"/>
      <c r="OVR31" s="131"/>
      <c r="OVS31" s="131"/>
      <c r="OVT31" s="131"/>
      <c r="OVU31" s="131"/>
      <c r="OVV31" s="131"/>
      <c r="OVW31" s="131"/>
      <c r="OVX31" s="131"/>
      <c r="OVY31" s="131"/>
      <c r="OVZ31" s="131"/>
      <c r="OWA31" s="131"/>
      <c r="OWB31" s="131"/>
      <c r="OWC31" s="131"/>
      <c r="OWD31" s="131"/>
      <c r="OWE31" s="131"/>
      <c r="OWF31" s="131"/>
      <c r="OWG31" s="131"/>
      <c r="OWH31" s="131"/>
      <c r="OWI31" s="131"/>
      <c r="OWJ31" s="131"/>
      <c r="OWK31" s="131"/>
      <c r="OWL31" s="131"/>
      <c r="OWM31" s="131"/>
      <c r="OWN31" s="131"/>
      <c r="OWO31" s="131"/>
      <c r="OWP31" s="131"/>
      <c r="OWQ31" s="131"/>
      <c r="OWR31" s="131"/>
      <c r="OWS31" s="131"/>
      <c r="OWT31" s="131"/>
      <c r="OWU31" s="131"/>
      <c r="OWV31" s="131"/>
      <c r="OWW31" s="131"/>
      <c r="OWX31" s="131"/>
      <c r="OWY31" s="131"/>
      <c r="OWZ31" s="131"/>
      <c r="OXA31" s="131"/>
      <c r="OXB31" s="131"/>
      <c r="OXC31" s="131"/>
      <c r="OXD31" s="131"/>
      <c r="OXE31" s="131"/>
      <c r="OXF31" s="131"/>
      <c r="OXG31" s="131"/>
      <c r="OXH31" s="131"/>
      <c r="OXI31" s="131"/>
      <c r="OXJ31" s="131"/>
      <c r="OXK31" s="131"/>
      <c r="OXL31" s="131"/>
      <c r="OXM31" s="131"/>
      <c r="OXN31" s="131"/>
      <c r="OXO31" s="131"/>
      <c r="OXP31" s="131"/>
      <c r="OXQ31" s="131"/>
      <c r="OXR31" s="131"/>
      <c r="OXS31" s="131"/>
      <c r="OXT31" s="131"/>
      <c r="OXU31" s="131"/>
      <c r="OXV31" s="131"/>
      <c r="OXW31" s="131"/>
      <c r="OXX31" s="131"/>
      <c r="OXY31" s="131"/>
      <c r="OXZ31" s="131"/>
      <c r="OYA31" s="131"/>
      <c r="OYB31" s="131"/>
      <c r="OYC31" s="131"/>
      <c r="OYD31" s="131"/>
      <c r="OYE31" s="131"/>
      <c r="OYF31" s="131"/>
      <c r="OYG31" s="131"/>
      <c r="OYH31" s="131"/>
      <c r="OYI31" s="131"/>
      <c r="OYJ31" s="131"/>
      <c r="OYK31" s="131"/>
      <c r="OYL31" s="131"/>
      <c r="OYM31" s="131"/>
      <c r="OYN31" s="131"/>
      <c r="OYO31" s="131"/>
      <c r="OYP31" s="131"/>
      <c r="OYQ31" s="131"/>
      <c r="OYR31" s="131"/>
      <c r="OYS31" s="131"/>
      <c r="OYT31" s="131"/>
      <c r="OYU31" s="131"/>
      <c r="OYV31" s="131"/>
      <c r="OYW31" s="131"/>
      <c r="OYX31" s="131"/>
      <c r="OYY31" s="131"/>
      <c r="OYZ31" s="131"/>
      <c r="OZA31" s="131"/>
      <c r="OZB31" s="131"/>
      <c r="OZC31" s="131"/>
      <c r="OZD31" s="131"/>
      <c r="OZE31" s="131"/>
      <c r="OZF31" s="131"/>
      <c r="OZG31" s="131"/>
      <c r="OZH31" s="131"/>
      <c r="OZI31" s="131"/>
      <c r="OZJ31" s="131"/>
      <c r="OZK31" s="131"/>
      <c r="OZL31" s="131"/>
      <c r="OZM31" s="131"/>
      <c r="OZN31" s="131"/>
      <c r="OZO31" s="131"/>
      <c r="OZP31" s="131"/>
      <c r="OZQ31" s="131"/>
      <c r="OZR31" s="131"/>
      <c r="OZS31" s="131"/>
      <c r="OZT31" s="131"/>
      <c r="OZU31" s="131"/>
      <c r="OZV31" s="131"/>
      <c r="OZW31" s="131"/>
      <c r="OZX31" s="131"/>
      <c r="OZY31" s="131"/>
      <c r="OZZ31" s="131"/>
      <c r="PAA31" s="131"/>
      <c r="PAB31" s="131"/>
      <c r="PAC31" s="131"/>
      <c r="PAD31" s="131"/>
      <c r="PAE31" s="131"/>
      <c r="PAF31" s="131"/>
      <c r="PAG31" s="131"/>
      <c r="PAH31" s="131"/>
      <c r="PAI31" s="131"/>
      <c r="PAJ31" s="131"/>
      <c r="PAK31" s="131"/>
      <c r="PAL31" s="131"/>
      <c r="PAM31" s="131"/>
      <c r="PAN31" s="131"/>
      <c r="PAO31" s="131"/>
      <c r="PAP31" s="131"/>
      <c r="PAQ31" s="131"/>
      <c r="PAR31" s="131"/>
      <c r="PAS31" s="131"/>
      <c r="PAT31" s="131"/>
      <c r="PAU31" s="131"/>
      <c r="PAV31" s="131"/>
      <c r="PAW31" s="131"/>
      <c r="PAX31" s="131"/>
      <c r="PAY31" s="131"/>
      <c r="PAZ31" s="131"/>
      <c r="PBA31" s="131"/>
      <c r="PBB31" s="131"/>
      <c r="PBC31" s="131"/>
      <c r="PBD31" s="131"/>
      <c r="PBE31" s="131"/>
      <c r="PBF31" s="131"/>
      <c r="PBG31" s="131"/>
      <c r="PBH31" s="131"/>
      <c r="PBI31" s="131"/>
      <c r="PBJ31" s="131"/>
      <c r="PBK31" s="131"/>
      <c r="PBL31" s="131"/>
      <c r="PBM31" s="131"/>
      <c r="PBN31" s="131"/>
      <c r="PBO31" s="131"/>
      <c r="PBP31" s="131"/>
      <c r="PBQ31" s="131"/>
      <c r="PBR31" s="131"/>
      <c r="PBS31" s="131"/>
      <c r="PBT31" s="131"/>
      <c r="PBU31" s="131"/>
      <c r="PBV31" s="131"/>
      <c r="PBW31" s="131"/>
      <c r="PBX31" s="131"/>
      <c r="PBY31" s="131"/>
      <c r="PBZ31" s="131"/>
      <c r="PCA31" s="131"/>
      <c r="PCB31" s="131"/>
      <c r="PCC31" s="131"/>
      <c r="PCD31" s="131"/>
      <c r="PCE31" s="131"/>
      <c r="PCF31" s="131"/>
      <c r="PCG31" s="131"/>
      <c r="PCH31" s="131"/>
      <c r="PCI31" s="131"/>
      <c r="PCJ31" s="131"/>
      <c r="PCK31" s="131"/>
      <c r="PCL31" s="131"/>
      <c r="PCM31" s="131"/>
      <c r="PCN31" s="131"/>
      <c r="PCO31" s="131"/>
      <c r="PCP31" s="131"/>
      <c r="PCQ31" s="131"/>
      <c r="PCR31" s="131"/>
      <c r="PCS31" s="131"/>
      <c r="PCT31" s="131"/>
      <c r="PCU31" s="131"/>
      <c r="PCV31" s="131"/>
      <c r="PCW31" s="131"/>
      <c r="PCX31" s="131"/>
      <c r="PCY31" s="131"/>
      <c r="PCZ31" s="131"/>
      <c r="PDA31" s="131"/>
      <c r="PDB31" s="131"/>
      <c r="PDC31" s="131"/>
      <c r="PDD31" s="131"/>
      <c r="PDE31" s="131"/>
      <c r="PDF31" s="131"/>
      <c r="PDG31" s="131"/>
      <c r="PDH31" s="131"/>
      <c r="PDI31" s="131"/>
      <c r="PDJ31" s="131"/>
      <c r="PDK31" s="131"/>
      <c r="PDL31" s="131"/>
      <c r="PDM31" s="131"/>
      <c r="PDN31" s="131"/>
      <c r="PDO31" s="131"/>
      <c r="PDP31" s="131"/>
      <c r="PDQ31" s="131"/>
      <c r="PDR31" s="131"/>
      <c r="PDS31" s="131"/>
      <c r="PDT31" s="131"/>
      <c r="PDU31" s="131"/>
      <c r="PDV31" s="131"/>
      <c r="PDW31" s="131"/>
      <c r="PDX31" s="131"/>
      <c r="PDY31" s="131"/>
      <c r="PDZ31" s="131"/>
      <c r="PEA31" s="131"/>
      <c r="PEB31" s="131"/>
      <c r="PEC31" s="131"/>
      <c r="PED31" s="131"/>
      <c r="PEE31" s="131"/>
      <c r="PEF31" s="131"/>
      <c r="PEG31" s="131"/>
      <c r="PEH31" s="131"/>
      <c r="PEI31" s="131"/>
      <c r="PEJ31" s="131"/>
      <c r="PEK31" s="131"/>
      <c r="PEL31" s="131"/>
      <c r="PEM31" s="131"/>
      <c r="PEN31" s="131"/>
      <c r="PEO31" s="131"/>
      <c r="PEP31" s="131"/>
      <c r="PEQ31" s="131"/>
      <c r="PER31" s="131"/>
      <c r="PES31" s="131"/>
      <c r="PET31" s="131"/>
      <c r="PEU31" s="131"/>
      <c r="PEV31" s="131"/>
      <c r="PEW31" s="131"/>
      <c r="PEX31" s="131"/>
      <c r="PEY31" s="131"/>
      <c r="PEZ31" s="131"/>
      <c r="PFA31" s="131"/>
      <c r="PFB31" s="131"/>
      <c r="PFC31" s="131"/>
      <c r="PFD31" s="131"/>
      <c r="PFE31" s="131"/>
      <c r="PFF31" s="131"/>
      <c r="PFG31" s="131"/>
      <c r="PFH31" s="131"/>
      <c r="PFI31" s="131"/>
      <c r="PFJ31" s="131"/>
      <c r="PFK31" s="131"/>
      <c r="PFL31" s="131"/>
      <c r="PFM31" s="131"/>
      <c r="PFN31" s="131"/>
      <c r="PFO31" s="131"/>
      <c r="PFP31" s="131"/>
      <c r="PFQ31" s="131"/>
      <c r="PFR31" s="131"/>
      <c r="PFS31" s="131"/>
      <c r="PFT31" s="131"/>
      <c r="PFU31" s="131"/>
      <c r="PFV31" s="131"/>
      <c r="PFW31" s="131"/>
      <c r="PFX31" s="131"/>
      <c r="PFY31" s="131"/>
      <c r="PFZ31" s="131"/>
      <c r="PGA31" s="131"/>
      <c r="PGB31" s="131"/>
      <c r="PGC31" s="131"/>
      <c r="PGD31" s="131"/>
      <c r="PGE31" s="131"/>
      <c r="PGF31" s="131"/>
      <c r="PGG31" s="131"/>
      <c r="PGH31" s="131"/>
      <c r="PGI31" s="131"/>
      <c r="PGJ31" s="131"/>
      <c r="PGK31" s="131"/>
      <c r="PGL31" s="131"/>
      <c r="PGM31" s="131"/>
      <c r="PGN31" s="131"/>
      <c r="PGO31" s="131"/>
      <c r="PGP31" s="131"/>
      <c r="PGQ31" s="131"/>
      <c r="PGR31" s="131"/>
      <c r="PGS31" s="131"/>
      <c r="PGT31" s="131"/>
      <c r="PGU31" s="131"/>
      <c r="PGV31" s="131"/>
      <c r="PGW31" s="131"/>
      <c r="PGX31" s="131"/>
      <c r="PGY31" s="131"/>
      <c r="PGZ31" s="131"/>
      <c r="PHA31" s="131"/>
      <c r="PHB31" s="131"/>
      <c r="PHC31" s="131"/>
      <c r="PHD31" s="131"/>
      <c r="PHE31" s="131"/>
      <c r="PHF31" s="131"/>
      <c r="PHG31" s="131"/>
      <c r="PHH31" s="131"/>
      <c r="PHI31" s="131"/>
      <c r="PHJ31" s="131"/>
      <c r="PHK31" s="131"/>
      <c r="PHL31" s="131"/>
      <c r="PHM31" s="131"/>
      <c r="PHN31" s="131"/>
      <c r="PHO31" s="131"/>
      <c r="PHP31" s="131"/>
      <c r="PHQ31" s="131"/>
      <c r="PHR31" s="131"/>
      <c r="PHS31" s="131"/>
      <c r="PHT31" s="131"/>
      <c r="PHU31" s="131"/>
      <c r="PHV31" s="131"/>
      <c r="PHW31" s="131"/>
      <c r="PHX31" s="131"/>
      <c r="PHY31" s="131"/>
      <c r="PHZ31" s="131"/>
      <c r="PIA31" s="131"/>
      <c r="PIB31" s="131"/>
      <c r="PIC31" s="131"/>
      <c r="PID31" s="131"/>
      <c r="PIE31" s="131"/>
      <c r="PIF31" s="131"/>
      <c r="PIG31" s="131"/>
      <c r="PIH31" s="131"/>
      <c r="PII31" s="131"/>
      <c r="PIJ31" s="131"/>
      <c r="PIK31" s="131"/>
      <c r="PIL31" s="131"/>
      <c r="PIM31" s="131"/>
      <c r="PIN31" s="131"/>
      <c r="PIO31" s="131"/>
      <c r="PIP31" s="131"/>
      <c r="PIQ31" s="131"/>
      <c r="PIR31" s="131"/>
      <c r="PIS31" s="131"/>
      <c r="PIT31" s="131"/>
      <c r="PIU31" s="131"/>
      <c r="PIV31" s="131"/>
      <c r="PIW31" s="131"/>
      <c r="PIX31" s="131"/>
      <c r="PIY31" s="131"/>
      <c r="PIZ31" s="131"/>
      <c r="PJA31" s="131"/>
      <c r="PJB31" s="131"/>
      <c r="PJC31" s="131"/>
      <c r="PJD31" s="131"/>
      <c r="PJE31" s="131"/>
      <c r="PJF31" s="131"/>
      <c r="PJG31" s="131"/>
      <c r="PJH31" s="131"/>
      <c r="PJI31" s="131"/>
      <c r="PJJ31" s="131"/>
      <c r="PJK31" s="131"/>
      <c r="PJL31" s="131"/>
      <c r="PJM31" s="131"/>
      <c r="PJN31" s="131"/>
      <c r="PJO31" s="131"/>
      <c r="PJP31" s="131"/>
      <c r="PJQ31" s="131"/>
      <c r="PJR31" s="131"/>
      <c r="PJS31" s="131"/>
      <c r="PJT31" s="131"/>
      <c r="PJU31" s="131"/>
      <c r="PJV31" s="131"/>
      <c r="PJW31" s="131"/>
      <c r="PJX31" s="131"/>
      <c r="PJY31" s="131"/>
      <c r="PJZ31" s="131"/>
      <c r="PKA31" s="131"/>
      <c r="PKB31" s="131"/>
      <c r="PKC31" s="131"/>
      <c r="PKD31" s="131"/>
      <c r="PKE31" s="131"/>
      <c r="PKF31" s="131"/>
      <c r="PKG31" s="131"/>
      <c r="PKH31" s="131"/>
      <c r="PKI31" s="131"/>
      <c r="PKJ31" s="131"/>
      <c r="PKK31" s="131"/>
      <c r="PKL31" s="131"/>
      <c r="PKM31" s="131"/>
      <c r="PKN31" s="131"/>
      <c r="PKO31" s="131"/>
      <c r="PKP31" s="131"/>
      <c r="PKQ31" s="131"/>
      <c r="PKR31" s="131"/>
      <c r="PKS31" s="131"/>
      <c r="PKT31" s="131"/>
      <c r="PKU31" s="131"/>
      <c r="PKV31" s="131"/>
      <c r="PKW31" s="131"/>
      <c r="PKX31" s="131"/>
      <c r="PKY31" s="131"/>
      <c r="PKZ31" s="131"/>
      <c r="PLA31" s="131"/>
      <c r="PLB31" s="131"/>
      <c r="PLC31" s="131"/>
      <c r="PLD31" s="131"/>
      <c r="PLE31" s="131"/>
      <c r="PLF31" s="131"/>
      <c r="PLG31" s="131"/>
      <c r="PLH31" s="131"/>
      <c r="PLI31" s="131"/>
      <c r="PLJ31" s="131"/>
      <c r="PLK31" s="131"/>
      <c r="PLL31" s="131"/>
      <c r="PLM31" s="131"/>
      <c r="PLN31" s="131"/>
      <c r="PLO31" s="131"/>
      <c r="PLP31" s="131"/>
      <c r="PLQ31" s="131"/>
      <c r="PLR31" s="131"/>
      <c r="PLS31" s="131"/>
      <c r="PLT31" s="131"/>
      <c r="PLU31" s="131"/>
      <c r="PLV31" s="131"/>
      <c r="PLW31" s="131"/>
      <c r="PLX31" s="131"/>
      <c r="PLY31" s="131"/>
      <c r="PLZ31" s="131"/>
      <c r="PMA31" s="131"/>
      <c r="PMB31" s="131"/>
      <c r="PMC31" s="131"/>
      <c r="PMD31" s="131"/>
      <c r="PME31" s="131"/>
      <c r="PMF31" s="131"/>
      <c r="PMG31" s="131"/>
      <c r="PMH31" s="131"/>
      <c r="PMI31" s="131"/>
      <c r="PMJ31" s="131"/>
      <c r="PMK31" s="131"/>
      <c r="PML31" s="131"/>
      <c r="PMM31" s="131"/>
      <c r="PMN31" s="131"/>
      <c r="PMO31" s="131"/>
      <c r="PMP31" s="131"/>
      <c r="PMQ31" s="131"/>
      <c r="PMR31" s="131"/>
      <c r="PMS31" s="131"/>
      <c r="PMT31" s="131"/>
      <c r="PMU31" s="131"/>
      <c r="PMV31" s="131"/>
      <c r="PMW31" s="131"/>
      <c r="PMX31" s="131"/>
      <c r="PMY31" s="131"/>
      <c r="PMZ31" s="131"/>
      <c r="PNA31" s="131"/>
      <c r="PNB31" s="131"/>
      <c r="PNC31" s="131"/>
      <c r="PND31" s="131"/>
      <c r="PNE31" s="131"/>
      <c r="PNF31" s="131"/>
      <c r="PNG31" s="131"/>
      <c r="PNH31" s="131"/>
      <c r="PNI31" s="131"/>
      <c r="PNJ31" s="131"/>
      <c r="PNK31" s="131"/>
      <c r="PNL31" s="131"/>
      <c r="PNM31" s="131"/>
      <c r="PNN31" s="131"/>
      <c r="PNO31" s="131"/>
      <c r="PNP31" s="131"/>
      <c r="PNQ31" s="131"/>
      <c r="PNR31" s="131"/>
      <c r="PNS31" s="131"/>
      <c r="PNT31" s="131"/>
      <c r="PNU31" s="131"/>
      <c r="PNV31" s="131"/>
      <c r="PNW31" s="131"/>
      <c r="PNX31" s="131"/>
      <c r="PNY31" s="131"/>
      <c r="PNZ31" s="131"/>
      <c r="POA31" s="131"/>
      <c r="POB31" s="131"/>
      <c r="POC31" s="131"/>
      <c r="POD31" s="131"/>
      <c r="POE31" s="131"/>
      <c r="POF31" s="131"/>
      <c r="POG31" s="131"/>
      <c r="POH31" s="131"/>
      <c r="POI31" s="131"/>
      <c r="POJ31" s="131"/>
      <c r="POK31" s="131"/>
      <c r="POL31" s="131"/>
      <c r="POM31" s="131"/>
      <c r="PON31" s="131"/>
      <c r="POO31" s="131"/>
      <c r="POP31" s="131"/>
      <c r="POQ31" s="131"/>
      <c r="POR31" s="131"/>
      <c r="POS31" s="131"/>
      <c r="POT31" s="131"/>
      <c r="POU31" s="131"/>
      <c r="POV31" s="131"/>
      <c r="POW31" s="131"/>
      <c r="POX31" s="131"/>
      <c r="POY31" s="131"/>
      <c r="POZ31" s="131"/>
      <c r="PPA31" s="131"/>
      <c r="PPB31" s="131"/>
      <c r="PPC31" s="131"/>
      <c r="PPD31" s="131"/>
      <c r="PPE31" s="131"/>
      <c r="PPF31" s="131"/>
      <c r="PPG31" s="131"/>
      <c r="PPH31" s="131"/>
      <c r="PPI31" s="131"/>
      <c r="PPJ31" s="131"/>
      <c r="PPK31" s="131"/>
      <c r="PPL31" s="131"/>
      <c r="PPM31" s="131"/>
      <c r="PPN31" s="131"/>
      <c r="PPO31" s="131"/>
      <c r="PPP31" s="131"/>
      <c r="PPQ31" s="131"/>
      <c r="PPR31" s="131"/>
      <c r="PPS31" s="131"/>
      <c r="PPT31" s="131"/>
      <c r="PPU31" s="131"/>
      <c r="PPV31" s="131"/>
      <c r="PPW31" s="131"/>
      <c r="PPX31" s="131"/>
      <c r="PPY31" s="131"/>
      <c r="PPZ31" s="131"/>
      <c r="PQA31" s="131"/>
      <c r="PQB31" s="131"/>
      <c r="PQC31" s="131"/>
      <c r="PQD31" s="131"/>
      <c r="PQE31" s="131"/>
      <c r="PQF31" s="131"/>
      <c r="PQG31" s="131"/>
      <c r="PQH31" s="131"/>
      <c r="PQI31" s="131"/>
      <c r="PQJ31" s="131"/>
      <c r="PQK31" s="131"/>
      <c r="PQL31" s="131"/>
      <c r="PQM31" s="131"/>
      <c r="PQN31" s="131"/>
      <c r="PQO31" s="131"/>
      <c r="PQP31" s="131"/>
      <c r="PQQ31" s="131"/>
      <c r="PQR31" s="131"/>
      <c r="PQS31" s="131"/>
      <c r="PQT31" s="131"/>
      <c r="PQU31" s="131"/>
      <c r="PQV31" s="131"/>
      <c r="PQW31" s="131"/>
      <c r="PQX31" s="131"/>
      <c r="PQY31" s="131"/>
      <c r="PQZ31" s="131"/>
      <c r="PRA31" s="131"/>
      <c r="PRB31" s="131"/>
      <c r="PRC31" s="131"/>
      <c r="PRD31" s="131"/>
      <c r="PRE31" s="131"/>
      <c r="PRF31" s="131"/>
      <c r="PRG31" s="131"/>
      <c r="PRH31" s="131"/>
      <c r="PRI31" s="131"/>
      <c r="PRJ31" s="131"/>
      <c r="PRK31" s="131"/>
      <c r="PRL31" s="131"/>
      <c r="PRM31" s="131"/>
      <c r="PRN31" s="131"/>
      <c r="PRO31" s="131"/>
      <c r="PRP31" s="131"/>
      <c r="PRQ31" s="131"/>
      <c r="PRR31" s="131"/>
      <c r="PRS31" s="131"/>
      <c r="PRT31" s="131"/>
      <c r="PRU31" s="131"/>
      <c r="PRV31" s="131"/>
      <c r="PRW31" s="131"/>
      <c r="PRX31" s="131"/>
      <c r="PRY31" s="131"/>
      <c r="PRZ31" s="131"/>
      <c r="PSA31" s="131"/>
      <c r="PSB31" s="131"/>
      <c r="PSC31" s="131"/>
      <c r="PSD31" s="131"/>
      <c r="PSE31" s="131"/>
      <c r="PSF31" s="131"/>
      <c r="PSG31" s="131"/>
      <c r="PSH31" s="131"/>
      <c r="PSI31" s="131"/>
      <c r="PSJ31" s="131"/>
      <c r="PSK31" s="131"/>
      <c r="PSL31" s="131"/>
      <c r="PSM31" s="131"/>
      <c r="PSN31" s="131"/>
      <c r="PSO31" s="131"/>
      <c r="PSP31" s="131"/>
      <c r="PSQ31" s="131"/>
      <c r="PSR31" s="131"/>
      <c r="PSS31" s="131"/>
      <c r="PST31" s="131"/>
      <c r="PSU31" s="131"/>
      <c r="PSV31" s="131"/>
      <c r="PSW31" s="131"/>
      <c r="PSX31" s="131"/>
      <c r="PSY31" s="131"/>
      <c r="PSZ31" s="131"/>
      <c r="PTA31" s="131"/>
      <c r="PTB31" s="131"/>
      <c r="PTC31" s="131"/>
      <c r="PTD31" s="131"/>
      <c r="PTE31" s="131"/>
      <c r="PTF31" s="131"/>
      <c r="PTG31" s="131"/>
      <c r="PTH31" s="131"/>
      <c r="PTI31" s="131"/>
      <c r="PTJ31" s="131"/>
      <c r="PTK31" s="131"/>
      <c r="PTL31" s="131"/>
      <c r="PTM31" s="131"/>
      <c r="PTN31" s="131"/>
      <c r="PTO31" s="131"/>
      <c r="PTP31" s="131"/>
      <c r="PTQ31" s="131"/>
      <c r="PTR31" s="131"/>
      <c r="PTS31" s="131"/>
      <c r="PTT31" s="131"/>
      <c r="PTU31" s="131"/>
      <c r="PTV31" s="131"/>
      <c r="PTW31" s="131"/>
      <c r="PTX31" s="131"/>
      <c r="PTY31" s="131"/>
      <c r="PTZ31" s="131"/>
      <c r="PUA31" s="131"/>
      <c r="PUB31" s="131"/>
      <c r="PUC31" s="131"/>
      <c r="PUD31" s="131"/>
      <c r="PUE31" s="131"/>
      <c r="PUF31" s="131"/>
      <c r="PUG31" s="131"/>
      <c r="PUH31" s="131"/>
      <c r="PUI31" s="131"/>
      <c r="PUJ31" s="131"/>
      <c r="PUK31" s="131"/>
      <c r="PUL31" s="131"/>
      <c r="PUM31" s="131"/>
      <c r="PUN31" s="131"/>
      <c r="PUO31" s="131"/>
      <c r="PUP31" s="131"/>
      <c r="PUQ31" s="131"/>
      <c r="PUR31" s="131"/>
      <c r="PUS31" s="131"/>
      <c r="PUT31" s="131"/>
      <c r="PUU31" s="131"/>
      <c r="PUV31" s="131"/>
      <c r="PUW31" s="131"/>
      <c r="PUX31" s="131"/>
      <c r="PUY31" s="131"/>
      <c r="PUZ31" s="131"/>
      <c r="PVA31" s="131"/>
      <c r="PVB31" s="131"/>
      <c r="PVC31" s="131"/>
      <c r="PVD31" s="131"/>
      <c r="PVE31" s="131"/>
      <c r="PVF31" s="131"/>
      <c r="PVG31" s="131"/>
      <c r="PVH31" s="131"/>
      <c r="PVI31" s="131"/>
      <c r="PVJ31" s="131"/>
      <c r="PVK31" s="131"/>
      <c r="PVL31" s="131"/>
      <c r="PVM31" s="131"/>
      <c r="PVN31" s="131"/>
      <c r="PVO31" s="131"/>
      <c r="PVP31" s="131"/>
      <c r="PVQ31" s="131"/>
      <c r="PVR31" s="131"/>
      <c r="PVS31" s="131"/>
      <c r="PVT31" s="131"/>
      <c r="PVU31" s="131"/>
      <c r="PVV31" s="131"/>
      <c r="PVW31" s="131"/>
      <c r="PVX31" s="131"/>
      <c r="PVY31" s="131"/>
      <c r="PVZ31" s="131"/>
      <c r="PWA31" s="131"/>
      <c r="PWB31" s="131"/>
      <c r="PWC31" s="131"/>
      <c r="PWD31" s="131"/>
      <c r="PWE31" s="131"/>
      <c r="PWF31" s="131"/>
      <c r="PWG31" s="131"/>
      <c r="PWH31" s="131"/>
      <c r="PWI31" s="131"/>
      <c r="PWJ31" s="131"/>
      <c r="PWK31" s="131"/>
      <c r="PWL31" s="131"/>
      <c r="PWM31" s="131"/>
      <c r="PWN31" s="131"/>
      <c r="PWO31" s="131"/>
      <c r="PWP31" s="131"/>
      <c r="PWQ31" s="131"/>
      <c r="PWR31" s="131"/>
      <c r="PWS31" s="131"/>
      <c r="PWT31" s="131"/>
      <c r="PWU31" s="131"/>
      <c r="PWV31" s="131"/>
      <c r="PWW31" s="131"/>
      <c r="PWX31" s="131"/>
      <c r="PWY31" s="131"/>
      <c r="PWZ31" s="131"/>
      <c r="PXA31" s="131"/>
      <c r="PXB31" s="131"/>
      <c r="PXC31" s="131"/>
      <c r="PXD31" s="131"/>
      <c r="PXE31" s="131"/>
      <c r="PXF31" s="131"/>
      <c r="PXG31" s="131"/>
      <c r="PXH31" s="131"/>
      <c r="PXI31" s="131"/>
      <c r="PXJ31" s="131"/>
      <c r="PXK31" s="131"/>
      <c r="PXL31" s="131"/>
      <c r="PXM31" s="131"/>
      <c r="PXN31" s="131"/>
      <c r="PXO31" s="131"/>
      <c r="PXP31" s="131"/>
      <c r="PXQ31" s="131"/>
      <c r="PXR31" s="131"/>
      <c r="PXS31" s="131"/>
      <c r="PXT31" s="131"/>
      <c r="PXU31" s="131"/>
      <c r="PXV31" s="131"/>
      <c r="PXW31" s="131"/>
      <c r="PXX31" s="131"/>
      <c r="PXY31" s="131"/>
      <c r="PXZ31" s="131"/>
      <c r="PYA31" s="131"/>
      <c r="PYB31" s="131"/>
      <c r="PYC31" s="131"/>
      <c r="PYD31" s="131"/>
      <c r="PYE31" s="131"/>
      <c r="PYF31" s="131"/>
      <c r="PYG31" s="131"/>
      <c r="PYH31" s="131"/>
      <c r="PYI31" s="131"/>
      <c r="PYJ31" s="131"/>
      <c r="PYK31" s="131"/>
      <c r="PYL31" s="131"/>
      <c r="PYM31" s="131"/>
      <c r="PYN31" s="131"/>
      <c r="PYO31" s="131"/>
      <c r="PYP31" s="131"/>
      <c r="PYQ31" s="131"/>
      <c r="PYR31" s="131"/>
      <c r="PYS31" s="131"/>
      <c r="PYT31" s="131"/>
      <c r="PYU31" s="131"/>
      <c r="PYV31" s="131"/>
      <c r="PYW31" s="131"/>
      <c r="PYX31" s="131"/>
      <c r="PYY31" s="131"/>
      <c r="PYZ31" s="131"/>
      <c r="PZA31" s="131"/>
      <c r="PZB31" s="131"/>
      <c r="PZC31" s="131"/>
      <c r="PZD31" s="131"/>
      <c r="PZE31" s="131"/>
      <c r="PZF31" s="131"/>
      <c r="PZG31" s="131"/>
      <c r="PZH31" s="131"/>
      <c r="PZI31" s="131"/>
      <c r="PZJ31" s="131"/>
      <c r="PZK31" s="131"/>
      <c r="PZL31" s="131"/>
      <c r="PZM31" s="131"/>
      <c r="PZN31" s="131"/>
      <c r="PZO31" s="131"/>
      <c r="PZP31" s="131"/>
      <c r="PZQ31" s="131"/>
      <c r="PZR31" s="131"/>
      <c r="PZS31" s="131"/>
      <c r="PZT31" s="131"/>
      <c r="PZU31" s="131"/>
      <c r="PZV31" s="131"/>
      <c r="PZW31" s="131"/>
      <c r="PZX31" s="131"/>
      <c r="PZY31" s="131"/>
      <c r="PZZ31" s="131"/>
      <c r="QAA31" s="131"/>
      <c r="QAB31" s="131"/>
      <c r="QAC31" s="131"/>
      <c r="QAD31" s="131"/>
      <c r="QAE31" s="131"/>
      <c r="QAF31" s="131"/>
      <c r="QAG31" s="131"/>
      <c r="QAH31" s="131"/>
      <c r="QAI31" s="131"/>
      <c r="QAJ31" s="131"/>
      <c r="QAK31" s="131"/>
      <c r="QAL31" s="131"/>
      <c r="QAM31" s="131"/>
      <c r="QAN31" s="131"/>
      <c r="QAO31" s="131"/>
      <c r="QAP31" s="131"/>
      <c r="QAQ31" s="131"/>
      <c r="QAR31" s="131"/>
      <c r="QAS31" s="131"/>
      <c r="QAT31" s="131"/>
      <c r="QAU31" s="131"/>
      <c r="QAV31" s="131"/>
      <c r="QAW31" s="131"/>
      <c r="QAX31" s="131"/>
      <c r="QAY31" s="131"/>
      <c r="QAZ31" s="131"/>
      <c r="QBA31" s="131"/>
      <c r="QBB31" s="131"/>
      <c r="QBC31" s="131"/>
      <c r="QBD31" s="131"/>
      <c r="QBE31" s="131"/>
      <c r="QBF31" s="131"/>
      <c r="QBG31" s="131"/>
      <c r="QBH31" s="131"/>
      <c r="QBI31" s="131"/>
      <c r="QBJ31" s="131"/>
      <c r="QBK31" s="131"/>
      <c r="QBL31" s="131"/>
      <c r="QBM31" s="131"/>
      <c r="QBN31" s="131"/>
      <c r="QBO31" s="131"/>
      <c r="QBP31" s="131"/>
      <c r="QBQ31" s="131"/>
      <c r="QBR31" s="131"/>
      <c r="QBS31" s="131"/>
      <c r="QBT31" s="131"/>
      <c r="QBU31" s="131"/>
      <c r="QBV31" s="131"/>
      <c r="QBW31" s="131"/>
      <c r="QBX31" s="131"/>
      <c r="QBY31" s="131"/>
      <c r="QBZ31" s="131"/>
      <c r="QCA31" s="131"/>
      <c r="QCB31" s="131"/>
      <c r="QCC31" s="131"/>
      <c r="QCD31" s="131"/>
      <c r="QCE31" s="131"/>
      <c r="QCF31" s="131"/>
      <c r="QCG31" s="131"/>
      <c r="QCH31" s="131"/>
      <c r="QCI31" s="131"/>
      <c r="QCJ31" s="131"/>
      <c r="QCK31" s="131"/>
      <c r="QCL31" s="131"/>
      <c r="QCM31" s="131"/>
      <c r="QCN31" s="131"/>
      <c r="QCO31" s="131"/>
      <c r="QCP31" s="131"/>
      <c r="QCQ31" s="131"/>
      <c r="QCR31" s="131"/>
      <c r="QCS31" s="131"/>
      <c r="QCT31" s="131"/>
      <c r="QCU31" s="131"/>
      <c r="QCV31" s="131"/>
      <c r="QCW31" s="131"/>
      <c r="QCX31" s="131"/>
      <c r="QCY31" s="131"/>
      <c r="QCZ31" s="131"/>
      <c r="QDA31" s="131"/>
      <c r="QDB31" s="131"/>
      <c r="QDC31" s="131"/>
      <c r="QDD31" s="131"/>
      <c r="QDE31" s="131"/>
      <c r="QDF31" s="131"/>
      <c r="QDG31" s="131"/>
      <c r="QDH31" s="131"/>
      <c r="QDI31" s="131"/>
      <c r="QDJ31" s="131"/>
      <c r="QDK31" s="131"/>
      <c r="QDL31" s="131"/>
      <c r="QDM31" s="131"/>
      <c r="QDN31" s="131"/>
      <c r="QDO31" s="131"/>
      <c r="QDP31" s="131"/>
      <c r="QDQ31" s="131"/>
      <c r="QDR31" s="131"/>
      <c r="QDS31" s="131"/>
      <c r="QDT31" s="131"/>
      <c r="QDU31" s="131"/>
      <c r="QDV31" s="131"/>
      <c r="QDW31" s="131"/>
      <c r="QDX31" s="131"/>
      <c r="QDY31" s="131"/>
      <c r="QDZ31" s="131"/>
      <c r="QEA31" s="131"/>
      <c r="QEB31" s="131"/>
      <c r="QEC31" s="131"/>
      <c r="QED31" s="131"/>
      <c r="QEE31" s="131"/>
      <c r="QEF31" s="131"/>
      <c r="QEG31" s="131"/>
      <c r="QEH31" s="131"/>
      <c r="QEI31" s="131"/>
      <c r="QEJ31" s="131"/>
      <c r="QEK31" s="131"/>
      <c r="QEL31" s="131"/>
      <c r="QEM31" s="131"/>
      <c r="QEN31" s="131"/>
      <c r="QEO31" s="131"/>
      <c r="QEP31" s="131"/>
      <c r="QEQ31" s="131"/>
      <c r="QER31" s="131"/>
      <c r="QES31" s="131"/>
      <c r="QET31" s="131"/>
      <c r="QEU31" s="131"/>
      <c r="QEV31" s="131"/>
      <c r="QEW31" s="131"/>
      <c r="QEX31" s="131"/>
      <c r="QEY31" s="131"/>
      <c r="QEZ31" s="131"/>
      <c r="QFA31" s="131"/>
      <c r="QFB31" s="131"/>
      <c r="QFC31" s="131"/>
      <c r="QFD31" s="131"/>
      <c r="QFE31" s="131"/>
      <c r="QFF31" s="131"/>
      <c r="QFG31" s="131"/>
      <c r="QFH31" s="131"/>
      <c r="QFI31" s="131"/>
      <c r="QFJ31" s="131"/>
      <c r="QFK31" s="131"/>
      <c r="QFL31" s="131"/>
      <c r="QFM31" s="131"/>
      <c r="QFN31" s="131"/>
      <c r="QFO31" s="131"/>
      <c r="QFP31" s="131"/>
      <c r="QFQ31" s="131"/>
      <c r="QFR31" s="131"/>
      <c r="QFS31" s="131"/>
      <c r="QFT31" s="131"/>
      <c r="QFU31" s="131"/>
      <c r="QFV31" s="131"/>
      <c r="QFW31" s="131"/>
      <c r="QFX31" s="131"/>
      <c r="QFY31" s="131"/>
      <c r="QFZ31" s="131"/>
      <c r="QGA31" s="131"/>
      <c r="QGB31" s="131"/>
      <c r="QGC31" s="131"/>
      <c r="QGD31" s="131"/>
      <c r="QGE31" s="131"/>
      <c r="QGF31" s="131"/>
      <c r="QGG31" s="131"/>
      <c r="QGH31" s="131"/>
      <c r="QGI31" s="131"/>
      <c r="QGJ31" s="131"/>
      <c r="QGK31" s="131"/>
      <c r="QGL31" s="131"/>
      <c r="QGM31" s="131"/>
      <c r="QGN31" s="131"/>
      <c r="QGO31" s="131"/>
      <c r="QGP31" s="131"/>
      <c r="QGQ31" s="131"/>
      <c r="QGR31" s="131"/>
      <c r="QGS31" s="131"/>
      <c r="QGT31" s="131"/>
      <c r="QGU31" s="131"/>
      <c r="QGV31" s="131"/>
      <c r="QGW31" s="131"/>
      <c r="QGX31" s="131"/>
      <c r="QGY31" s="131"/>
      <c r="QGZ31" s="131"/>
      <c r="QHA31" s="131"/>
      <c r="QHB31" s="131"/>
      <c r="QHC31" s="131"/>
      <c r="QHD31" s="131"/>
      <c r="QHE31" s="131"/>
      <c r="QHF31" s="131"/>
      <c r="QHG31" s="131"/>
      <c r="QHH31" s="131"/>
      <c r="QHI31" s="131"/>
      <c r="QHJ31" s="131"/>
      <c r="QHK31" s="131"/>
      <c r="QHL31" s="131"/>
      <c r="QHM31" s="131"/>
      <c r="QHN31" s="131"/>
      <c r="QHO31" s="131"/>
      <c r="QHP31" s="131"/>
      <c r="QHQ31" s="131"/>
      <c r="QHR31" s="131"/>
      <c r="QHS31" s="131"/>
      <c r="QHT31" s="131"/>
      <c r="QHU31" s="131"/>
      <c r="QHV31" s="131"/>
      <c r="QHW31" s="131"/>
      <c r="QHX31" s="131"/>
      <c r="QHY31" s="131"/>
      <c r="QHZ31" s="131"/>
      <c r="QIA31" s="131"/>
      <c r="QIB31" s="131"/>
      <c r="QIC31" s="131"/>
      <c r="QID31" s="131"/>
      <c r="QIE31" s="131"/>
      <c r="QIF31" s="131"/>
      <c r="QIG31" s="131"/>
      <c r="QIH31" s="131"/>
      <c r="QII31" s="131"/>
      <c r="QIJ31" s="131"/>
      <c r="QIK31" s="131"/>
      <c r="QIL31" s="131"/>
      <c r="QIM31" s="131"/>
      <c r="QIN31" s="131"/>
      <c r="QIO31" s="131"/>
      <c r="QIP31" s="131"/>
      <c r="QIQ31" s="131"/>
      <c r="QIR31" s="131"/>
      <c r="QIS31" s="131"/>
      <c r="QIT31" s="131"/>
      <c r="QIU31" s="131"/>
      <c r="QIV31" s="131"/>
      <c r="QIW31" s="131"/>
      <c r="QIX31" s="131"/>
      <c r="QIY31" s="131"/>
      <c r="QIZ31" s="131"/>
      <c r="QJA31" s="131"/>
      <c r="QJB31" s="131"/>
      <c r="QJC31" s="131"/>
      <c r="QJD31" s="131"/>
      <c r="QJE31" s="131"/>
      <c r="QJF31" s="131"/>
      <c r="QJG31" s="131"/>
      <c r="QJH31" s="131"/>
      <c r="QJI31" s="131"/>
      <c r="QJJ31" s="131"/>
      <c r="QJK31" s="131"/>
      <c r="QJL31" s="131"/>
      <c r="QJM31" s="131"/>
      <c r="QJN31" s="131"/>
      <c r="QJO31" s="131"/>
      <c r="QJP31" s="131"/>
      <c r="QJQ31" s="131"/>
      <c r="QJR31" s="131"/>
      <c r="QJS31" s="131"/>
      <c r="QJT31" s="131"/>
      <c r="QJU31" s="131"/>
      <c r="QJV31" s="131"/>
      <c r="QJW31" s="131"/>
      <c r="QJX31" s="131"/>
      <c r="QJY31" s="131"/>
      <c r="QJZ31" s="131"/>
      <c r="QKA31" s="131"/>
      <c r="QKB31" s="131"/>
      <c r="QKC31" s="131"/>
      <c r="QKD31" s="131"/>
      <c r="QKE31" s="131"/>
      <c r="QKF31" s="131"/>
      <c r="QKG31" s="131"/>
      <c r="QKH31" s="131"/>
      <c r="QKI31" s="131"/>
      <c r="QKJ31" s="131"/>
      <c r="QKK31" s="131"/>
      <c r="QKL31" s="131"/>
      <c r="QKM31" s="131"/>
      <c r="QKN31" s="131"/>
      <c r="QKO31" s="131"/>
      <c r="QKP31" s="131"/>
      <c r="QKQ31" s="131"/>
      <c r="QKR31" s="131"/>
      <c r="QKS31" s="131"/>
      <c r="QKT31" s="131"/>
      <c r="QKU31" s="131"/>
      <c r="QKV31" s="131"/>
      <c r="QKW31" s="131"/>
      <c r="QKX31" s="131"/>
      <c r="QKY31" s="131"/>
      <c r="QKZ31" s="131"/>
      <c r="QLA31" s="131"/>
      <c r="QLB31" s="131"/>
      <c r="QLC31" s="131"/>
      <c r="QLD31" s="131"/>
      <c r="QLE31" s="131"/>
      <c r="QLF31" s="131"/>
      <c r="QLG31" s="131"/>
      <c r="QLH31" s="131"/>
      <c r="QLI31" s="131"/>
      <c r="QLJ31" s="131"/>
      <c r="QLK31" s="131"/>
      <c r="QLL31" s="131"/>
      <c r="QLM31" s="131"/>
      <c r="QLN31" s="131"/>
      <c r="QLO31" s="131"/>
      <c r="QLP31" s="131"/>
      <c r="QLQ31" s="131"/>
      <c r="QLR31" s="131"/>
      <c r="QLS31" s="131"/>
      <c r="QLT31" s="131"/>
      <c r="QLU31" s="131"/>
      <c r="QLV31" s="131"/>
      <c r="QLW31" s="131"/>
      <c r="QLX31" s="131"/>
      <c r="QLY31" s="131"/>
      <c r="QLZ31" s="131"/>
      <c r="QMA31" s="131"/>
      <c r="QMB31" s="131"/>
      <c r="QMC31" s="131"/>
      <c r="QMD31" s="131"/>
      <c r="QME31" s="131"/>
      <c r="QMF31" s="131"/>
      <c r="QMG31" s="131"/>
      <c r="QMH31" s="131"/>
      <c r="QMI31" s="131"/>
      <c r="QMJ31" s="131"/>
      <c r="QMK31" s="131"/>
      <c r="QML31" s="131"/>
      <c r="QMM31" s="131"/>
      <c r="QMN31" s="131"/>
      <c r="QMO31" s="131"/>
      <c r="QMP31" s="131"/>
      <c r="QMQ31" s="131"/>
      <c r="QMR31" s="131"/>
      <c r="QMS31" s="131"/>
      <c r="QMT31" s="131"/>
      <c r="QMU31" s="131"/>
      <c r="QMV31" s="131"/>
      <c r="QMW31" s="131"/>
      <c r="QMX31" s="131"/>
      <c r="QMY31" s="131"/>
      <c r="QMZ31" s="131"/>
      <c r="QNA31" s="131"/>
      <c r="QNB31" s="131"/>
      <c r="QNC31" s="131"/>
      <c r="QND31" s="131"/>
      <c r="QNE31" s="131"/>
      <c r="QNF31" s="131"/>
      <c r="QNG31" s="131"/>
      <c r="QNH31" s="131"/>
      <c r="QNI31" s="131"/>
      <c r="QNJ31" s="131"/>
      <c r="QNK31" s="131"/>
      <c r="QNL31" s="131"/>
      <c r="QNM31" s="131"/>
      <c r="QNN31" s="131"/>
      <c r="QNO31" s="131"/>
      <c r="QNP31" s="131"/>
      <c r="QNQ31" s="131"/>
      <c r="QNR31" s="131"/>
      <c r="QNS31" s="131"/>
      <c r="QNT31" s="131"/>
      <c r="QNU31" s="131"/>
      <c r="QNV31" s="131"/>
      <c r="QNW31" s="131"/>
      <c r="QNX31" s="131"/>
      <c r="QNY31" s="131"/>
      <c r="QNZ31" s="131"/>
      <c r="QOA31" s="131"/>
      <c r="QOB31" s="131"/>
      <c r="QOC31" s="131"/>
      <c r="QOD31" s="131"/>
      <c r="QOE31" s="131"/>
      <c r="QOF31" s="131"/>
      <c r="QOG31" s="131"/>
      <c r="QOH31" s="131"/>
      <c r="QOI31" s="131"/>
      <c r="QOJ31" s="131"/>
      <c r="QOK31" s="131"/>
      <c r="QOL31" s="131"/>
      <c r="QOM31" s="131"/>
      <c r="QON31" s="131"/>
      <c r="QOO31" s="131"/>
      <c r="QOP31" s="131"/>
      <c r="QOQ31" s="131"/>
      <c r="QOR31" s="131"/>
      <c r="QOS31" s="131"/>
      <c r="QOT31" s="131"/>
      <c r="QOU31" s="131"/>
      <c r="QOV31" s="131"/>
      <c r="QOW31" s="131"/>
      <c r="QOX31" s="131"/>
      <c r="QOY31" s="131"/>
      <c r="QOZ31" s="131"/>
      <c r="QPA31" s="131"/>
      <c r="QPB31" s="131"/>
      <c r="QPC31" s="131"/>
      <c r="QPD31" s="131"/>
      <c r="QPE31" s="131"/>
      <c r="QPF31" s="131"/>
      <c r="QPG31" s="131"/>
      <c r="QPH31" s="131"/>
      <c r="QPI31" s="131"/>
      <c r="QPJ31" s="131"/>
      <c r="QPK31" s="131"/>
      <c r="QPL31" s="131"/>
      <c r="QPM31" s="131"/>
      <c r="QPN31" s="131"/>
      <c r="QPO31" s="131"/>
      <c r="QPP31" s="131"/>
      <c r="QPQ31" s="131"/>
      <c r="QPR31" s="131"/>
      <c r="QPS31" s="131"/>
      <c r="QPT31" s="131"/>
      <c r="QPU31" s="131"/>
      <c r="QPV31" s="131"/>
      <c r="QPW31" s="131"/>
      <c r="QPX31" s="131"/>
      <c r="QPY31" s="131"/>
      <c r="QPZ31" s="131"/>
      <c r="QQA31" s="131"/>
      <c r="QQB31" s="131"/>
      <c r="QQC31" s="131"/>
      <c r="QQD31" s="131"/>
      <c r="QQE31" s="131"/>
      <c r="QQF31" s="131"/>
      <c r="QQG31" s="131"/>
      <c r="QQH31" s="131"/>
      <c r="QQI31" s="131"/>
      <c r="QQJ31" s="131"/>
      <c r="QQK31" s="131"/>
      <c r="QQL31" s="131"/>
      <c r="QQM31" s="131"/>
      <c r="QQN31" s="131"/>
      <c r="QQO31" s="131"/>
      <c r="QQP31" s="131"/>
      <c r="QQQ31" s="131"/>
      <c r="QQR31" s="131"/>
      <c r="QQS31" s="131"/>
      <c r="QQT31" s="131"/>
      <c r="QQU31" s="131"/>
      <c r="QQV31" s="131"/>
      <c r="QQW31" s="131"/>
      <c r="QQX31" s="131"/>
      <c r="QQY31" s="131"/>
      <c r="QQZ31" s="131"/>
      <c r="QRA31" s="131"/>
      <c r="QRB31" s="131"/>
      <c r="QRC31" s="131"/>
      <c r="QRD31" s="131"/>
      <c r="QRE31" s="131"/>
      <c r="QRF31" s="131"/>
      <c r="QRG31" s="131"/>
      <c r="QRH31" s="131"/>
      <c r="QRI31" s="131"/>
      <c r="QRJ31" s="131"/>
      <c r="QRK31" s="131"/>
      <c r="QRL31" s="131"/>
      <c r="QRM31" s="131"/>
      <c r="QRN31" s="131"/>
      <c r="QRO31" s="131"/>
      <c r="QRP31" s="131"/>
      <c r="QRQ31" s="131"/>
      <c r="QRR31" s="131"/>
      <c r="QRS31" s="131"/>
      <c r="QRT31" s="131"/>
      <c r="QRU31" s="131"/>
      <c r="QRV31" s="131"/>
      <c r="QRW31" s="131"/>
      <c r="QRX31" s="131"/>
      <c r="QRY31" s="131"/>
      <c r="QRZ31" s="131"/>
      <c r="QSA31" s="131"/>
      <c r="QSB31" s="131"/>
      <c r="QSC31" s="131"/>
      <c r="QSD31" s="131"/>
      <c r="QSE31" s="131"/>
      <c r="QSF31" s="131"/>
      <c r="QSG31" s="131"/>
      <c r="QSH31" s="131"/>
      <c r="QSI31" s="131"/>
      <c r="QSJ31" s="131"/>
      <c r="QSK31" s="131"/>
      <c r="QSL31" s="131"/>
      <c r="QSM31" s="131"/>
      <c r="QSN31" s="131"/>
      <c r="QSO31" s="131"/>
      <c r="QSP31" s="131"/>
      <c r="QSQ31" s="131"/>
      <c r="QSR31" s="131"/>
      <c r="QSS31" s="131"/>
      <c r="QST31" s="131"/>
      <c r="QSU31" s="131"/>
      <c r="QSV31" s="131"/>
      <c r="QSW31" s="131"/>
      <c r="QSX31" s="131"/>
      <c r="QSY31" s="131"/>
      <c r="QSZ31" s="131"/>
      <c r="QTA31" s="131"/>
      <c r="QTB31" s="131"/>
      <c r="QTC31" s="131"/>
      <c r="QTD31" s="131"/>
      <c r="QTE31" s="131"/>
      <c r="QTF31" s="131"/>
      <c r="QTG31" s="131"/>
      <c r="QTH31" s="131"/>
      <c r="QTI31" s="131"/>
      <c r="QTJ31" s="131"/>
      <c r="QTK31" s="131"/>
      <c r="QTL31" s="131"/>
      <c r="QTM31" s="131"/>
      <c r="QTN31" s="131"/>
      <c r="QTO31" s="131"/>
      <c r="QTP31" s="131"/>
      <c r="QTQ31" s="131"/>
      <c r="QTR31" s="131"/>
      <c r="QTS31" s="131"/>
      <c r="QTT31" s="131"/>
      <c r="QTU31" s="131"/>
      <c r="QTV31" s="131"/>
      <c r="QTW31" s="131"/>
      <c r="QTX31" s="131"/>
      <c r="QTY31" s="131"/>
      <c r="QTZ31" s="131"/>
      <c r="QUA31" s="131"/>
      <c r="QUB31" s="131"/>
      <c r="QUC31" s="131"/>
      <c r="QUD31" s="131"/>
      <c r="QUE31" s="131"/>
      <c r="QUF31" s="131"/>
      <c r="QUG31" s="131"/>
      <c r="QUH31" s="131"/>
      <c r="QUI31" s="131"/>
      <c r="QUJ31" s="131"/>
      <c r="QUK31" s="131"/>
      <c r="QUL31" s="131"/>
      <c r="QUM31" s="131"/>
      <c r="QUN31" s="131"/>
      <c r="QUO31" s="131"/>
      <c r="QUP31" s="131"/>
      <c r="QUQ31" s="131"/>
      <c r="QUR31" s="131"/>
      <c r="QUS31" s="131"/>
      <c r="QUT31" s="131"/>
      <c r="QUU31" s="131"/>
      <c r="QUV31" s="131"/>
      <c r="QUW31" s="131"/>
      <c r="QUX31" s="131"/>
      <c r="QUY31" s="131"/>
      <c r="QUZ31" s="131"/>
      <c r="QVA31" s="131"/>
      <c r="QVB31" s="131"/>
      <c r="QVC31" s="131"/>
      <c r="QVD31" s="131"/>
      <c r="QVE31" s="131"/>
      <c r="QVF31" s="131"/>
      <c r="QVG31" s="131"/>
      <c r="QVH31" s="131"/>
      <c r="QVI31" s="131"/>
      <c r="QVJ31" s="131"/>
      <c r="QVK31" s="131"/>
      <c r="QVL31" s="131"/>
      <c r="QVM31" s="131"/>
      <c r="QVN31" s="131"/>
      <c r="QVO31" s="131"/>
      <c r="QVP31" s="131"/>
      <c r="QVQ31" s="131"/>
      <c r="QVR31" s="131"/>
      <c r="QVS31" s="131"/>
      <c r="QVT31" s="131"/>
      <c r="QVU31" s="131"/>
      <c r="QVV31" s="131"/>
      <c r="QVW31" s="131"/>
      <c r="QVX31" s="131"/>
      <c r="QVY31" s="131"/>
      <c r="QVZ31" s="131"/>
      <c r="QWA31" s="131"/>
      <c r="QWB31" s="131"/>
      <c r="QWC31" s="131"/>
      <c r="QWD31" s="131"/>
      <c r="QWE31" s="131"/>
      <c r="QWF31" s="131"/>
      <c r="QWG31" s="131"/>
      <c r="QWH31" s="131"/>
      <c r="QWI31" s="131"/>
      <c r="QWJ31" s="131"/>
      <c r="QWK31" s="131"/>
      <c r="QWL31" s="131"/>
      <c r="QWM31" s="131"/>
      <c r="QWN31" s="131"/>
      <c r="QWO31" s="131"/>
      <c r="QWP31" s="131"/>
      <c r="QWQ31" s="131"/>
      <c r="QWR31" s="131"/>
      <c r="QWS31" s="131"/>
      <c r="QWT31" s="131"/>
      <c r="QWU31" s="131"/>
      <c r="QWV31" s="131"/>
      <c r="QWW31" s="131"/>
      <c r="QWX31" s="131"/>
      <c r="QWY31" s="131"/>
      <c r="QWZ31" s="131"/>
      <c r="QXA31" s="131"/>
      <c r="QXB31" s="131"/>
      <c r="QXC31" s="131"/>
      <c r="QXD31" s="131"/>
      <c r="QXE31" s="131"/>
      <c r="QXF31" s="131"/>
      <c r="QXG31" s="131"/>
      <c r="QXH31" s="131"/>
      <c r="QXI31" s="131"/>
      <c r="QXJ31" s="131"/>
      <c r="QXK31" s="131"/>
      <c r="QXL31" s="131"/>
      <c r="QXM31" s="131"/>
      <c r="QXN31" s="131"/>
      <c r="QXO31" s="131"/>
      <c r="QXP31" s="131"/>
      <c r="QXQ31" s="131"/>
      <c r="QXR31" s="131"/>
      <c r="QXS31" s="131"/>
      <c r="QXT31" s="131"/>
      <c r="QXU31" s="131"/>
      <c r="QXV31" s="131"/>
      <c r="QXW31" s="131"/>
      <c r="QXX31" s="131"/>
      <c r="QXY31" s="131"/>
      <c r="QXZ31" s="131"/>
      <c r="QYA31" s="131"/>
      <c r="QYB31" s="131"/>
      <c r="QYC31" s="131"/>
      <c r="QYD31" s="131"/>
      <c r="QYE31" s="131"/>
      <c r="QYF31" s="131"/>
      <c r="QYG31" s="131"/>
      <c r="QYH31" s="131"/>
      <c r="QYI31" s="131"/>
      <c r="QYJ31" s="131"/>
      <c r="QYK31" s="131"/>
      <c r="QYL31" s="131"/>
      <c r="QYM31" s="131"/>
      <c r="QYN31" s="131"/>
      <c r="QYO31" s="131"/>
      <c r="QYP31" s="131"/>
      <c r="QYQ31" s="131"/>
      <c r="QYR31" s="131"/>
      <c r="QYS31" s="131"/>
      <c r="QYT31" s="131"/>
      <c r="QYU31" s="131"/>
      <c r="QYV31" s="131"/>
      <c r="QYW31" s="131"/>
      <c r="QYX31" s="131"/>
      <c r="QYY31" s="131"/>
      <c r="QYZ31" s="131"/>
      <c r="QZA31" s="131"/>
      <c r="QZB31" s="131"/>
      <c r="QZC31" s="131"/>
      <c r="QZD31" s="131"/>
      <c r="QZE31" s="131"/>
      <c r="QZF31" s="131"/>
      <c r="QZG31" s="131"/>
      <c r="QZH31" s="131"/>
      <c r="QZI31" s="131"/>
      <c r="QZJ31" s="131"/>
      <c r="QZK31" s="131"/>
      <c r="QZL31" s="131"/>
      <c r="QZM31" s="131"/>
      <c r="QZN31" s="131"/>
      <c r="QZO31" s="131"/>
      <c r="QZP31" s="131"/>
      <c r="QZQ31" s="131"/>
      <c r="QZR31" s="131"/>
      <c r="QZS31" s="131"/>
      <c r="QZT31" s="131"/>
      <c r="QZU31" s="131"/>
      <c r="QZV31" s="131"/>
      <c r="QZW31" s="131"/>
      <c r="QZX31" s="131"/>
      <c r="QZY31" s="131"/>
      <c r="QZZ31" s="131"/>
      <c r="RAA31" s="131"/>
      <c r="RAB31" s="131"/>
      <c r="RAC31" s="131"/>
      <c r="RAD31" s="131"/>
      <c r="RAE31" s="131"/>
      <c r="RAF31" s="131"/>
      <c r="RAG31" s="131"/>
      <c r="RAH31" s="131"/>
      <c r="RAI31" s="131"/>
      <c r="RAJ31" s="131"/>
      <c r="RAK31" s="131"/>
      <c r="RAL31" s="131"/>
      <c r="RAM31" s="131"/>
      <c r="RAN31" s="131"/>
      <c r="RAO31" s="131"/>
      <c r="RAP31" s="131"/>
      <c r="RAQ31" s="131"/>
      <c r="RAR31" s="131"/>
      <c r="RAS31" s="131"/>
      <c r="RAT31" s="131"/>
      <c r="RAU31" s="131"/>
      <c r="RAV31" s="131"/>
      <c r="RAW31" s="131"/>
      <c r="RAX31" s="131"/>
      <c r="RAY31" s="131"/>
      <c r="RAZ31" s="131"/>
      <c r="RBA31" s="131"/>
      <c r="RBB31" s="131"/>
      <c r="RBC31" s="131"/>
      <c r="RBD31" s="131"/>
      <c r="RBE31" s="131"/>
      <c r="RBF31" s="131"/>
      <c r="RBG31" s="131"/>
      <c r="RBH31" s="131"/>
      <c r="RBI31" s="131"/>
      <c r="RBJ31" s="131"/>
      <c r="RBK31" s="131"/>
      <c r="RBL31" s="131"/>
      <c r="RBM31" s="131"/>
      <c r="RBN31" s="131"/>
      <c r="RBO31" s="131"/>
      <c r="RBP31" s="131"/>
      <c r="RBQ31" s="131"/>
      <c r="RBR31" s="131"/>
      <c r="RBS31" s="131"/>
      <c r="RBT31" s="131"/>
      <c r="RBU31" s="131"/>
      <c r="RBV31" s="131"/>
      <c r="RBW31" s="131"/>
      <c r="RBX31" s="131"/>
      <c r="RBY31" s="131"/>
      <c r="RBZ31" s="131"/>
      <c r="RCA31" s="131"/>
      <c r="RCB31" s="131"/>
      <c r="RCC31" s="131"/>
      <c r="RCD31" s="131"/>
      <c r="RCE31" s="131"/>
      <c r="RCF31" s="131"/>
      <c r="RCG31" s="131"/>
      <c r="RCH31" s="131"/>
      <c r="RCI31" s="131"/>
      <c r="RCJ31" s="131"/>
      <c r="RCK31" s="131"/>
      <c r="RCL31" s="131"/>
      <c r="RCM31" s="131"/>
      <c r="RCN31" s="131"/>
      <c r="RCO31" s="131"/>
      <c r="RCP31" s="131"/>
      <c r="RCQ31" s="131"/>
      <c r="RCR31" s="131"/>
      <c r="RCS31" s="131"/>
      <c r="RCT31" s="131"/>
      <c r="RCU31" s="131"/>
      <c r="RCV31" s="131"/>
      <c r="RCW31" s="131"/>
      <c r="RCX31" s="131"/>
      <c r="RCY31" s="131"/>
      <c r="RCZ31" s="131"/>
      <c r="RDA31" s="131"/>
      <c r="RDB31" s="131"/>
      <c r="RDC31" s="131"/>
      <c r="RDD31" s="131"/>
      <c r="RDE31" s="131"/>
      <c r="RDF31" s="131"/>
      <c r="RDG31" s="131"/>
      <c r="RDH31" s="131"/>
      <c r="RDI31" s="131"/>
      <c r="RDJ31" s="131"/>
      <c r="RDK31" s="131"/>
      <c r="RDL31" s="131"/>
      <c r="RDM31" s="131"/>
      <c r="RDN31" s="131"/>
      <c r="RDO31" s="131"/>
      <c r="RDP31" s="131"/>
      <c r="RDQ31" s="131"/>
      <c r="RDR31" s="131"/>
      <c r="RDS31" s="131"/>
      <c r="RDT31" s="131"/>
      <c r="RDU31" s="131"/>
      <c r="RDV31" s="131"/>
      <c r="RDW31" s="131"/>
      <c r="RDX31" s="131"/>
      <c r="RDY31" s="131"/>
      <c r="RDZ31" s="131"/>
      <c r="REA31" s="131"/>
      <c r="REB31" s="131"/>
      <c r="REC31" s="131"/>
      <c r="RED31" s="131"/>
      <c r="REE31" s="131"/>
      <c r="REF31" s="131"/>
      <c r="REG31" s="131"/>
      <c r="REH31" s="131"/>
      <c r="REI31" s="131"/>
      <c r="REJ31" s="131"/>
      <c r="REK31" s="131"/>
      <c r="REL31" s="131"/>
      <c r="REM31" s="131"/>
      <c r="REN31" s="131"/>
      <c r="REO31" s="131"/>
      <c r="REP31" s="131"/>
      <c r="REQ31" s="131"/>
      <c r="RER31" s="131"/>
      <c r="RES31" s="131"/>
      <c r="RET31" s="131"/>
      <c r="REU31" s="131"/>
      <c r="REV31" s="131"/>
      <c r="REW31" s="131"/>
      <c r="REX31" s="131"/>
      <c r="REY31" s="131"/>
      <c r="REZ31" s="131"/>
      <c r="RFA31" s="131"/>
      <c r="RFB31" s="131"/>
      <c r="RFC31" s="131"/>
      <c r="RFD31" s="131"/>
      <c r="RFE31" s="131"/>
      <c r="RFF31" s="131"/>
      <c r="RFG31" s="131"/>
      <c r="RFH31" s="131"/>
      <c r="RFI31" s="131"/>
      <c r="RFJ31" s="131"/>
      <c r="RFK31" s="131"/>
      <c r="RFL31" s="131"/>
      <c r="RFM31" s="131"/>
      <c r="RFN31" s="131"/>
      <c r="RFO31" s="131"/>
      <c r="RFP31" s="131"/>
      <c r="RFQ31" s="131"/>
      <c r="RFR31" s="131"/>
      <c r="RFS31" s="131"/>
      <c r="RFT31" s="131"/>
      <c r="RFU31" s="131"/>
      <c r="RFV31" s="131"/>
      <c r="RFW31" s="131"/>
      <c r="RFX31" s="131"/>
      <c r="RFY31" s="131"/>
      <c r="RFZ31" s="131"/>
      <c r="RGA31" s="131"/>
      <c r="RGB31" s="131"/>
      <c r="RGC31" s="131"/>
      <c r="RGD31" s="131"/>
      <c r="RGE31" s="131"/>
      <c r="RGF31" s="131"/>
      <c r="RGG31" s="131"/>
      <c r="RGH31" s="131"/>
      <c r="RGI31" s="131"/>
      <c r="RGJ31" s="131"/>
      <c r="RGK31" s="131"/>
      <c r="RGL31" s="131"/>
      <c r="RGM31" s="131"/>
      <c r="RGN31" s="131"/>
      <c r="RGO31" s="131"/>
      <c r="RGP31" s="131"/>
      <c r="RGQ31" s="131"/>
      <c r="RGR31" s="131"/>
      <c r="RGS31" s="131"/>
      <c r="RGT31" s="131"/>
      <c r="RGU31" s="131"/>
      <c r="RGV31" s="131"/>
      <c r="RGW31" s="131"/>
      <c r="RGX31" s="131"/>
      <c r="RGY31" s="131"/>
      <c r="RGZ31" s="131"/>
      <c r="RHA31" s="131"/>
      <c r="RHB31" s="131"/>
      <c r="RHC31" s="131"/>
      <c r="RHD31" s="131"/>
      <c r="RHE31" s="131"/>
      <c r="RHF31" s="131"/>
      <c r="RHG31" s="131"/>
      <c r="RHH31" s="131"/>
      <c r="RHI31" s="131"/>
      <c r="RHJ31" s="131"/>
      <c r="RHK31" s="131"/>
      <c r="RHL31" s="131"/>
      <c r="RHM31" s="131"/>
      <c r="RHN31" s="131"/>
      <c r="RHO31" s="131"/>
      <c r="RHP31" s="131"/>
      <c r="RHQ31" s="131"/>
      <c r="RHR31" s="131"/>
      <c r="RHS31" s="131"/>
      <c r="RHT31" s="131"/>
      <c r="RHU31" s="131"/>
      <c r="RHV31" s="131"/>
      <c r="RHW31" s="131"/>
      <c r="RHX31" s="131"/>
      <c r="RHY31" s="131"/>
      <c r="RHZ31" s="131"/>
      <c r="RIA31" s="131"/>
      <c r="RIB31" s="131"/>
      <c r="RIC31" s="131"/>
      <c r="RID31" s="131"/>
      <c r="RIE31" s="131"/>
      <c r="RIF31" s="131"/>
      <c r="RIG31" s="131"/>
      <c r="RIH31" s="131"/>
      <c r="RII31" s="131"/>
      <c r="RIJ31" s="131"/>
      <c r="RIK31" s="131"/>
      <c r="RIL31" s="131"/>
      <c r="RIM31" s="131"/>
      <c r="RIN31" s="131"/>
      <c r="RIO31" s="131"/>
      <c r="RIP31" s="131"/>
      <c r="RIQ31" s="131"/>
      <c r="RIR31" s="131"/>
      <c r="RIS31" s="131"/>
      <c r="RIT31" s="131"/>
      <c r="RIU31" s="131"/>
      <c r="RIV31" s="131"/>
      <c r="RIW31" s="131"/>
      <c r="RIX31" s="131"/>
      <c r="RIY31" s="131"/>
      <c r="RIZ31" s="131"/>
      <c r="RJA31" s="131"/>
      <c r="RJB31" s="131"/>
      <c r="RJC31" s="131"/>
      <c r="RJD31" s="131"/>
      <c r="RJE31" s="131"/>
      <c r="RJF31" s="131"/>
      <c r="RJG31" s="131"/>
      <c r="RJH31" s="131"/>
      <c r="RJI31" s="131"/>
      <c r="RJJ31" s="131"/>
      <c r="RJK31" s="131"/>
      <c r="RJL31" s="131"/>
      <c r="RJM31" s="131"/>
      <c r="RJN31" s="131"/>
      <c r="RJO31" s="131"/>
      <c r="RJP31" s="131"/>
      <c r="RJQ31" s="131"/>
      <c r="RJR31" s="131"/>
      <c r="RJS31" s="131"/>
      <c r="RJT31" s="131"/>
      <c r="RJU31" s="131"/>
      <c r="RJV31" s="131"/>
      <c r="RJW31" s="131"/>
      <c r="RJX31" s="131"/>
      <c r="RJY31" s="131"/>
      <c r="RJZ31" s="131"/>
      <c r="RKA31" s="131"/>
      <c r="RKB31" s="131"/>
      <c r="RKC31" s="131"/>
      <c r="RKD31" s="131"/>
      <c r="RKE31" s="131"/>
      <c r="RKF31" s="131"/>
      <c r="RKG31" s="131"/>
      <c r="RKH31" s="131"/>
      <c r="RKI31" s="131"/>
      <c r="RKJ31" s="131"/>
      <c r="RKK31" s="131"/>
      <c r="RKL31" s="131"/>
      <c r="RKM31" s="131"/>
      <c r="RKN31" s="131"/>
      <c r="RKO31" s="131"/>
      <c r="RKP31" s="131"/>
      <c r="RKQ31" s="131"/>
      <c r="RKR31" s="131"/>
      <c r="RKS31" s="131"/>
      <c r="RKT31" s="131"/>
      <c r="RKU31" s="131"/>
      <c r="RKV31" s="131"/>
      <c r="RKW31" s="131"/>
      <c r="RKX31" s="131"/>
      <c r="RKY31" s="131"/>
      <c r="RKZ31" s="131"/>
      <c r="RLA31" s="131"/>
      <c r="RLB31" s="131"/>
      <c r="RLC31" s="131"/>
      <c r="RLD31" s="131"/>
      <c r="RLE31" s="131"/>
      <c r="RLF31" s="131"/>
      <c r="RLG31" s="131"/>
      <c r="RLH31" s="131"/>
      <c r="RLI31" s="131"/>
      <c r="RLJ31" s="131"/>
      <c r="RLK31" s="131"/>
      <c r="RLL31" s="131"/>
      <c r="RLM31" s="131"/>
      <c r="RLN31" s="131"/>
      <c r="RLO31" s="131"/>
      <c r="RLP31" s="131"/>
      <c r="RLQ31" s="131"/>
      <c r="RLR31" s="131"/>
      <c r="RLS31" s="131"/>
      <c r="RLT31" s="131"/>
      <c r="RLU31" s="131"/>
      <c r="RLV31" s="131"/>
      <c r="RLW31" s="131"/>
      <c r="RLX31" s="131"/>
      <c r="RLY31" s="131"/>
      <c r="RLZ31" s="131"/>
      <c r="RMA31" s="131"/>
      <c r="RMB31" s="131"/>
      <c r="RMC31" s="131"/>
      <c r="RMD31" s="131"/>
      <c r="RME31" s="131"/>
      <c r="RMF31" s="131"/>
      <c r="RMG31" s="131"/>
      <c r="RMH31" s="131"/>
      <c r="RMI31" s="131"/>
      <c r="RMJ31" s="131"/>
      <c r="RMK31" s="131"/>
      <c r="RML31" s="131"/>
      <c r="RMM31" s="131"/>
      <c r="RMN31" s="131"/>
      <c r="RMO31" s="131"/>
      <c r="RMP31" s="131"/>
      <c r="RMQ31" s="131"/>
      <c r="RMR31" s="131"/>
      <c r="RMS31" s="131"/>
      <c r="RMT31" s="131"/>
      <c r="RMU31" s="131"/>
      <c r="RMV31" s="131"/>
      <c r="RMW31" s="131"/>
      <c r="RMX31" s="131"/>
      <c r="RMY31" s="131"/>
      <c r="RMZ31" s="131"/>
      <c r="RNA31" s="131"/>
      <c r="RNB31" s="131"/>
      <c r="RNC31" s="131"/>
      <c r="RND31" s="131"/>
      <c r="RNE31" s="131"/>
      <c r="RNF31" s="131"/>
      <c r="RNG31" s="131"/>
      <c r="RNH31" s="131"/>
      <c r="RNI31" s="131"/>
      <c r="RNJ31" s="131"/>
      <c r="RNK31" s="131"/>
      <c r="RNL31" s="131"/>
      <c r="RNM31" s="131"/>
      <c r="RNN31" s="131"/>
      <c r="RNO31" s="131"/>
      <c r="RNP31" s="131"/>
      <c r="RNQ31" s="131"/>
      <c r="RNR31" s="131"/>
      <c r="RNS31" s="131"/>
      <c r="RNT31" s="131"/>
      <c r="RNU31" s="131"/>
      <c r="RNV31" s="131"/>
      <c r="RNW31" s="131"/>
      <c r="RNX31" s="131"/>
      <c r="RNY31" s="131"/>
      <c r="RNZ31" s="131"/>
      <c r="ROA31" s="131"/>
      <c r="ROB31" s="131"/>
      <c r="ROC31" s="131"/>
      <c r="ROD31" s="131"/>
      <c r="ROE31" s="131"/>
      <c r="ROF31" s="131"/>
      <c r="ROG31" s="131"/>
      <c r="ROH31" s="131"/>
      <c r="ROI31" s="131"/>
      <c r="ROJ31" s="131"/>
      <c r="ROK31" s="131"/>
      <c r="ROL31" s="131"/>
      <c r="ROM31" s="131"/>
      <c r="RON31" s="131"/>
      <c r="ROO31" s="131"/>
      <c r="ROP31" s="131"/>
      <c r="ROQ31" s="131"/>
      <c r="ROR31" s="131"/>
      <c r="ROS31" s="131"/>
      <c r="ROT31" s="131"/>
      <c r="ROU31" s="131"/>
      <c r="ROV31" s="131"/>
      <c r="ROW31" s="131"/>
      <c r="ROX31" s="131"/>
      <c r="ROY31" s="131"/>
      <c r="ROZ31" s="131"/>
      <c r="RPA31" s="131"/>
      <c r="RPB31" s="131"/>
      <c r="RPC31" s="131"/>
      <c r="RPD31" s="131"/>
      <c r="RPE31" s="131"/>
      <c r="RPF31" s="131"/>
      <c r="RPG31" s="131"/>
      <c r="RPH31" s="131"/>
      <c r="RPI31" s="131"/>
      <c r="RPJ31" s="131"/>
      <c r="RPK31" s="131"/>
      <c r="RPL31" s="131"/>
      <c r="RPM31" s="131"/>
      <c r="RPN31" s="131"/>
      <c r="RPO31" s="131"/>
      <c r="RPP31" s="131"/>
      <c r="RPQ31" s="131"/>
      <c r="RPR31" s="131"/>
      <c r="RPS31" s="131"/>
      <c r="RPT31" s="131"/>
      <c r="RPU31" s="131"/>
      <c r="RPV31" s="131"/>
      <c r="RPW31" s="131"/>
      <c r="RPX31" s="131"/>
      <c r="RPY31" s="131"/>
      <c r="RPZ31" s="131"/>
      <c r="RQA31" s="131"/>
      <c r="RQB31" s="131"/>
      <c r="RQC31" s="131"/>
      <c r="RQD31" s="131"/>
      <c r="RQE31" s="131"/>
      <c r="RQF31" s="131"/>
      <c r="RQG31" s="131"/>
      <c r="RQH31" s="131"/>
      <c r="RQI31" s="131"/>
      <c r="RQJ31" s="131"/>
      <c r="RQK31" s="131"/>
      <c r="RQL31" s="131"/>
      <c r="RQM31" s="131"/>
      <c r="RQN31" s="131"/>
      <c r="RQO31" s="131"/>
      <c r="RQP31" s="131"/>
      <c r="RQQ31" s="131"/>
      <c r="RQR31" s="131"/>
      <c r="RQS31" s="131"/>
      <c r="RQT31" s="131"/>
      <c r="RQU31" s="131"/>
      <c r="RQV31" s="131"/>
      <c r="RQW31" s="131"/>
      <c r="RQX31" s="131"/>
      <c r="RQY31" s="131"/>
      <c r="RQZ31" s="131"/>
      <c r="RRA31" s="131"/>
      <c r="RRB31" s="131"/>
      <c r="RRC31" s="131"/>
      <c r="RRD31" s="131"/>
      <c r="RRE31" s="131"/>
      <c r="RRF31" s="131"/>
      <c r="RRG31" s="131"/>
      <c r="RRH31" s="131"/>
      <c r="RRI31" s="131"/>
      <c r="RRJ31" s="131"/>
      <c r="RRK31" s="131"/>
      <c r="RRL31" s="131"/>
      <c r="RRM31" s="131"/>
      <c r="RRN31" s="131"/>
      <c r="RRO31" s="131"/>
      <c r="RRP31" s="131"/>
      <c r="RRQ31" s="131"/>
      <c r="RRR31" s="131"/>
      <c r="RRS31" s="131"/>
      <c r="RRT31" s="131"/>
      <c r="RRU31" s="131"/>
      <c r="RRV31" s="131"/>
      <c r="RRW31" s="131"/>
      <c r="RRX31" s="131"/>
      <c r="RRY31" s="131"/>
      <c r="RRZ31" s="131"/>
      <c r="RSA31" s="131"/>
      <c r="RSB31" s="131"/>
      <c r="RSC31" s="131"/>
      <c r="RSD31" s="131"/>
      <c r="RSE31" s="131"/>
      <c r="RSF31" s="131"/>
      <c r="RSG31" s="131"/>
      <c r="RSH31" s="131"/>
      <c r="RSI31" s="131"/>
      <c r="RSJ31" s="131"/>
      <c r="RSK31" s="131"/>
      <c r="RSL31" s="131"/>
      <c r="RSM31" s="131"/>
      <c r="RSN31" s="131"/>
      <c r="RSO31" s="131"/>
      <c r="RSP31" s="131"/>
      <c r="RSQ31" s="131"/>
      <c r="RSR31" s="131"/>
      <c r="RSS31" s="131"/>
      <c r="RST31" s="131"/>
      <c r="RSU31" s="131"/>
      <c r="RSV31" s="131"/>
      <c r="RSW31" s="131"/>
      <c r="RSX31" s="131"/>
      <c r="RSY31" s="131"/>
      <c r="RSZ31" s="131"/>
      <c r="RTA31" s="131"/>
      <c r="RTB31" s="131"/>
      <c r="RTC31" s="131"/>
      <c r="RTD31" s="131"/>
      <c r="RTE31" s="131"/>
      <c r="RTF31" s="131"/>
      <c r="RTG31" s="131"/>
      <c r="RTH31" s="131"/>
      <c r="RTI31" s="131"/>
      <c r="RTJ31" s="131"/>
      <c r="RTK31" s="131"/>
      <c r="RTL31" s="131"/>
      <c r="RTM31" s="131"/>
      <c r="RTN31" s="131"/>
      <c r="RTO31" s="131"/>
      <c r="RTP31" s="131"/>
      <c r="RTQ31" s="131"/>
      <c r="RTR31" s="131"/>
      <c r="RTS31" s="131"/>
      <c r="RTT31" s="131"/>
      <c r="RTU31" s="131"/>
      <c r="RTV31" s="131"/>
      <c r="RTW31" s="131"/>
      <c r="RTX31" s="131"/>
      <c r="RTY31" s="131"/>
      <c r="RTZ31" s="131"/>
      <c r="RUA31" s="131"/>
      <c r="RUB31" s="131"/>
      <c r="RUC31" s="131"/>
      <c r="RUD31" s="131"/>
      <c r="RUE31" s="131"/>
      <c r="RUF31" s="131"/>
      <c r="RUG31" s="131"/>
      <c r="RUH31" s="131"/>
      <c r="RUI31" s="131"/>
      <c r="RUJ31" s="131"/>
      <c r="RUK31" s="131"/>
      <c r="RUL31" s="131"/>
      <c r="RUM31" s="131"/>
      <c r="RUN31" s="131"/>
      <c r="RUO31" s="131"/>
      <c r="RUP31" s="131"/>
      <c r="RUQ31" s="131"/>
      <c r="RUR31" s="131"/>
      <c r="RUS31" s="131"/>
      <c r="RUT31" s="131"/>
      <c r="RUU31" s="131"/>
      <c r="RUV31" s="131"/>
      <c r="RUW31" s="131"/>
      <c r="RUX31" s="131"/>
      <c r="RUY31" s="131"/>
      <c r="RUZ31" s="131"/>
      <c r="RVA31" s="131"/>
      <c r="RVB31" s="131"/>
      <c r="RVC31" s="131"/>
      <c r="RVD31" s="131"/>
      <c r="RVE31" s="131"/>
      <c r="RVF31" s="131"/>
      <c r="RVG31" s="131"/>
      <c r="RVH31" s="131"/>
      <c r="RVI31" s="131"/>
      <c r="RVJ31" s="131"/>
      <c r="RVK31" s="131"/>
      <c r="RVL31" s="131"/>
      <c r="RVM31" s="131"/>
      <c r="RVN31" s="131"/>
      <c r="RVO31" s="131"/>
      <c r="RVP31" s="131"/>
      <c r="RVQ31" s="131"/>
      <c r="RVR31" s="131"/>
      <c r="RVS31" s="131"/>
      <c r="RVT31" s="131"/>
      <c r="RVU31" s="131"/>
      <c r="RVV31" s="131"/>
      <c r="RVW31" s="131"/>
      <c r="RVX31" s="131"/>
      <c r="RVY31" s="131"/>
      <c r="RVZ31" s="131"/>
      <c r="RWA31" s="131"/>
      <c r="RWB31" s="131"/>
      <c r="RWC31" s="131"/>
      <c r="RWD31" s="131"/>
      <c r="RWE31" s="131"/>
      <c r="RWF31" s="131"/>
      <c r="RWG31" s="131"/>
      <c r="RWH31" s="131"/>
      <c r="RWI31" s="131"/>
      <c r="RWJ31" s="131"/>
      <c r="RWK31" s="131"/>
      <c r="RWL31" s="131"/>
      <c r="RWM31" s="131"/>
      <c r="RWN31" s="131"/>
      <c r="RWO31" s="131"/>
      <c r="RWP31" s="131"/>
      <c r="RWQ31" s="131"/>
      <c r="RWR31" s="131"/>
      <c r="RWS31" s="131"/>
      <c r="RWT31" s="131"/>
      <c r="RWU31" s="131"/>
      <c r="RWV31" s="131"/>
      <c r="RWW31" s="131"/>
      <c r="RWX31" s="131"/>
      <c r="RWY31" s="131"/>
      <c r="RWZ31" s="131"/>
      <c r="RXA31" s="131"/>
      <c r="RXB31" s="131"/>
      <c r="RXC31" s="131"/>
      <c r="RXD31" s="131"/>
      <c r="RXE31" s="131"/>
      <c r="RXF31" s="131"/>
      <c r="RXG31" s="131"/>
      <c r="RXH31" s="131"/>
      <c r="RXI31" s="131"/>
      <c r="RXJ31" s="131"/>
      <c r="RXK31" s="131"/>
      <c r="RXL31" s="131"/>
      <c r="RXM31" s="131"/>
      <c r="RXN31" s="131"/>
      <c r="RXO31" s="131"/>
      <c r="RXP31" s="131"/>
      <c r="RXQ31" s="131"/>
      <c r="RXR31" s="131"/>
      <c r="RXS31" s="131"/>
      <c r="RXT31" s="131"/>
      <c r="RXU31" s="131"/>
      <c r="RXV31" s="131"/>
      <c r="RXW31" s="131"/>
      <c r="RXX31" s="131"/>
      <c r="RXY31" s="131"/>
      <c r="RXZ31" s="131"/>
      <c r="RYA31" s="131"/>
      <c r="RYB31" s="131"/>
      <c r="RYC31" s="131"/>
      <c r="RYD31" s="131"/>
      <c r="RYE31" s="131"/>
      <c r="RYF31" s="131"/>
      <c r="RYG31" s="131"/>
      <c r="RYH31" s="131"/>
      <c r="RYI31" s="131"/>
      <c r="RYJ31" s="131"/>
      <c r="RYK31" s="131"/>
      <c r="RYL31" s="131"/>
      <c r="RYM31" s="131"/>
      <c r="RYN31" s="131"/>
      <c r="RYO31" s="131"/>
      <c r="RYP31" s="131"/>
      <c r="RYQ31" s="131"/>
      <c r="RYR31" s="131"/>
      <c r="RYS31" s="131"/>
      <c r="RYT31" s="131"/>
      <c r="RYU31" s="131"/>
      <c r="RYV31" s="131"/>
      <c r="RYW31" s="131"/>
      <c r="RYX31" s="131"/>
      <c r="RYY31" s="131"/>
      <c r="RYZ31" s="131"/>
      <c r="RZA31" s="131"/>
      <c r="RZB31" s="131"/>
      <c r="RZC31" s="131"/>
      <c r="RZD31" s="131"/>
      <c r="RZE31" s="131"/>
      <c r="RZF31" s="131"/>
      <c r="RZG31" s="131"/>
      <c r="RZH31" s="131"/>
      <c r="RZI31" s="131"/>
      <c r="RZJ31" s="131"/>
      <c r="RZK31" s="131"/>
      <c r="RZL31" s="131"/>
      <c r="RZM31" s="131"/>
      <c r="RZN31" s="131"/>
      <c r="RZO31" s="131"/>
      <c r="RZP31" s="131"/>
      <c r="RZQ31" s="131"/>
      <c r="RZR31" s="131"/>
      <c r="RZS31" s="131"/>
      <c r="RZT31" s="131"/>
      <c r="RZU31" s="131"/>
      <c r="RZV31" s="131"/>
      <c r="RZW31" s="131"/>
      <c r="RZX31" s="131"/>
      <c r="RZY31" s="131"/>
      <c r="RZZ31" s="131"/>
      <c r="SAA31" s="131"/>
      <c r="SAB31" s="131"/>
      <c r="SAC31" s="131"/>
      <c r="SAD31" s="131"/>
      <c r="SAE31" s="131"/>
      <c r="SAF31" s="131"/>
      <c r="SAG31" s="131"/>
      <c r="SAH31" s="131"/>
      <c r="SAI31" s="131"/>
      <c r="SAJ31" s="131"/>
      <c r="SAK31" s="131"/>
      <c r="SAL31" s="131"/>
      <c r="SAM31" s="131"/>
      <c r="SAN31" s="131"/>
      <c r="SAO31" s="131"/>
      <c r="SAP31" s="131"/>
      <c r="SAQ31" s="131"/>
      <c r="SAR31" s="131"/>
      <c r="SAS31" s="131"/>
      <c r="SAT31" s="131"/>
      <c r="SAU31" s="131"/>
      <c r="SAV31" s="131"/>
      <c r="SAW31" s="131"/>
      <c r="SAX31" s="131"/>
      <c r="SAY31" s="131"/>
      <c r="SAZ31" s="131"/>
      <c r="SBA31" s="131"/>
      <c r="SBB31" s="131"/>
      <c r="SBC31" s="131"/>
      <c r="SBD31" s="131"/>
      <c r="SBE31" s="131"/>
      <c r="SBF31" s="131"/>
      <c r="SBG31" s="131"/>
      <c r="SBH31" s="131"/>
      <c r="SBI31" s="131"/>
      <c r="SBJ31" s="131"/>
      <c r="SBK31" s="131"/>
      <c r="SBL31" s="131"/>
      <c r="SBM31" s="131"/>
      <c r="SBN31" s="131"/>
      <c r="SBO31" s="131"/>
      <c r="SBP31" s="131"/>
      <c r="SBQ31" s="131"/>
      <c r="SBR31" s="131"/>
      <c r="SBS31" s="131"/>
      <c r="SBT31" s="131"/>
      <c r="SBU31" s="131"/>
      <c r="SBV31" s="131"/>
      <c r="SBW31" s="131"/>
      <c r="SBX31" s="131"/>
      <c r="SBY31" s="131"/>
      <c r="SBZ31" s="131"/>
      <c r="SCA31" s="131"/>
      <c r="SCB31" s="131"/>
      <c r="SCC31" s="131"/>
      <c r="SCD31" s="131"/>
      <c r="SCE31" s="131"/>
      <c r="SCF31" s="131"/>
      <c r="SCG31" s="131"/>
      <c r="SCH31" s="131"/>
      <c r="SCI31" s="131"/>
      <c r="SCJ31" s="131"/>
      <c r="SCK31" s="131"/>
      <c r="SCL31" s="131"/>
      <c r="SCM31" s="131"/>
      <c r="SCN31" s="131"/>
      <c r="SCO31" s="131"/>
      <c r="SCP31" s="131"/>
      <c r="SCQ31" s="131"/>
      <c r="SCR31" s="131"/>
      <c r="SCS31" s="131"/>
      <c r="SCT31" s="131"/>
      <c r="SCU31" s="131"/>
      <c r="SCV31" s="131"/>
      <c r="SCW31" s="131"/>
      <c r="SCX31" s="131"/>
      <c r="SCY31" s="131"/>
      <c r="SCZ31" s="131"/>
      <c r="SDA31" s="131"/>
      <c r="SDB31" s="131"/>
      <c r="SDC31" s="131"/>
      <c r="SDD31" s="131"/>
      <c r="SDE31" s="131"/>
      <c r="SDF31" s="131"/>
      <c r="SDG31" s="131"/>
      <c r="SDH31" s="131"/>
      <c r="SDI31" s="131"/>
      <c r="SDJ31" s="131"/>
      <c r="SDK31" s="131"/>
      <c r="SDL31" s="131"/>
      <c r="SDM31" s="131"/>
      <c r="SDN31" s="131"/>
      <c r="SDO31" s="131"/>
      <c r="SDP31" s="131"/>
      <c r="SDQ31" s="131"/>
      <c r="SDR31" s="131"/>
      <c r="SDS31" s="131"/>
      <c r="SDT31" s="131"/>
      <c r="SDU31" s="131"/>
      <c r="SDV31" s="131"/>
      <c r="SDW31" s="131"/>
      <c r="SDX31" s="131"/>
      <c r="SDY31" s="131"/>
      <c r="SDZ31" s="131"/>
      <c r="SEA31" s="131"/>
      <c r="SEB31" s="131"/>
      <c r="SEC31" s="131"/>
      <c r="SED31" s="131"/>
      <c r="SEE31" s="131"/>
      <c r="SEF31" s="131"/>
      <c r="SEG31" s="131"/>
      <c r="SEH31" s="131"/>
      <c r="SEI31" s="131"/>
      <c r="SEJ31" s="131"/>
      <c r="SEK31" s="131"/>
      <c r="SEL31" s="131"/>
      <c r="SEM31" s="131"/>
      <c r="SEN31" s="131"/>
      <c r="SEO31" s="131"/>
      <c r="SEP31" s="131"/>
      <c r="SEQ31" s="131"/>
      <c r="SER31" s="131"/>
      <c r="SES31" s="131"/>
      <c r="SET31" s="131"/>
      <c r="SEU31" s="131"/>
      <c r="SEV31" s="131"/>
      <c r="SEW31" s="131"/>
      <c r="SEX31" s="131"/>
      <c r="SEY31" s="131"/>
      <c r="SEZ31" s="131"/>
      <c r="SFA31" s="131"/>
      <c r="SFB31" s="131"/>
      <c r="SFC31" s="131"/>
      <c r="SFD31" s="131"/>
      <c r="SFE31" s="131"/>
      <c r="SFF31" s="131"/>
      <c r="SFG31" s="131"/>
      <c r="SFH31" s="131"/>
      <c r="SFI31" s="131"/>
      <c r="SFJ31" s="131"/>
      <c r="SFK31" s="131"/>
      <c r="SFL31" s="131"/>
      <c r="SFM31" s="131"/>
      <c r="SFN31" s="131"/>
      <c r="SFO31" s="131"/>
      <c r="SFP31" s="131"/>
      <c r="SFQ31" s="131"/>
      <c r="SFR31" s="131"/>
      <c r="SFS31" s="131"/>
      <c r="SFT31" s="131"/>
      <c r="SFU31" s="131"/>
      <c r="SFV31" s="131"/>
      <c r="SFW31" s="131"/>
      <c r="SFX31" s="131"/>
      <c r="SFY31" s="131"/>
      <c r="SFZ31" s="131"/>
      <c r="SGA31" s="131"/>
      <c r="SGB31" s="131"/>
      <c r="SGC31" s="131"/>
      <c r="SGD31" s="131"/>
      <c r="SGE31" s="131"/>
      <c r="SGF31" s="131"/>
      <c r="SGG31" s="131"/>
      <c r="SGH31" s="131"/>
      <c r="SGI31" s="131"/>
      <c r="SGJ31" s="131"/>
      <c r="SGK31" s="131"/>
      <c r="SGL31" s="131"/>
      <c r="SGM31" s="131"/>
      <c r="SGN31" s="131"/>
      <c r="SGO31" s="131"/>
      <c r="SGP31" s="131"/>
      <c r="SGQ31" s="131"/>
      <c r="SGR31" s="131"/>
      <c r="SGS31" s="131"/>
      <c r="SGT31" s="131"/>
      <c r="SGU31" s="131"/>
      <c r="SGV31" s="131"/>
      <c r="SGW31" s="131"/>
      <c r="SGX31" s="131"/>
      <c r="SGY31" s="131"/>
      <c r="SGZ31" s="131"/>
      <c r="SHA31" s="131"/>
      <c r="SHB31" s="131"/>
      <c r="SHC31" s="131"/>
      <c r="SHD31" s="131"/>
      <c r="SHE31" s="131"/>
      <c r="SHF31" s="131"/>
      <c r="SHG31" s="131"/>
      <c r="SHH31" s="131"/>
      <c r="SHI31" s="131"/>
      <c r="SHJ31" s="131"/>
      <c r="SHK31" s="131"/>
      <c r="SHL31" s="131"/>
      <c r="SHM31" s="131"/>
      <c r="SHN31" s="131"/>
      <c r="SHO31" s="131"/>
      <c r="SHP31" s="131"/>
      <c r="SHQ31" s="131"/>
      <c r="SHR31" s="131"/>
      <c r="SHS31" s="131"/>
      <c r="SHT31" s="131"/>
      <c r="SHU31" s="131"/>
      <c r="SHV31" s="131"/>
      <c r="SHW31" s="131"/>
      <c r="SHX31" s="131"/>
      <c r="SHY31" s="131"/>
      <c r="SHZ31" s="131"/>
      <c r="SIA31" s="131"/>
      <c r="SIB31" s="131"/>
      <c r="SIC31" s="131"/>
      <c r="SID31" s="131"/>
      <c r="SIE31" s="131"/>
      <c r="SIF31" s="131"/>
      <c r="SIG31" s="131"/>
      <c r="SIH31" s="131"/>
      <c r="SII31" s="131"/>
      <c r="SIJ31" s="131"/>
      <c r="SIK31" s="131"/>
      <c r="SIL31" s="131"/>
      <c r="SIM31" s="131"/>
      <c r="SIN31" s="131"/>
      <c r="SIO31" s="131"/>
      <c r="SIP31" s="131"/>
      <c r="SIQ31" s="131"/>
      <c r="SIR31" s="131"/>
      <c r="SIS31" s="131"/>
      <c r="SIT31" s="131"/>
      <c r="SIU31" s="131"/>
      <c r="SIV31" s="131"/>
      <c r="SIW31" s="131"/>
      <c r="SIX31" s="131"/>
      <c r="SIY31" s="131"/>
      <c r="SIZ31" s="131"/>
      <c r="SJA31" s="131"/>
      <c r="SJB31" s="131"/>
      <c r="SJC31" s="131"/>
      <c r="SJD31" s="131"/>
      <c r="SJE31" s="131"/>
      <c r="SJF31" s="131"/>
      <c r="SJG31" s="131"/>
      <c r="SJH31" s="131"/>
      <c r="SJI31" s="131"/>
      <c r="SJJ31" s="131"/>
      <c r="SJK31" s="131"/>
      <c r="SJL31" s="131"/>
      <c r="SJM31" s="131"/>
      <c r="SJN31" s="131"/>
      <c r="SJO31" s="131"/>
      <c r="SJP31" s="131"/>
      <c r="SJQ31" s="131"/>
      <c r="SJR31" s="131"/>
      <c r="SJS31" s="131"/>
      <c r="SJT31" s="131"/>
      <c r="SJU31" s="131"/>
      <c r="SJV31" s="131"/>
      <c r="SJW31" s="131"/>
      <c r="SJX31" s="131"/>
      <c r="SJY31" s="131"/>
      <c r="SJZ31" s="131"/>
      <c r="SKA31" s="131"/>
      <c r="SKB31" s="131"/>
      <c r="SKC31" s="131"/>
      <c r="SKD31" s="131"/>
      <c r="SKE31" s="131"/>
      <c r="SKF31" s="131"/>
      <c r="SKG31" s="131"/>
      <c r="SKH31" s="131"/>
      <c r="SKI31" s="131"/>
      <c r="SKJ31" s="131"/>
      <c r="SKK31" s="131"/>
      <c r="SKL31" s="131"/>
      <c r="SKM31" s="131"/>
      <c r="SKN31" s="131"/>
      <c r="SKO31" s="131"/>
      <c r="SKP31" s="131"/>
      <c r="SKQ31" s="131"/>
      <c r="SKR31" s="131"/>
      <c r="SKS31" s="131"/>
      <c r="SKT31" s="131"/>
      <c r="SKU31" s="131"/>
      <c r="SKV31" s="131"/>
      <c r="SKW31" s="131"/>
      <c r="SKX31" s="131"/>
      <c r="SKY31" s="131"/>
      <c r="SKZ31" s="131"/>
      <c r="SLA31" s="131"/>
      <c r="SLB31" s="131"/>
      <c r="SLC31" s="131"/>
      <c r="SLD31" s="131"/>
      <c r="SLE31" s="131"/>
      <c r="SLF31" s="131"/>
      <c r="SLG31" s="131"/>
      <c r="SLH31" s="131"/>
      <c r="SLI31" s="131"/>
      <c r="SLJ31" s="131"/>
      <c r="SLK31" s="131"/>
      <c r="SLL31" s="131"/>
      <c r="SLM31" s="131"/>
      <c r="SLN31" s="131"/>
      <c r="SLO31" s="131"/>
      <c r="SLP31" s="131"/>
      <c r="SLQ31" s="131"/>
      <c r="SLR31" s="131"/>
      <c r="SLS31" s="131"/>
      <c r="SLT31" s="131"/>
      <c r="SLU31" s="131"/>
      <c r="SLV31" s="131"/>
      <c r="SLW31" s="131"/>
      <c r="SLX31" s="131"/>
      <c r="SLY31" s="131"/>
      <c r="SLZ31" s="131"/>
      <c r="SMA31" s="131"/>
      <c r="SMB31" s="131"/>
      <c r="SMC31" s="131"/>
      <c r="SMD31" s="131"/>
      <c r="SME31" s="131"/>
      <c r="SMF31" s="131"/>
      <c r="SMG31" s="131"/>
      <c r="SMH31" s="131"/>
      <c r="SMI31" s="131"/>
      <c r="SMJ31" s="131"/>
      <c r="SMK31" s="131"/>
      <c r="SML31" s="131"/>
      <c r="SMM31" s="131"/>
      <c r="SMN31" s="131"/>
      <c r="SMO31" s="131"/>
      <c r="SMP31" s="131"/>
      <c r="SMQ31" s="131"/>
      <c r="SMR31" s="131"/>
      <c r="SMS31" s="131"/>
      <c r="SMT31" s="131"/>
      <c r="SMU31" s="131"/>
      <c r="SMV31" s="131"/>
      <c r="SMW31" s="131"/>
      <c r="SMX31" s="131"/>
      <c r="SMY31" s="131"/>
      <c r="SMZ31" s="131"/>
      <c r="SNA31" s="131"/>
      <c r="SNB31" s="131"/>
      <c r="SNC31" s="131"/>
      <c r="SND31" s="131"/>
      <c r="SNE31" s="131"/>
      <c r="SNF31" s="131"/>
      <c r="SNG31" s="131"/>
      <c r="SNH31" s="131"/>
      <c r="SNI31" s="131"/>
      <c r="SNJ31" s="131"/>
      <c r="SNK31" s="131"/>
      <c r="SNL31" s="131"/>
      <c r="SNM31" s="131"/>
      <c r="SNN31" s="131"/>
      <c r="SNO31" s="131"/>
      <c r="SNP31" s="131"/>
      <c r="SNQ31" s="131"/>
      <c r="SNR31" s="131"/>
      <c r="SNS31" s="131"/>
      <c r="SNT31" s="131"/>
      <c r="SNU31" s="131"/>
      <c r="SNV31" s="131"/>
      <c r="SNW31" s="131"/>
      <c r="SNX31" s="131"/>
      <c r="SNY31" s="131"/>
      <c r="SNZ31" s="131"/>
      <c r="SOA31" s="131"/>
      <c r="SOB31" s="131"/>
      <c r="SOC31" s="131"/>
      <c r="SOD31" s="131"/>
      <c r="SOE31" s="131"/>
      <c r="SOF31" s="131"/>
      <c r="SOG31" s="131"/>
      <c r="SOH31" s="131"/>
      <c r="SOI31" s="131"/>
      <c r="SOJ31" s="131"/>
      <c r="SOK31" s="131"/>
      <c r="SOL31" s="131"/>
      <c r="SOM31" s="131"/>
      <c r="SON31" s="131"/>
      <c r="SOO31" s="131"/>
      <c r="SOP31" s="131"/>
      <c r="SOQ31" s="131"/>
      <c r="SOR31" s="131"/>
      <c r="SOS31" s="131"/>
      <c r="SOT31" s="131"/>
      <c r="SOU31" s="131"/>
      <c r="SOV31" s="131"/>
      <c r="SOW31" s="131"/>
      <c r="SOX31" s="131"/>
      <c r="SOY31" s="131"/>
      <c r="SOZ31" s="131"/>
      <c r="SPA31" s="131"/>
      <c r="SPB31" s="131"/>
      <c r="SPC31" s="131"/>
      <c r="SPD31" s="131"/>
      <c r="SPE31" s="131"/>
      <c r="SPF31" s="131"/>
      <c r="SPG31" s="131"/>
      <c r="SPH31" s="131"/>
      <c r="SPI31" s="131"/>
      <c r="SPJ31" s="131"/>
      <c r="SPK31" s="131"/>
      <c r="SPL31" s="131"/>
      <c r="SPM31" s="131"/>
      <c r="SPN31" s="131"/>
      <c r="SPO31" s="131"/>
      <c r="SPP31" s="131"/>
      <c r="SPQ31" s="131"/>
      <c r="SPR31" s="131"/>
      <c r="SPS31" s="131"/>
      <c r="SPT31" s="131"/>
      <c r="SPU31" s="131"/>
      <c r="SPV31" s="131"/>
      <c r="SPW31" s="131"/>
      <c r="SPX31" s="131"/>
      <c r="SPY31" s="131"/>
      <c r="SPZ31" s="131"/>
      <c r="SQA31" s="131"/>
      <c r="SQB31" s="131"/>
      <c r="SQC31" s="131"/>
      <c r="SQD31" s="131"/>
      <c r="SQE31" s="131"/>
      <c r="SQF31" s="131"/>
      <c r="SQG31" s="131"/>
      <c r="SQH31" s="131"/>
      <c r="SQI31" s="131"/>
      <c r="SQJ31" s="131"/>
      <c r="SQK31" s="131"/>
      <c r="SQL31" s="131"/>
      <c r="SQM31" s="131"/>
      <c r="SQN31" s="131"/>
      <c r="SQO31" s="131"/>
      <c r="SQP31" s="131"/>
      <c r="SQQ31" s="131"/>
      <c r="SQR31" s="131"/>
      <c r="SQS31" s="131"/>
      <c r="SQT31" s="131"/>
      <c r="SQU31" s="131"/>
      <c r="SQV31" s="131"/>
      <c r="SQW31" s="131"/>
      <c r="SQX31" s="131"/>
      <c r="SQY31" s="131"/>
      <c r="SQZ31" s="131"/>
      <c r="SRA31" s="131"/>
      <c r="SRB31" s="131"/>
      <c r="SRC31" s="131"/>
      <c r="SRD31" s="131"/>
      <c r="SRE31" s="131"/>
      <c r="SRF31" s="131"/>
      <c r="SRG31" s="131"/>
      <c r="SRH31" s="131"/>
      <c r="SRI31" s="131"/>
      <c r="SRJ31" s="131"/>
      <c r="SRK31" s="131"/>
      <c r="SRL31" s="131"/>
      <c r="SRM31" s="131"/>
      <c r="SRN31" s="131"/>
      <c r="SRO31" s="131"/>
      <c r="SRP31" s="131"/>
      <c r="SRQ31" s="131"/>
      <c r="SRR31" s="131"/>
      <c r="SRS31" s="131"/>
      <c r="SRT31" s="131"/>
      <c r="SRU31" s="131"/>
      <c r="SRV31" s="131"/>
      <c r="SRW31" s="131"/>
      <c r="SRX31" s="131"/>
      <c r="SRY31" s="131"/>
      <c r="SRZ31" s="131"/>
      <c r="SSA31" s="131"/>
      <c r="SSB31" s="131"/>
      <c r="SSC31" s="131"/>
      <c r="SSD31" s="131"/>
      <c r="SSE31" s="131"/>
      <c r="SSF31" s="131"/>
      <c r="SSG31" s="131"/>
      <c r="SSH31" s="131"/>
      <c r="SSI31" s="131"/>
      <c r="SSJ31" s="131"/>
      <c r="SSK31" s="131"/>
      <c r="SSL31" s="131"/>
      <c r="SSM31" s="131"/>
      <c r="SSN31" s="131"/>
      <c r="SSO31" s="131"/>
      <c r="SSP31" s="131"/>
      <c r="SSQ31" s="131"/>
      <c r="SSR31" s="131"/>
      <c r="SSS31" s="131"/>
      <c r="SST31" s="131"/>
      <c r="SSU31" s="131"/>
      <c r="SSV31" s="131"/>
      <c r="SSW31" s="131"/>
      <c r="SSX31" s="131"/>
      <c r="SSY31" s="131"/>
      <c r="SSZ31" s="131"/>
      <c r="STA31" s="131"/>
      <c r="STB31" s="131"/>
      <c r="STC31" s="131"/>
      <c r="STD31" s="131"/>
      <c r="STE31" s="131"/>
      <c r="STF31" s="131"/>
      <c r="STG31" s="131"/>
      <c r="STH31" s="131"/>
      <c r="STI31" s="131"/>
      <c r="STJ31" s="131"/>
      <c r="STK31" s="131"/>
      <c r="STL31" s="131"/>
      <c r="STM31" s="131"/>
      <c r="STN31" s="131"/>
      <c r="STO31" s="131"/>
      <c r="STP31" s="131"/>
      <c r="STQ31" s="131"/>
      <c r="STR31" s="131"/>
      <c r="STS31" s="131"/>
      <c r="STT31" s="131"/>
      <c r="STU31" s="131"/>
      <c r="STV31" s="131"/>
      <c r="STW31" s="131"/>
      <c r="STX31" s="131"/>
      <c r="STY31" s="131"/>
      <c r="STZ31" s="131"/>
      <c r="SUA31" s="131"/>
      <c r="SUB31" s="131"/>
      <c r="SUC31" s="131"/>
      <c r="SUD31" s="131"/>
      <c r="SUE31" s="131"/>
      <c r="SUF31" s="131"/>
      <c r="SUG31" s="131"/>
      <c r="SUH31" s="131"/>
      <c r="SUI31" s="131"/>
      <c r="SUJ31" s="131"/>
      <c r="SUK31" s="131"/>
      <c r="SUL31" s="131"/>
      <c r="SUM31" s="131"/>
      <c r="SUN31" s="131"/>
      <c r="SUO31" s="131"/>
      <c r="SUP31" s="131"/>
      <c r="SUQ31" s="131"/>
      <c r="SUR31" s="131"/>
      <c r="SUS31" s="131"/>
      <c r="SUT31" s="131"/>
      <c r="SUU31" s="131"/>
      <c r="SUV31" s="131"/>
      <c r="SUW31" s="131"/>
      <c r="SUX31" s="131"/>
      <c r="SUY31" s="131"/>
      <c r="SUZ31" s="131"/>
      <c r="SVA31" s="131"/>
      <c r="SVB31" s="131"/>
      <c r="SVC31" s="131"/>
      <c r="SVD31" s="131"/>
      <c r="SVE31" s="131"/>
      <c r="SVF31" s="131"/>
      <c r="SVG31" s="131"/>
      <c r="SVH31" s="131"/>
      <c r="SVI31" s="131"/>
      <c r="SVJ31" s="131"/>
      <c r="SVK31" s="131"/>
      <c r="SVL31" s="131"/>
      <c r="SVM31" s="131"/>
      <c r="SVN31" s="131"/>
      <c r="SVO31" s="131"/>
      <c r="SVP31" s="131"/>
      <c r="SVQ31" s="131"/>
      <c r="SVR31" s="131"/>
      <c r="SVS31" s="131"/>
      <c r="SVT31" s="131"/>
      <c r="SVU31" s="131"/>
      <c r="SVV31" s="131"/>
      <c r="SVW31" s="131"/>
      <c r="SVX31" s="131"/>
      <c r="SVY31" s="131"/>
      <c r="SVZ31" s="131"/>
      <c r="SWA31" s="131"/>
      <c r="SWB31" s="131"/>
      <c r="SWC31" s="131"/>
      <c r="SWD31" s="131"/>
      <c r="SWE31" s="131"/>
      <c r="SWF31" s="131"/>
      <c r="SWG31" s="131"/>
      <c r="SWH31" s="131"/>
      <c r="SWI31" s="131"/>
      <c r="SWJ31" s="131"/>
      <c r="SWK31" s="131"/>
      <c r="SWL31" s="131"/>
      <c r="SWM31" s="131"/>
      <c r="SWN31" s="131"/>
      <c r="SWO31" s="131"/>
      <c r="SWP31" s="131"/>
      <c r="SWQ31" s="131"/>
      <c r="SWR31" s="131"/>
      <c r="SWS31" s="131"/>
      <c r="SWT31" s="131"/>
      <c r="SWU31" s="131"/>
      <c r="SWV31" s="131"/>
      <c r="SWW31" s="131"/>
      <c r="SWX31" s="131"/>
      <c r="SWY31" s="131"/>
      <c r="SWZ31" s="131"/>
      <c r="SXA31" s="131"/>
      <c r="SXB31" s="131"/>
      <c r="SXC31" s="131"/>
      <c r="SXD31" s="131"/>
      <c r="SXE31" s="131"/>
      <c r="SXF31" s="131"/>
      <c r="SXG31" s="131"/>
      <c r="SXH31" s="131"/>
      <c r="SXI31" s="131"/>
      <c r="SXJ31" s="131"/>
      <c r="SXK31" s="131"/>
      <c r="SXL31" s="131"/>
      <c r="SXM31" s="131"/>
      <c r="SXN31" s="131"/>
      <c r="SXO31" s="131"/>
      <c r="SXP31" s="131"/>
      <c r="SXQ31" s="131"/>
      <c r="SXR31" s="131"/>
      <c r="SXS31" s="131"/>
      <c r="SXT31" s="131"/>
      <c r="SXU31" s="131"/>
      <c r="SXV31" s="131"/>
      <c r="SXW31" s="131"/>
      <c r="SXX31" s="131"/>
      <c r="SXY31" s="131"/>
      <c r="SXZ31" s="131"/>
      <c r="SYA31" s="131"/>
      <c r="SYB31" s="131"/>
      <c r="SYC31" s="131"/>
      <c r="SYD31" s="131"/>
      <c r="SYE31" s="131"/>
      <c r="SYF31" s="131"/>
      <c r="SYG31" s="131"/>
      <c r="SYH31" s="131"/>
      <c r="SYI31" s="131"/>
      <c r="SYJ31" s="131"/>
      <c r="SYK31" s="131"/>
      <c r="SYL31" s="131"/>
      <c r="SYM31" s="131"/>
      <c r="SYN31" s="131"/>
      <c r="SYO31" s="131"/>
      <c r="SYP31" s="131"/>
      <c r="SYQ31" s="131"/>
      <c r="SYR31" s="131"/>
      <c r="SYS31" s="131"/>
      <c r="SYT31" s="131"/>
      <c r="SYU31" s="131"/>
      <c r="SYV31" s="131"/>
      <c r="SYW31" s="131"/>
      <c r="SYX31" s="131"/>
      <c r="SYY31" s="131"/>
      <c r="SYZ31" s="131"/>
      <c r="SZA31" s="131"/>
      <c r="SZB31" s="131"/>
      <c r="SZC31" s="131"/>
      <c r="SZD31" s="131"/>
      <c r="SZE31" s="131"/>
      <c r="SZF31" s="131"/>
      <c r="SZG31" s="131"/>
      <c r="SZH31" s="131"/>
      <c r="SZI31" s="131"/>
      <c r="SZJ31" s="131"/>
      <c r="SZK31" s="131"/>
      <c r="SZL31" s="131"/>
      <c r="SZM31" s="131"/>
      <c r="SZN31" s="131"/>
      <c r="SZO31" s="131"/>
      <c r="SZP31" s="131"/>
      <c r="SZQ31" s="131"/>
      <c r="SZR31" s="131"/>
      <c r="SZS31" s="131"/>
      <c r="SZT31" s="131"/>
      <c r="SZU31" s="131"/>
      <c r="SZV31" s="131"/>
      <c r="SZW31" s="131"/>
      <c r="SZX31" s="131"/>
      <c r="SZY31" s="131"/>
      <c r="SZZ31" s="131"/>
      <c r="TAA31" s="131"/>
      <c r="TAB31" s="131"/>
      <c r="TAC31" s="131"/>
      <c r="TAD31" s="131"/>
      <c r="TAE31" s="131"/>
      <c r="TAF31" s="131"/>
      <c r="TAG31" s="131"/>
      <c r="TAH31" s="131"/>
      <c r="TAI31" s="131"/>
      <c r="TAJ31" s="131"/>
      <c r="TAK31" s="131"/>
      <c r="TAL31" s="131"/>
      <c r="TAM31" s="131"/>
      <c r="TAN31" s="131"/>
      <c r="TAO31" s="131"/>
      <c r="TAP31" s="131"/>
      <c r="TAQ31" s="131"/>
      <c r="TAR31" s="131"/>
      <c r="TAS31" s="131"/>
      <c r="TAT31" s="131"/>
      <c r="TAU31" s="131"/>
      <c r="TAV31" s="131"/>
      <c r="TAW31" s="131"/>
      <c r="TAX31" s="131"/>
      <c r="TAY31" s="131"/>
      <c r="TAZ31" s="131"/>
      <c r="TBA31" s="131"/>
      <c r="TBB31" s="131"/>
      <c r="TBC31" s="131"/>
      <c r="TBD31" s="131"/>
      <c r="TBE31" s="131"/>
      <c r="TBF31" s="131"/>
      <c r="TBG31" s="131"/>
      <c r="TBH31" s="131"/>
      <c r="TBI31" s="131"/>
      <c r="TBJ31" s="131"/>
      <c r="TBK31" s="131"/>
      <c r="TBL31" s="131"/>
      <c r="TBM31" s="131"/>
      <c r="TBN31" s="131"/>
      <c r="TBO31" s="131"/>
      <c r="TBP31" s="131"/>
      <c r="TBQ31" s="131"/>
      <c r="TBR31" s="131"/>
      <c r="TBS31" s="131"/>
      <c r="TBT31" s="131"/>
      <c r="TBU31" s="131"/>
      <c r="TBV31" s="131"/>
      <c r="TBW31" s="131"/>
      <c r="TBX31" s="131"/>
      <c r="TBY31" s="131"/>
      <c r="TBZ31" s="131"/>
      <c r="TCA31" s="131"/>
      <c r="TCB31" s="131"/>
      <c r="TCC31" s="131"/>
      <c r="TCD31" s="131"/>
      <c r="TCE31" s="131"/>
      <c r="TCF31" s="131"/>
      <c r="TCG31" s="131"/>
      <c r="TCH31" s="131"/>
      <c r="TCI31" s="131"/>
      <c r="TCJ31" s="131"/>
      <c r="TCK31" s="131"/>
      <c r="TCL31" s="131"/>
      <c r="TCM31" s="131"/>
      <c r="TCN31" s="131"/>
      <c r="TCO31" s="131"/>
      <c r="TCP31" s="131"/>
      <c r="TCQ31" s="131"/>
      <c r="TCR31" s="131"/>
      <c r="TCS31" s="131"/>
      <c r="TCT31" s="131"/>
      <c r="TCU31" s="131"/>
      <c r="TCV31" s="131"/>
      <c r="TCW31" s="131"/>
      <c r="TCX31" s="131"/>
      <c r="TCY31" s="131"/>
      <c r="TCZ31" s="131"/>
      <c r="TDA31" s="131"/>
      <c r="TDB31" s="131"/>
      <c r="TDC31" s="131"/>
      <c r="TDD31" s="131"/>
      <c r="TDE31" s="131"/>
      <c r="TDF31" s="131"/>
      <c r="TDG31" s="131"/>
      <c r="TDH31" s="131"/>
      <c r="TDI31" s="131"/>
      <c r="TDJ31" s="131"/>
      <c r="TDK31" s="131"/>
      <c r="TDL31" s="131"/>
      <c r="TDM31" s="131"/>
      <c r="TDN31" s="131"/>
      <c r="TDO31" s="131"/>
      <c r="TDP31" s="131"/>
      <c r="TDQ31" s="131"/>
      <c r="TDR31" s="131"/>
      <c r="TDS31" s="131"/>
      <c r="TDT31" s="131"/>
      <c r="TDU31" s="131"/>
      <c r="TDV31" s="131"/>
      <c r="TDW31" s="131"/>
      <c r="TDX31" s="131"/>
      <c r="TDY31" s="131"/>
      <c r="TDZ31" s="131"/>
      <c r="TEA31" s="131"/>
      <c r="TEB31" s="131"/>
      <c r="TEC31" s="131"/>
      <c r="TED31" s="131"/>
      <c r="TEE31" s="131"/>
      <c r="TEF31" s="131"/>
      <c r="TEG31" s="131"/>
      <c r="TEH31" s="131"/>
      <c r="TEI31" s="131"/>
      <c r="TEJ31" s="131"/>
      <c r="TEK31" s="131"/>
      <c r="TEL31" s="131"/>
      <c r="TEM31" s="131"/>
      <c r="TEN31" s="131"/>
      <c r="TEO31" s="131"/>
      <c r="TEP31" s="131"/>
      <c r="TEQ31" s="131"/>
      <c r="TER31" s="131"/>
      <c r="TES31" s="131"/>
      <c r="TET31" s="131"/>
      <c r="TEU31" s="131"/>
      <c r="TEV31" s="131"/>
      <c r="TEW31" s="131"/>
      <c r="TEX31" s="131"/>
      <c r="TEY31" s="131"/>
      <c r="TEZ31" s="131"/>
      <c r="TFA31" s="131"/>
      <c r="TFB31" s="131"/>
      <c r="TFC31" s="131"/>
      <c r="TFD31" s="131"/>
      <c r="TFE31" s="131"/>
      <c r="TFF31" s="131"/>
      <c r="TFG31" s="131"/>
      <c r="TFH31" s="131"/>
      <c r="TFI31" s="131"/>
      <c r="TFJ31" s="131"/>
      <c r="TFK31" s="131"/>
      <c r="TFL31" s="131"/>
      <c r="TFM31" s="131"/>
      <c r="TFN31" s="131"/>
      <c r="TFO31" s="131"/>
      <c r="TFP31" s="131"/>
      <c r="TFQ31" s="131"/>
      <c r="TFR31" s="131"/>
      <c r="TFS31" s="131"/>
      <c r="TFT31" s="131"/>
      <c r="TFU31" s="131"/>
      <c r="TFV31" s="131"/>
      <c r="TFW31" s="131"/>
      <c r="TFX31" s="131"/>
      <c r="TFY31" s="131"/>
      <c r="TFZ31" s="131"/>
      <c r="TGA31" s="131"/>
      <c r="TGB31" s="131"/>
      <c r="TGC31" s="131"/>
      <c r="TGD31" s="131"/>
      <c r="TGE31" s="131"/>
      <c r="TGF31" s="131"/>
      <c r="TGG31" s="131"/>
      <c r="TGH31" s="131"/>
      <c r="TGI31" s="131"/>
      <c r="TGJ31" s="131"/>
      <c r="TGK31" s="131"/>
      <c r="TGL31" s="131"/>
      <c r="TGM31" s="131"/>
      <c r="TGN31" s="131"/>
      <c r="TGO31" s="131"/>
      <c r="TGP31" s="131"/>
      <c r="TGQ31" s="131"/>
      <c r="TGR31" s="131"/>
      <c r="TGS31" s="131"/>
      <c r="TGT31" s="131"/>
      <c r="TGU31" s="131"/>
      <c r="TGV31" s="131"/>
      <c r="TGW31" s="131"/>
      <c r="TGX31" s="131"/>
      <c r="TGY31" s="131"/>
      <c r="TGZ31" s="131"/>
      <c r="THA31" s="131"/>
      <c r="THB31" s="131"/>
      <c r="THC31" s="131"/>
      <c r="THD31" s="131"/>
      <c r="THE31" s="131"/>
      <c r="THF31" s="131"/>
      <c r="THG31" s="131"/>
      <c r="THH31" s="131"/>
      <c r="THI31" s="131"/>
      <c r="THJ31" s="131"/>
      <c r="THK31" s="131"/>
      <c r="THL31" s="131"/>
      <c r="THM31" s="131"/>
      <c r="THN31" s="131"/>
      <c r="THO31" s="131"/>
      <c r="THP31" s="131"/>
      <c r="THQ31" s="131"/>
      <c r="THR31" s="131"/>
      <c r="THS31" s="131"/>
      <c r="THT31" s="131"/>
      <c r="THU31" s="131"/>
      <c r="THV31" s="131"/>
      <c r="THW31" s="131"/>
      <c r="THX31" s="131"/>
      <c r="THY31" s="131"/>
      <c r="THZ31" s="131"/>
      <c r="TIA31" s="131"/>
      <c r="TIB31" s="131"/>
      <c r="TIC31" s="131"/>
      <c r="TID31" s="131"/>
      <c r="TIE31" s="131"/>
      <c r="TIF31" s="131"/>
      <c r="TIG31" s="131"/>
      <c r="TIH31" s="131"/>
      <c r="TII31" s="131"/>
      <c r="TIJ31" s="131"/>
      <c r="TIK31" s="131"/>
      <c r="TIL31" s="131"/>
      <c r="TIM31" s="131"/>
      <c r="TIN31" s="131"/>
      <c r="TIO31" s="131"/>
      <c r="TIP31" s="131"/>
      <c r="TIQ31" s="131"/>
      <c r="TIR31" s="131"/>
      <c r="TIS31" s="131"/>
      <c r="TIT31" s="131"/>
      <c r="TIU31" s="131"/>
      <c r="TIV31" s="131"/>
      <c r="TIW31" s="131"/>
      <c r="TIX31" s="131"/>
      <c r="TIY31" s="131"/>
      <c r="TIZ31" s="131"/>
      <c r="TJA31" s="131"/>
      <c r="TJB31" s="131"/>
      <c r="TJC31" s="131"/>
      <c r="TJD31" s="131"/>
      <c r="TJE31" s="131"/>
      <c r="TJF31" s="131"/>
      <c r="TJG31" s="131"/>
      <c r="TJH31" s="131"/>
      <c r="TJI31" s="131"/>
      <c r="TJJ31" s="131"/>
      <c r="TJK31" s="131"/>
      <c r="TJL31" s="131"/>
      <c r="TJM31" s="131"/>
      <c r="TJN31" s="131"/>
      <c r="TJO31" s="131"/>
      <c r="TJP31" s="131"/>
      <c r="TJQ31" s="131"/>
      <c r="TJR31" s="131"/>
      <c r="TJS31" s="131"/>
      <c r="TJT31" s="131"/>
      <c r="TJU31" s="131"/>
      <c r="TJV31" s="131"/>
      <c r="TJW31" s="131"/>
      <c r="TJX31" s="131"/>
      <c r="TJY31" s="131"/>
      <c r="TJZ31" s="131"/>
      <c r="TKA31" s="131"/>
      <c r="TKB31" s="131"/>
      <c r="TKC31" s="131"/>
      <c r="TKD31" s="131"/>
      <c r="TKE31" s="131"/>
      <c r="TKF31" s="131"/>
      <c r="TKG31" s="131"/>
      <c r="TKH31" s="131"/>
      <c r="TKI31" s="131"/>
      <c r="TKJ31" s="131"/>
      <c r="TKK31" s="131"/>
      <c r="TKL31" s="131"/>
      <c r="TKM31" s="131"/>
      <c r="TKN31" s="131"/>
      <c r="TKO31" s="131"/>
      <c r="TKP31" s="131"/>
      <c r="TKQ31" s="131"/>
      <c r="TKR31" s="131"/>
      <c r="TKS31" s="131"/>
      <c r="TKT31" s="131"/>
      <c r="TKU31" s="131"/>
      <c r="TKV31" s="131"/>
      <c r="TKW31" s="131"/>
      <c r="TKX31" s="131"/>
      <c r="TKY31" s="131"/>
      <c r="TKZ31" s="131"/>
      <c r="TLA31" s="131"/>
      <c r="TLB31" s="131"/>
      <c r="TLC31" s="131"/>
      <c r="TLD31" s="131"/>
      <c r="TLE31" s="131"/>
      <c r="TLF31" s="131"/>
      <c r="TLG31" s="131"/>
      <c r="TLH31" s="131"/>
      <c r="TLI31" s="131"/>
      <c r="TLJ31" s="131"/>
      <c r="TLK31" s="131"/>
      <c r="TLL31" s="131"/>
      <c r="TLM31" s="131"/>
      <c r="TLN31" s="131"/>
      <c r="TLO31" s="131"/>
      <c r="TLP31" s="131"/>
      <c r="TLQ31" s="131"/>
      <c r="TLR31" s="131"/>
      <c r="TLS31" s="131"/>
      <c r="TLT31" s="131"/>
      <c r="TLU31" s="131"/>
      <c r="TLV31" s="131"/>
      <c r="TLW31" s="131"/>
      <c r="TLX31" s="131"/>
      <c r="TLY31" s="131"/>
      <c r="TLZ31" s="131"/>
      <c r="TMA31" s="131"/>
      <c r="TMB31" s="131"/>
      <c r="TMC31" s="131"/>
      <c r="TMD31" s="131"/>
      <c r="TME31" s="131"/>
      <c r="TMF31" s="131"/>
      <c r="TMG31" s="131"/>
      <c r="TMH31" s="131"/>
      <c r="TMI31" s="131"/>
      <c r="TMJ31" s="131"/>
      <c r="TMK31" s="131"/>
      <c r="TML31" s="131"/>
      <c r="TMM31" s="131"/>
      <c r="TMN31" s="131"/>
      <c r="TMO31" s="131"/>
      <c r="TMP31" s="131"/>
      <c r="TMQ31" s="131"/>
      <c r="TMR31" s="131"/>
      <c r="TMS31" s="131"/>
      <c r="TMT31" s="131"/>
      <c r="TMU31" s="131"/>
      <c r="TMV31" s="131"/>
      <c r="TMW31" s="131"/>
      <c r="TMX31" s="131"/>
      <c r="TMY31" s="131"/>
      <c r="TMZ31" s="131"/>
      <c r="TNA31" s="131"/>
      <c r="TNB31" s="131"/>
      <c r="TNC31" s="131"/>
      <c r="TND31" s="131"/>
      <c r="TNE31" s="131"/>
      <c r="TNF31" s="131"/>
      <c r="TNG31" s="131"/>
      <c r="TNH31" s="131"/>
      <c r="TNI31" s="131"/>
      <c r="TNJ31" s="131"/>
      <c r="TNK31" s="131"/>
      <c r="TNL31" s="131"/>
      <c r="TNM31" s="131"/>
      <c r="TNN31" s="131"/>
      <c r="TNO31" s="131"/>
      <c r="TNP31" s="131"/>
      <c r="TNQ31" s="131"/>
      <c r="TNR31" s="131"/>
      <c r="TNS31" s="131"/>
      <c r="TNT31" s="131"/>
      <c r="TNU31" s="131"/>
      <c r="TNV31" s="131"/>
      <c r="TNW31" s="131"/>
      <c r="TNX31" s="131"/>
      <c r="TNY31" s="131"/>
      <c r="TNZ31" s="131"/>
      <c r="TOA31" s="131"/>
      <c r="TOB31" s="131"/>
      <c r="TOC31" s="131"/>
      <c r="TOD31" s="131"/>
      <c r="TOE31" s="131"/>
      <c r="TOF31" s="131"/>
      <c r="TOG31" s="131"/>
      <c r="TOH31" s="131"/>
      <c r="TOI31" s="131"/>
      <c r="TOJ31" s="131"/>
      <c r="TOK31" s="131"/>
      <c r="TOL31" s="131"/>
      <c r="TOM31" s="131"/>
      <c r="TON31" s="131"/>
      <c r="TOO31" s="131"/>
      <c r="TOP31" s="131"/>
      <c r="TOQ31" s="131"/>
      <c r="TOR31" s="131"/>
      <c r="TOS31" s="131"/>
      <c r="TOT31" s="131"/>
      <c r="TOU31" s="131"/>
      <c r="TOV31" s="131"/>
      <c r="TOW31" s="131"/>
      <c r="TOX31" s="131"/>
      <c r="TOY31" s="131"/>
      <c r="TOZ31" s="131"/>
      <c r="TPA31" s="131"/>
      <c r="TPB31" s="131"/>
      <c r="TPC31" s="131"/>
      <c r="TPD31" s="131"/>
      <c r="TPE31" s="131"/>
      <c r="TPF31" s="131"/>
      <c r="TPG31" s="131"/>
      <c r="TPH31" s="131"/>
      <c r="TPI31" s="131"/>
      <c r="TPJ31" s="131"/>
      <c r="TPK31" s="131"/>
      <c r="TPL31" s="131"/>
      <c r="TPM31" s="131"/>
      <c r="TPN31" s="131"/>
      <c r="TPO31" s="131"/>
      <c r="TPP31" s="131"/>
      <c r="TPQ31" s="131"/>
      <c r="TPR31" s="131"/>
      <c r="TPS31" s="131"/>
      <c r="TPT31" s="131"/>
      <c r="TPU31" s="131"/>
      <c r="TPV31" s="131"/>
      <c r="TPW31" s="131"/>
      <c r="TPX31" s="131"/>
      <c r="TPY31" s="131"/>
      <c r="TPZ31" s="131"/>
      <c r="TQA31" s="131"/>
      <c r="TQB31" s="131"/>
      <c r="TQC31" s="131"/>
      <c r="TQD31" s="131"/>
      <c r="TQE31" s="131"/>
      <c r="TQF31" s="131"/>
      <c r="TQG31" s="131"/>
      <c r="TQH31" s="131"/>
      <c r="TQI31" s="131"/>
      <c r="TQJ31" s="131"/>
      <c r="TQK31" s="131"/>
      <c r="TQL31" s="131"/>
      <c r="TQM31" s="131"/>
      <c r="TQN31" s="131"/>
      <c r="TQO31" s="131"/>
      <c r="TQP31" s="131"/>
      <c r="TQQ31" s="131"/>
      <c r="TQR31" s="131"/>
      <c r="TQS31" s="131"/>
      <c r="TQT31" s="131"/>
      <c r="TQU31" s="131"/>
      <c r="TQV31" s="131"/>
      <c r="TQW31" s="131"/>
      <c r="TQX31" s="131"/>
      <c r="TQY31" s="131"/>
      <c r="TQZ31" s="131"/>
      <c r="TRA31" s="131"/>
      <c r="TRB31" s="131"/>
      <c r="TRC31" s="131"/>
      <c r="TRD31" s="131"/>
      <c r="TRE31" s="131"/>
      <c r="TRF31" s="131"/>
      <c r="TRG31" s="131"/>
      <c r="TRH31" s="131"/>
      <c r="TRI31" s="131"/>
      <c r="TRJ31" s="131"/>
      <c r="TRK31" s="131"/>
      <c r="TRL31" s="131"/>
      <c r="TRM31" s="131"/>
      <c r="TRN31" s="131"/>
      <c r="TRO31" s="131"/>
      <c r="TRP31" s="131"/>
      <c r="TRQ31" s="131"/>
      <c r="TRR31" s="131"/>
      <c r="TRS31" s="131"/>
      <c r="TRT31" s="131"/>
      <c r="TRU31" s="131"/>
      <c r="TRV31" s="131"/>
      <c r="TRW31" s="131"/>
      <c r="TRX31" s="131"/>
      <c r="TRY31" s="131"/>
      <c r="TRZ31" s="131"/>
      <c r="TSA31" s="131"/>
      <c r="TSB31" s="131"/>
      <c r="TSC31" s="131"/>
      <c r="TSD31" s="131"/>
      <c r="TSE31" s="131"/>
      <c r="TSF31" s="131"/>
      <c r="TSG31" s="131"/>
      <c r="TSH31" s="131"/>
      <c r="TSI31" s="131"/>
      <c r="TSJ31" s="131"/>
      <c r="TSK31" s="131"/>
      <c r="TSL31" s="131"/>
      <c r="TSM31" s="131"/>
      <c r="TSN31" s="131"/>
      <c r="TSO31" s="131"/>
      <c r="TSP31" s="131"/>
      <c r="TSQ31" s="131"/>
      <c r="TSR31" s="131"/>
      <c r="TSS31" s="131"/>
      <c r="TST31" s="131"/>
      <c r="TSU31" s="131"/>
      <c r="TSV31" s="131"/>
      <c r="TSW31" s="131"/>
      <c r="TSX31" s="131"/>
      <c r="TSY31" s="131"/>
      <c r="TSZ31" s="131"/>
      <c r="TTA31" s="131"/>
      <c r="TTB31" s="131"/>
      <c r="TTC31" s="131"/>
      <c r="TTD31" s="131"/>
      <c r="TTE31" s="131"/>
      <c r="TTF31" s="131"/>
      <c r="TTG31" s="131"/>
      <c r="TTH31" s="131"/>
      <c r="TTI31" s="131"/>
      <c r="TTJ31" s="131"/>
      <c r="TTK31" s="131"/>
      <c r="TTL31" s="131"/>
      <c r="TTM31" s="131"/>
      <c r="TTN31" s="131"/>
      <c r="TTO31" s="131"/>
      <c r="TTP31" s="131"/>
      <c r="TTQ31" s="131"/>
      <c r="TTR31" s="131"/>
      <c r="TTS31" s="131"/>
      <c r="TTT31" s="131"/>
      <c r="TTU31" s="131"/>
      <c r="TTV31" s="131"/>
      <c r="TTW31" s="131"/>
      <c r="TTX31" s="131"/>
      <c r="TTY31" s="131"/>
      <c r="TTZ31" s="131"/>
      <c r="TUA31" s="131"/>
      <c r="TUB31" s="131"/>
      <c r="TUC31" s="131"/>
      <c r="TUD31" s="131"/>
      <c r="TUE31" s="131"/>
      <c r="TUF31" s="131"/>
      <c r="TUG31" s="131"/>
      <c r="TUH31" s="131"/>
      <c r="TUI31" s="131"/>
      <c r="TUJ31" s="131"/>
      <c r="TUK31" s="131"/>
      <c r="TUL31" s="131"/>
      <c r="TUM31" s="131"/>
      <c r="TUN31" s="131"/>
      <c r="TUO31" s="131"/>
      <c r="TUP31" s="131"/>
      <c r="TUQ31" s="131"/>
      <c r="TUR31" s="131"/>
      <c r="TUS31" s="131"/>
      <c r="TUT31" s="131"/>
      <c r="TUU31" s="131"/>
      <c r="TUV31" s="131"/>
      <c r="TUW31" s="131"/>
      <c r="TUX31" s="131"/>
      <c r="TUY31" s="131"/>
      <c r="TUZ31" s="131"/>
      <c r="TVA31" s="131"/>
      <c r="TVB31" s="131"/>
      <c r="TVC31" s="131"/>
      <c r="TVD31" s="131"/>
      <c r="TVE31" s="131"/>
      <c r="TVF31" s="131"/>
      <c r="TVG31" s="131"/>
      <c r="TVH31" s="131"/>
      <c r="TVI31" s="131"/>
      <c r="TVJ31" s="131"/>
      <c r="TVK31" s="131"/>
      <c r="TVL31" s="131"/>
      <c r="TVM31" s="131"/>
      <c r="TVN31" s="131"/>
      <c r="TVO31" s="131"/>
      <c r="TVP31" s="131"/>
      <c r="TVQ31" s="131"/>
      <c r="TVR31" s="131"/>
      <c r="TVS31" s="131"/>
      <c r="TVT31" s="131"/>
      <c r="TVU31" s="131"/>
      <c r="TVV31" s="131"/>
      <c r="TVW31" s="131"/>
      <c r="TVX31" s="131"/>
      <c r="TVY31" s="131"/>
      <c r="TVZ31" s="131"/>
      <c r="TWA31" s="131"/>
      <c r="TWB31" s="131"/>
      <c r="TWC31" s="131"/>
      <c r="TWD31" s="131"/>
      <c r="TWE31" s="131"/>
      <c r="TWF31" s="131"/>
      <c r="TWG31" s="131"/>
      <c r="TWH31" s="131"/>
      <c r="TWI31" s="131"/>
      <c r="TWJ31" s="131"/>
      <c r="TWK31" s="131"/>
      <c r="TWL31" s="131"/>
      <c r="TWM31" s="131"/>
      <c r="TWN31" s="131"/>
      <c r="TWO31" s="131"/>
      <c r="TWP31" s="131"/>
      <c r="TWQ31" s="131"/>
      <c r="TWR31" s="131"/>
      <c r="TWS31" s="131"/>
      <c r="TWT31" s="131"/>
      <c r="TWU31" s="131"/>
      <c r="TWV31" s="131"/>
      <c r="TWW31" s="131"/>
      <c r="TWX31" s="131"/>
      <c r="TWY31" s="131"/>
      <c r="TWZ31" s="131"/>
      <c r="TXA31" s="131"/>
      <c r="TXB31" s="131"/>
      <c r="TXC31" s="131"/>
      <c r="TXD31" s="131"/>
      <c r="TXE31" s="131"/>
      <c r="TXF31" s="131"/>
      <c r="TXG31" s="131"/>
      <c r="TXH31" s="131"/>
      <c r="TXI31" s="131"/>
      <c r="TXJ31" s="131"/>
      <c r="TXK31" s="131"/>
      <c r="TXL31" s="131"/>
      <c r="TXM31" s="131"/>
      <c r="TXN31" s="131"/>
      <c r="TXO31" s="131"/>
      <c r="TXP31" s="131"/>
      <c r="TXQ31" s="131"/>
      <c r="TXR31" s="131"/>
      <c r="TXS31" s="131"/>
      <c r="TXT31" s="131"/>
      <c r="TXU31" s="131"/>
      <c r="TXV31" s="131"/>
      <c r="TXW31" s="131"/>
      <c r="TXX31" s="131"/>
      <c r="TXY31" s="131"/>
      <c r="TXZ31" s="131"/>
      <c r="TYA31" s="131"/>
      <c r="TYB31" s="131"/>
      <c r="TYC31" s="131"/>
      <c r="TYD31" s="131"/>
      <c r="TYE31" s="131"/>
      <c r="TYF31" s="131"/>
      <c r="TYG31" s="131"/>
      <c r="TYH31" s="131"/>
      <c r="TYI31" s="131"/>
      <c r="TYJ31" s="131"/>
      <c r="TYK31" s="131"/>
      <c r="TYL31" s="131"/>
      <c r="TYM31" s="131"/>
      <c r="TYN31" s="131"/>
      <c r="TYO31" s="131"/>
      <c r="TYP31" s="131"/>
      <c r="TYQ31" s="131"/>
      <c r="TYR31" s="131"/>
      <c r="TYS31" s="131"/>
      <c r="TYT31" s="131"/>
      <c r="TYU31" s="131"/>
      <c r="TYV31" s="131"/>
      <c r="TYW31" s="131"/>
      <c r="TYX31" s="131"/>
      <c r="TYY31" s="131"/>
      <c r="TYZ31" s="131"/>
      <c r="TZA31" s="131"/>
      <c r="TZB31" s="131"/>
      <c r="TZC31" s="131"/>
      <c r="TZD31" s="131"/>
      <c r="TZE31" s="131"/>
      <c r="TZF31" s="131"/>
      <c r="TZG31" s="131"/>
      <c r="TZH31" s="131"/>
      <c r="TZI31" s="131"/>
      <c r="TZJ31" s="131"/>
      <c r="TZK31" s="131"/>
      <c r="TZL31" s="131"/>
      <c r="TZM31" s="131"/>
      <c r="TZN31" s="131"/>
      <c r="TZO31" s="131"/>
      <c r="TZP31" s="131"/>
      <c r="TZQ31" s="131"/>
      <c r="TZR31" s="131"/>
      <c r="TZS31" s="131"/>
      <c r="TZT31" s="131"/>
      <c r="TZU31" s="131"/>
      <c r="TZV31" s="131"/>
      <c r="TZW31" s="131"/>
      <c r="TZX31" s="131"/>
      <c r="TZY31" s="131"/>
      <c r="TZZ31" s="131"/>
      <c r="UAA31" s="131"/>
      <c r="UAB31" s="131"/>
      <c r="UAC31" s="131"/>
      <c r="UAD31" s="131"/>
      <c r="UAE31" s="131"/>
      <c r="UAF31" s="131"/>
      <c r="UAG31" s="131"/>
      <c r="UAH31" s="131"/>
      <c r="UAI31" s="131"/>
      <c r="UAJ31" s="131"/>
      <c r="UAK31" s="131"/>
      <c r="UAL31" s="131"/>
      <c r="UAM31" s="131"/>
      <c r="UAN31" s="131"/>
      <c r="UAO31" s="131"/>
      <c r="UAP31" s="131"/>
      <c r="UAQ31" s="131"/>
      <c r="UAR31" s="131"/>
      <c r="UAS31" s="131"/>
      <c r="UAT31" s="131"/>
      <c r="UAU31" s="131"/>
      <c r="UAV31" s="131"/>
      <c r="UAW31" s="131"/>
      <c r="UAX31" s="131"/>
      <c r="UAY31" s="131"/>
      <c r="UAZ31" s="131"/>
      <c r="UBA31" s="131"/>
      <c r="UBB31" s="131"/>
      <c r="UBC31" s="131"/>
      <c r="UBD31" s="131"/>
      <c r="UBE31" s="131"/>
      <c r="UBF31" s="131"/>
      <c r="UBG31" s="131"/>
      <c r="UBH31" s="131"/>
      <c r="UBI31" s="131"/>
      <c r="UBJ31" s="131"/>
      <c r="UBK31" s="131"/>
      <c r="UBL31" s="131"/>
      <c r="UBM31" s="131"/>
      <c r="UBN31" s="131"/>
      <c r="UBO31" s="131"/>
      <c r="UBP31" s="131"/>
      <c r="UBQ31" s="131"/>
      <c r="UBR31" s="131"/>
      <c r="UBS31" s="131"/>
      <c r="UBT31" s="131"/>
      <c r="UBU31" s="131"/>
      <c r="UBV31" s="131"/>
      <c r="UBW31" s="131"/>
      <c r="UBX31" s="131"/>
      <c r="UBY31" s="131"/>
      <c r="UBZ31" s="131"/>
      <c r="UCA31" s="131"/>
      <c r="UCB31" s="131"/>
      <c r="UCC31" s="131"/>
      <c r="UCD31" s="131"/>
      <c r="UCE31" s="131"/>
      <c r="UCF31" s="131"/>
      <c r="UCG31" s="131"/>
      <c r="UCH31" s="131"/>
      <c r="UCI31" s="131"/>
      <c r="UCJ31" s="131"/>
      <c r="UCK31" s="131"/>
      <c r="UCL31" s="131"/>
      <c r="UCM31" s="131"/>
      <c r="UCN31" s="131"/>
      <c r="UCO31" s="131"/>
      <c r="UCP31" s="131"/>
      <c r="UCQ31" s="131"/>
      <c r="UCR31" s="131"/>
      <c r="UCS31" s="131"/>
      <c r="UCT31" s="131"/>
      <c r="UCU31" s="131"/>
      <c r="UCV31" s="131"/>
      <c r="UCW31" s="131"/>
      <c r="UCX31" s="131"/>
      <c r="UCY31" s="131"/>
      <c r="UCZ31" s="131"/>
      <c r="UDA31" s="131"/>
      <c r="UDB31" s="131"/>
      <c r="UDC31" s="131"/>
      <c r="UDD31" s="131"/>
      <c r="UDE31" s="131"/>
      <c r="UDF31" s="131"/>
      <c r="UDG31" s="131"/>
      <c r="UDH31" s="131"/>
      <c r="UDI31" s="131"/>
      <c r="UDJ31" s="131"/>
      <c r="UDK31" s="131"/>
      <c r="UDL31" s="131"/>
      <c r="UDM31" s="131"/>
      <c r="UDN31" s="131"/>
      <c r="UDO31" s="131"/>
      <c r="UDP31" s="131"/>
      <c r="UDQ31" s="131"/>
      <c r="UDR31" s="131"/>
      <c r="UDS31" s="131"/>
      <c r="UDT31" s="131"/>
      <c r="UDU31" s="131"/>
      <c r="UDV31" s="131"/>
      <c r="UDW31" s="131"/>
      <c r="UDX31" s="131"/>
      <c r="UDY31" s="131"/>
      <c r="UDZ31" s="131"/>
      <c r="UEA31" s="131"/>
      <c r="UEB31" s="131"/>
      <c r="UEC31" s="131"/>
      <c r="UED31" s="131"/>
      <c r="UEE31" s="131"/>
      <c r="UEF31" s="131"/>
      <c r="UEG31" s="131"/>
      <c r="UEH31" s="131"/>
      <c r="UEI31" s="131"/>
      <c r="UEJ31" s="131"/>
      <c r="UEK31" s="131"/>
      <c r="UEL31" s="131"/>
      <c r="UEM31" s="131"/>
      <c r="UEN31" s="131"/>
      <c r="UEO31" s="131"/>
      <c r="UEP31" s="131"/>
      <c r="UEQ31" s="131"/>
      <c r="UER31" s="131"/>
      <c r="UES31" s="131"/>
      <c r="UET31" s="131"/>
      <c r="UEU31" s="131"/>
      <c r="UEV31" s="131"/>
      <c r="UEW31" s="131"/>
      <c r="UEX31" s="131"/>
      <c r="UEY31" s="131"/>
      <c r="UEZ31" s="131"/>
      <c r="UFA31" s="131"/>
      <c r="UFB31" s="131"/>
      <c r="UFC31" s="131"/>
      <c r="UFD31" s="131"/>
      <c r="UFE31" s="131"/>
      <c r="UFF31" s="131"/>
      <c r="UFG31" s="131"/>
      <c r="UFH31" s="131"/>
      <c r="UFI31" s="131"/>
      <c r="UFJ31" s="131"/>
      <c r="UFK31" s="131"/>
      <c r="UFL31" s="131"/>
      <c r="UFM31" s="131"/>
      <c r="UFN31" s="131"/>
      <c r="UFO31" s="131"/>
      <c r="UFP31" s="131"/>
      <c r="UFQ31" s="131"/>
      <c r="UFR31" s="131"/>
      <c r="UFS31" s="131"/>
      <c r="UFT31" s="131"/>
      <c r="UFU31" s="131"/>
      <c r="UFV31" s="131"/>
      <c r="UFW31" s="131"/>
      <c r="UFX31" s="131"/>
      <c r="UFY31" s="131"/>
      <c r="UFZ31" s="131"/>
      <c r="UGA31" s="131"/>
      <c r="UGB31" s="131"/>
      <c r="UGC31" s="131"/>
      <c r="UGD31" s="131"/>
      <c r="UGE31" s="131"/>
      <c r="UGF31" s="131"/>
      <c r="UGG31" s="131"/>
      <c r="UGH31" s="131"/>
      <c r="UGI31" s="131"/>
      <c r="UGJ31" s="131"/>
      <c r="UGK31" s="131"/>
      <c r="UGL31" s="131"/>
      <c r="UGM31" s="131"/>
      <c r="UGN31" s="131"/>
      <c r="UGO31" s="131"/>
      <c r="UGP31" s="131"/>
      <c r="UGQ31" s="131"/>
      <c r="UGR31" s="131"/>
      <c r="UGS31" s="131"/>
      <c r="UGT31" s="131"/>
      <c r="UGU31" s="131"/>
      <c r="UGV31" s="131"/>
      <c r="UGW31" s="131"/>
      <c r="UGX31" s="131"/>
      <c r="UGY31" s="131"/>
      <c r="UGZ31" s="131"/>
      <c r="UHA31" s="131"/>
      <c r="UHB31" s="131"/>
      <c r="UHC31" s="131"/>
      <c r="UHD31" s="131"/>
      <c r="UHE31" s="131"/>
      <c r="UHF31" s="131"/>
      <c r="UHG31" s="131"/>
      <c r="UHH31" s="131"/>
      <c r="UHI31" s="131"/>
      <c r="UHJ31" s="131"/>
      <c r="UHK31" s="131"/>
      <c r="UHL31" s="131"/>
      <c r="UHM31" s="131"/>
      <c r="UHN31" s="131"/>
      <c r="UHO31" s="131"/>
      <c r="UHP31" s="131"/>
      <c r="UHQ31" s="131"/>
      <c r="UHR31" s="131"/>
      <c r="UHS31" s="131"/>
      <c r="UHT31" s="131"/>
      <c r="UHU31" s="131"/>
      <c r="UHV31" s="131"/>
      <c r="UHW31" s="131"/>
      <c r="UHX31" s="131"/>
      <c r="UHY31" s="131"/>
      <c r="UHZ31" s="131"/>
      <c r="UIA31" s="131"/>
      <c r="UIB31" s="131"/>
      <c r="UIC31" s="131"/>
      <c r="UID31" s="131"/>
      <c r="UIE31" s="131"/>
      <c r="UIF31" s="131"/>
      <c r="UIG31" s="131"/>
      <c r="UIH31" s="131"/>
      <c r="UII31" s="131"/>
      <c r="UIJ31" s="131"/>
      <c r="UIK31" s="131"/>
      <c r="UIL31" s="131"/>
      <c r="UIM31" s="131"/>
      <c r="UIN31" s="131"/>
      <c r="UIO31" s="131"/>
      <c r="UIP31" s="131"/>
      <c r="UIQ31" s="131"/>
      <c r="UIR31" s="131"/>
      <c r="UIS31" s="131"/>
      <c r="UIT31" s="131"/>
      <c r="UIU31" s="131"/>
      <c r="UIV31" s="131"/>
      <c r="UIW31" s="131"/>
      <c r="UIX31" s="131"/>
      <c r="UIY31" s="131"/>
      <c r="UIZ31" s="131"/>
      <c r="UJA31" s="131"/>
      <c r="UJB31" s="131"/>
      <c r="UJC31" s="131"/>
      <c r="UJD31" s="131"/>
      <c r="UJE31" s="131"/>
      <c r="UJF31" s="131"/>
      <c r="UJG31" s="131"/>
      <c r="UJH31" s="131"/>
      <c r="UJI31" s="131"/>
      <c r="UJJ31" s="131"/>
      <c r="UJK31" s="131"/>
      <c r="UJL31" s="131"/>
      <c r="UJM31" s="131"/>
      <c r="UJN31" s="131"/>
      <c r="UJO31" s="131"/>
      <c r="UJP31" s="131"/>
      <c r="UJQ31" s="131"/>
      <c r="UJR31" s="131"/>
      <c r="UJS31" s="131"/>
      <c r="UJT31" s="131"/>
      <c r="UJU31" s="131"/>
      <c r="UJV31" s="131"/>
      <c r="UJW31" s="131"/>
      <c r="UJX31" s="131"/>
      <c r="UJY31" s="131"/>
      <c r="UJZ31" s="131"/>
      <c r="UKA31" s="131"/>
      <c r="UKB31" s="131"/>
      <c r="UKC31" s="131"/>
      <c r="UKD31" s="131"/>
      <c r="UKE31" s="131"/>
      <c r="UKF31" s="131"/>
      <c r="UKG31" s="131"/>
      <c r="UKH31" s="131"/>
      <c r="UKI31" s="131"/>
      <c r="UKJ31" s="131"/>
      <c r="UKK31" s="131"/>
      <c r="UKL31" s="131"/>
      <c r="UKM31" s="131"/>
      <c r="UKN31" s="131"/>
      <c r="UKO31" s="131"/>
      <c r="UKP31" s="131"/>
      <c r="UKQ31" s="131"/>
      <c r="UKR31" s="131"/>
      <c r="UKS31" s="131"/>
      <c r="UKT31" s="131"/>
      <c r="UKU31" s="131"/>
      <c r="UKV31" s="131"/>
      <c r="UKW31" s="131"/>
      <c r="UKX31" s="131"/>
      <c r="UKY31" s="131"/>
      <c r="UKZ31" s="131"/>
      <c r="ULA31" s="131"/>
      <c r="ULB31" s="131"/>
      <c r="ULC31" s="131"/>
      <c r="ULD31" s="131"/>
      <c r="ULE31" s="131"/>
      <c r="ULF31" s="131"/>
      <c r="ULG31" s="131"/>
      <c r="ULH31" s="131"/>
      <c r="ULI31" s="131"/>
      <c r="ULJ31" s="131"/>
      <c r="ULK31" s="131"/>
      <c r="ULL31" s="131"/>
      <c r="ULM31" s="131"/>
      <c r="ULN31" s="131"/>
      <c r="ULO31" s="131"/>
      <c r="ULP31" s="131"/>
      <c r="ULQ31" s="131"/>
      <c r="ULR31" s="131"/>
      <c r="ULS31" s="131"/>
      <c r="ULT31" s="131"/>
      <c r="ULU31" s="131"/>
      <c r="ULV31" s="131"/>
      <c r="ULW31" s="131"/>
      <c r="ULX31" s="131"/>
      <c r="ULY31" s="131"/>
      <c r="ULZ31" s="131"/>
      <c r="UMA31" s="131"/>
      <c r="UMB31" s="131"/>
      <c r="UMC31" s="131"/>
      <c r="UMD31" s="131"/>
      <c r="UME31" s="131"/>
      <c r="UMF31" s="131"/>
      <c r="UMG31" s="131"/>
      <c r="UMH31" s="131"/>
      <c r="UMI31" s="131"/>
      <c r="UMJ31" s="131"/>
      <c r="UMK31" s="131"/>
      <c r="UML31" s="131"/>
      <c r="UMM31" s="131"/>
      <c r="UMN31" s="131"/>
      <c r="UMO31" s="131"/>
      <c r="UMP31" s="131"/>
      <c r="UMQ31" s="131"/>
      <c r="UMR31" s="131"/>
      <c r="UMS31" s="131"/>
      <c r="UMT31" s="131"/>
      <c r="UMU31" s="131"/>
      <c r="UMV31" s="131"/>
      <c r="UMW31" s="131"/>
      <c r="UMX31" s="131"/>
      <c r="UMY31" s="131"/>
      <c r="UMZ31" s="131"/>
      <c r="UNA31" s="131"/>
      <c r="UNB31" s="131"/>
      <c r="UNC31" s="131"/>
      <c r="UND31" s="131"/>
      <c r="UNE31" s="131"/>
      <c r="UNF31" s="131"/>
      <c r="UNG31" s="131"/>
      <c r="UNH31" s="131"/>
      <c r="UNI31" s="131"/>
      <c r="UNJ31" s="131"/>
      <c r="UNK31" s="131"/>
      <c r="UNL31" s="131"/>
      <c r="UNM31" s="131"/>
      <c r="UNN31" s="131"/>
      <c r="UNO31" s="131"/>
      <c r="UNP31" s="131"/>
      <c r="UNQ31" s="131"/>
      <c r="UNR31" s="131"/>
      <c r="UNS31" s="131"/>
      <c r="UNT31" s="131"/>
      <c r="UNU31" s="131"/>
      <c r="UNV31" s="131"/>
      <c r="UNW31" s="131"/>
      <c r="UNX31" s="131"/>
      <c r="UNY31" s="131"/>
      <c r="UNZ31" s="131"/>
      <c r="UOA31" s="131"/>
      <c r="UOB31" s="131"/>
      <c r="UOC31" s="131"/>
      <c r="UOD31" s="131"/>
      <c r="UOE31" s="131"/>
      <c r="UOF31" s="131"/>
      <c r="UOG31" s="131"/>
      <c r="UOH31" s="131"/>
      <c r="UOI31" s="131"/>
      <c r="UOJ31" s="131"/>
      <c r="UOK31" s="131"/>
      <c r="UOL31" s="131"/>
      <c r="UOM31" s="131"/>
      <c r="UON31" s="131"/>
      <c r="UOO31" s="131"/>
      <c r="UOP31" s="131"/>
      <c r="UOQ31" s="131"/>
      <c r="UOR31" s="131"/>
      <c r="UOS31" s="131"/>
      <c r="UOT31" s="131"/>
      <c r="UOU31" s="131"/>
      <c r="UOV31" s="131"/>
      <c r="UOW31" s="131"/>
      <c r="UOX31" s="131"/>
      <c r="UOY31" s="131"/>
      <c r="UOZ31" s="131"/>
      <c r="UPA31" s="131"/>
      <c r="UPB31" s="131"/>
      <c r="UPC31" s="131"/>
      <c r="UPD31" s="131"/>
      <c r="UPE31" s="131"/>
      <c r="UPF31" s="131"/>
      <c r="UPG31" s="131"/>
      <c r="UPH31" s="131"/>
      <c r="UPI31" s="131"/>
      <c r="UPJ31" s="131"/>
      <c r="UPK31" s="131"/>
      <c r="UPL31" s="131"/>
      <c r="UPM31" s="131"/>
      <c r="UPN31" s="131"/>
      <c r="UPO31" s="131"/>
      <c r="UPP31" s="131"/>
      <c r="UPQ31" s="131"/>
      <c r="UPR31" s="131"/>
      <c r="UPS31" s="131"/>
      <c r="UPT31" s="131"/>
      <c r="UPU31" s="131"/>
      <c r="UPV31" s="131"/>
      <c r="UPW31" s="131"/>
      <c r="UPX31" s="131"/>
      <c r="UPY31" s="131"/>
      <c r="UPZ31" s="131"/>
      <c r="UQA31" s="131"/>
      <c r="UQB31" s="131"/>
      <c r="UQC31" s="131"/>
      <c r="UQD31" s="131"/>
      <c r="UQE31" s="131"/>
      <c r="UQF31" s="131"/>
      <c r="UQG31" s="131"/>
      <c r="UQH31" s="131"/>
      <c r="UQI31" s="131"/>
      <c r="UQJ31" s="131"/>
      <c r="UQK31" s="131"/>
      <c r="UQL31" s="131"/>
      <c r="UQM31" s="131"/>
      <c r="UQN31" s="131"/>
      <c r="UQO31" s="131"/>
      <c r="UQP31" s="131"/>
      <c r="UQQ31" s="131"/>
      <c r="UQR31" s="131"/>
      <c r="UQS31" s="131"/>
      <c r="UQT31" s="131"/>
      <c r="UQU31" s="131"/>
      <c r="UQV31" s="131"/>
      <c r="UQW31" s="131"/>
      <c r="UQX31" s="131"/>
      <c r="UQY31" s="131"/>
      <c r="UQZ31" s="131"/>
      <c r="URA31" s="131"/>
      <c r="URB31" s="131"/>
      <c r="URC31" s="131"/>
      <c r="URD31" s="131"/>
      <c r="URE31" s="131"/>
      <c r="URF31" s="131"/>
      <c r="URG31" s="131"/>
      <c r="URH31" s="131"/>
      <c r="URI31" s="131"/>
      <c r="URJ31" s="131"/>
      <c r="URK31" s="131"/>
      <c r="URL31" s="131"/>
      <c r="URM31" s="131"/>
      <c r="URN31" s="131"/>
      <c r="URO31" s="131"/>
      <c r="URP31" s="131"/>
      <c r="URQ31" s="131"/>
      <c r="URR31" s="131"/>
      <c r="URS31" s="131"/>
      <c r="URT31" s="131"/>
      <c r="URU31" s="131"/>
      <c r="URV31" s="131"/>
      <c r="URW31" s="131"/>
      <c r="URX31" s="131"/>
      <c r="URY31" s="131"/>
      <c r="URZ31" s="131"/>
      <c r="USA31" s="131"/>
      <c r="USB31" s="131"/>
      <c r="USC31" s="131"/>
      <c r="USD31" s="131"/>
      <c r="USE31" s="131"/>
      <c r="USF31" s="131"/>
      <c r="USG31" s="131"/>
      <c r="USH31" s="131"/>
      <c r="USI31" s="131"/>
      <c r="USJ31" s="131"/>
      <c r="USK31" s="131"/>
      <c r="USL31" s="131"/>
      <c r="USM31" s="131"/>
      <c r="USN31" s="131"/>
      <c r="USO31" s="131"/>
      <c r="USP31" s="131"/>
      <c r="USQ31" s="131"/>
      <c r="USR31" s="131"/>
      <c r="USS31" s="131"/>
      <c r="UST31" s="131"/>
      <c r="USU31" s="131"/>
      <c r="USV31" s="131"/>
      <c r="USW31" s="131"/>
      <c r="USX31" s="131"/>
      <c r="USY31" s="131"/>
      <c r="USZ31" s="131"/>
      <c r="UTA31" s="131"/>
      <c r="UTB31" s="131"/>
      <c r="UTC31" s="131"/>
      <c r="UTD31" s="131"/>
      <c r="UTE31" s="131"/>
      <c r="UTF31" s="131"/>
      <c r="UTG31" s="131"/>
      <c r="UTH31" s="131"/>
      <c r="UTI31" s="131"/>
      <c r="UTJ31" s="131"/>
      <c r="UTK31" s="131"/>
      <c r="UTL31" s="131"/>
      <c r="UTM31" s="131"/>
      <c r="UTN31" s="131"/>
      <c r="UTO31" s="131"/>
      <c r="UTP31" s="131"/>
      <c r="UTQ31" s="131"/>
      <c r="UTR31" s="131"/>
      <c r="UTS31" s="131"/>
      <c r="UTT31" s="131"/>
      <c r="UTU31" s="131"/>
      <c r="UTV31" s="131"/>
      <c r="UTW31" s="131"/>
      <c r="UTX31" s="131"/>
      <c r="UTY31" s="131"/>
      <c r="UTZ31" s="131"/>
      <c r="UUA31" s="131"/>
      <c r="UUB31" s="131"/>
      <c r="UUC31" s="131"/>
      <c r="UUD31" s="131"/>
      <c r="UUE31" s="131"/>
      <c r="UUF31" s="131"/>
      <c r="UUG31" s="131"/>
      <c r="UUH31" s="131"/>
      <c r="UUI31" s="131"/>
      <c r="UUJ31" s="131"/>
      <c r="UUK31" s="131"/>
      <c r="UUL31" s="131"/>
      <c r="UUM31" s="131"/>
      <c r="UUN31" s="131"/>
      <c r="UUO31" s="131"/>
      <c r="UUP31" s="131"/>
      <c r="UUQ31" s="131"/>
      <c r="UUR31" s="131"/>
      <c r="UUS31" s="131"/>
      <c r="UUT31" s="131"/>
      <c r="UUU31" s="131"/>
      <c r="UUV31" s="131"/>
      <c r="UUW31" s="131"/>
      <c r="UUX31" s="131"/>
      <c r="UUY31" s="131"/>
      <c r="UUZ31" s="131"/>
      <c r="UVA31" s="131"/>
      <c r="UVB31" s="131"/>
      <c r="UVC31" s="131"/>
      <c r="UVD31" s="131"/>
      <c r="UVE31" s="131"/>
      <c r="UVF31" s="131"/>
      <c r="UVG31" s="131"/>
      <c r="UVH31" s="131"/>
      <c r="UVI31" s="131"/>
      <c r="UVJ31" s="131"/>
      <c r="UVK31" s="131"/>
      <c r="UVL31" s="131"/>
      <c r="UVM31" s="131"/>
      <c r="UVN31" s="131"/>
      <c r="UVO31" s="131"/>
      <c r="UVP31" s="131"/>
      <c r="UVQ31" s="131"/>
      <c r="UVR31" s="131"/>
      <c r="UVS31" s="131"/>
      <c r="UVT31" s="131"/>
      <c r="UVU31" s="131"/>
      <c r="UVV31" s="131"/>
      <c r="UVW31" s="131"/>
      <c r="UVX31" s="131"/>
      <c r="UVY31" s="131"/>
      <c r="UVZ31" s="131"/>
      <c r="UWA31" s="131"/>
      <c r="UWB31" s="131"/>
      <c r="UWC31" s="131"/>
      <c r="UWD31" s="131"/>
      <c r="UWE31" s="131"/>
      <c r="UWF31" s="131"/>
      <c r="UWG31" s="131"/>
      <c r="UWH31" s="131"/>
      <c r="UWI31" s="131"/>
      <c r="UWJ31" s="131"/>
      <c r="UWK31" s="131"/>
      <c r="UWL31" s="131"/>
      <c r="UWM31" s="131"/>
      <c r="UWN31" s="131"/>
      <c r="UWO31" s="131"/>
      <c r="UWP31" s="131"/>
      <c r="UWQ31" s="131"/>
      <c r="UWR31" s="131"/>
      <c r="UWS31" s="131"/>
      <c r="UWT31" s="131"/>
      <c r="UWU31" s="131"/>
      <c r="UWV31" s="131"/>
      <c r="UWW31" s="131"/>
      <c r="UWX31" s="131"/>
      <c r="UWY31" s="131"/>
      <c r="UWZ31" s="131"/>
      <c r="UXA31" s="131"/>
      <c r="UXB31" s="131"/>
      <c r="UXC31" s="131"/>
      <c r="UXD31" s="131"/>
      <c r="UXE31" s="131"/>
      <c r="UXF31" s="131"/>
      <c r="UXG31" s="131"/>
      <c r="UXH31" s="131"/>
      <c r="UXI31" s="131"/>
      <c r="UXJ31" s="131"/>
      <c r="UXK31" s="131"/>
      <c r="UXL31" s="131"/>
      <c r="UXM31" s="131"/>
      <c r="UXN31" s="131"/>
      <c r="UXO31" s="131"/>
      <c r="UXP31" s="131"/>
      <c r="UXQ31" s="131"/>
      <c r="UXR31" s="131"/>
      <c r="UXS31" s="131"/>
      <c r="UXT31" s="131"/>
      <c r="UXU31" s="131"/>
      <c r="UXV31" s="131"/>
      <c r="UXW31" s="131"/>
      <c r="UXX31" s="131"/>
      <c r="UXY31" s="131"/>
      <c r="UXZ31" s="131"/>
      <c r="UYA31" s="131"/>
      <c r="UYB31" s="131"/>
      <c r="UYC31" s="131"/>
      <c r="UYD31" s="131"/>
      <c r="UYE31" s="131"/>
      <c r="UYF31" s="131"/>
      <c r="UYG31" s="131"/>
      <c r="UYH31" s="131"/>
      <c r="UYI31" s="131"/>
      <c r="UYJ31" s="131"/>
      <c r="UYK31" s="131"/>
      <c r="UYL31" s="131"/>
      <c r="UYM31" s="131"/>
      <c r="UYN31" s="131"/>
      <c r="UYO31" s="131"/>
      <c r="UYP31" s="131"/>
      <c r="UYQ31" s="131"/>
      <c r="UYR31" s="131"/>
      <c r="UYS31" s="131"/>
      <c r="UYT31" s="131"/>
      <c r="UYU31" s="131"/>
      <c r="UYV31" s="131"/>
      <c r="UYW31" s="131"/>
      <c r="UYX31" s="131"/>
      <c r="UYY31" s="131"/>
      <c r="UYZ31" s="131"/>
      <c r="UZA31" s="131"/>
      <c r="UZB31" s="131"/>
      <c r="UZC31" s="131"/>
      <c r="UZD31" s="131"/>
      <c r="UZE31" s="131"/>
      <c r="UZF31" s="131"/>
      <c r="UZG31" s="131"/>
      <c r="UZH31" s="131"/>
      <c r="UZI31" s="131"/>
      <c r="UZJ31" s="131"/>
      <c r="UZK31" s="131"/>
      <c r="UZL31" s="131"/>
      <c r="UZM31" s="131"/>
      <c r="UZN31" s="131"/>
      <c r="UZO31" s="131"/>
      <c r="UZP31" s="131"/>
      <c r="UZQ31" s="131"/>
      <c r="UZR31" s="131"/>
      <c r="UZS31" s="131"/>
      <c r="UZT31" s="131"/>
      <c r="UZU31" s="131"/>
      <c r="UZV31" s="131"/>
      <c r="UZW31" s="131"/>
      <c r="UZX31" s="131"/>
      <c r="UZY31" s="131"/>
      <c r="UZZ31" s="131"/>
      <c r="VAA31" s="131"/>
      <c r="VAB31" s="131"/>
      <c r="VAC31" s="131"/>
      <c r="VAD31" s="131"/>
      <c r="VAE31" s="131"/>
      <c r="VAF31" s="131"/>
      <c r="VAG31" s="131"/>
      <c r="VAH31" s="131"/>
      <c r="VAI31" s="131"/>
      <c r="VAJ31" s="131"/>
      <c r="VAK31" s="131"/>
      <c r="VAL31" s="131"/>
      <c r="VAM31" s="131"/>
      <c r="VAN31" s="131"/>
      <c r="VAO31" s="131"/>
      <c r="VAP31" s="131"/>
      <c r="VAQ31" s="131"/>
      <c r="VAR31" s="131"/>
      <c r="VAS31" s="131"/>
      <c r="VAT31" s="131"/>
      <c r="VAU31" s="131"/>
      <c r="VAV31" s="131"/>
      <c r="VAW31" s="131"/>
      <c r="VAX31" s="131"/>
      <c r="VAY31" s="131"/>
      <c r="VAZ31" s="131"/>
      <c r="VBA31" s="131"/>
      <c r="VBB31" s="131"/>
      <c r="VBC31" s="131"/>
      <c r="VBD31" s="131"/>
      <c r="VBE31" s="131"/>
      <c r="VBF31" s="131"/>
      <c r="VBG31" s="131"/>
      <c r="VBH31" s="131"/>
      <c r="VBI31" s="131"/>
      <c r="VBJ31" s="131"/>
      <c r="VBK31" s="131"/>
      <c r="VBL31" s="131"/>
      <c r="VBM31" s="131"/>
      <c r="VBN31" s="131"/>
      <c r="VBO31" s="131"/>
      <c r="VBP31" s="131"/>
      <c r="VBQ31" s="131"/>
      <c r="VBR31" s="131"/>
      <c r="VBS31" s="131"/>
      <c r="VBT31" s="131"/>
      <c r="VBU31" s="131"/>
      <c r="VBV31" s="131"/>
      <c r="VBW31" s="131"/>
      <c r="VBX31" s="131"/>
      <c r="VBY31" s="131"/>
      <c r="VBZ31" s="131"/>
      <c r="VCA31" s="131"/>
      <c r="VCB31" s="131"/>
      <c r="VCC31" s="131"/>
      <c r="VCD31" s="131"/>
      <c r="VCE31" s="131"/>
      <c r="VCF31" s="131"/>
      <c r="VCG31" s="131"/>
      <c r="VCH31" s="131"/>
      <c r="VCI31" s="131"/>
      <c r="VCJ31" s="131"/>
      <c r="VCK31" s="131"/>
      <c r="VCL31" s="131"/>
      <c r="VCM31" s="131"/>
      <c r="VCN31" s="131"/>
      <c r="VCO31" s="131"/>
      <c r="VCP31" s="131"/>
      <c r="VCQ31" s="131"/>
      <c r="VCR31" s="131"/>
      <c r="VCS31" s="131"/>
      <c r="VCT31" s="131"/>
      <c r="VCU31" s="131"/>
      <c r="VCV31" s="131"/>
      <c r="VCW31" s="131"/>
      <c r="VCX31" s="131"/>
      <c r="VCY31" s="131"/>
      <c r="VCZ31" s="131"/>
      <c r="VDA31" s="131"/>
      <c r="VDB31" s="131"/>
      <c r="VDC31" s="131"/>
      <c r="VDD31" s="131"/>
      <c r="VDE31" s="131"/>
      <c r="VDF31" s="131"/>
      <c r="VDG31" s="131"/>
      <c r="VDH31" s="131"/>
      <c r="VDI31" s="131"/>
      <c r="VDJ31" s="131"/>
      <c r="VDK31" s="131"/>
      <c r="VDL31" s="131"/>
      <c r="VDM31" s="131"/>
      <c r="VDN31" s="131"/>
      <c r="VDO31" s="131"/>
      <c r="VDP31" s="131"/>
      <c r="VDQ31" s="131"/>
      <c r="VDR31" s="131"/>
      <c r="VDS31" s="131"/>
      <c r="VDT31" s="131"/>
      <c r="VDU31" s="131"/>
      <c r="VDV31" s="131"/>
      <c r="VDW31" s="131"/>
      <c r="VDX31" s="131"/>
      <c r="VDY31" s="131"/>
      <c r="VDZ31" s="131"/>
      <c r="VEA31" s="131"/>
      <c r="VEB31" s="131"/>
      <c r="VEC31" s="131"/>
      <c r="VED31" s="131"/>
      <c r="VEE31" s="131"/>
      <c r="VEF31" s="131"/>
      <c r="VEG31" s="131"/>
      <c r="VEH31" s="131"/>
      <c r="VEI31" s="131"/>
      <c r="VEJ31" s="131"/>
      <c r="VEK31" s="131"/>
      <c r="VEL31" s="131"/>
      <c r="VEM31" s="131"/>
      <c r="VEN31" s="131"/>
      <c r="VEO31" s="131"/>
      <c r="VEP31" s="131"/>
      <c r="VEQ31" s="131"/>
      <c r="VER31" s="131"/>
      <c r="VES31" s="131"/>
      <c r="VET31" s="131"/>
      <c r="VEU31" s="131"/>
      <c r="VEV31" s="131"/>
      <c r="VEW31" s="131"/>
      <c r="VEX31" s="131"/>
      <c r="VEY31" s="131"/>
      <c r="VEZ31" s="131"/>
      <c r="VFA31" s="131"/>
      <c r="VFB31" s="131"/>
      <c r="VFC31" s="131"/>
      <c r="VFD31" s="131"/>
      <c r="VFE31" s="131"/>
      <c r="VFF31" s="131"/>
      <c r="VFG31" s="131"/>
      <c r="VFH31" s="131"/>
      <c r="VFI31" s="131"/>
      <c r="VFJ31" s="131"/>
      <c r="VFK31" s="131"/>
      <c r="VFL31" s="131"/>
      <c r="VFM31" s="131"/>
      <c r="VFN31" s="131"/>
      <c r="VFO31" s="131"/>
      <c r="VFP31" s="131"/>
      <c r="VFQ31" s="131"/>
      <c r="VFR31" s="131"/>
      <c r="VFS31" s="131"/>
      <c r="VFT31" s="131"/>
      <c r="VFU31" s="131"/>
      <c r="VFV31" s="131"/>
      <c r="VFW31" s="131"/>
      <c r="VFX31" s="131"/>
      <c r="VFY31" s="131"/>
      <c r="VFZ31" s="131"/>
      <c r="VGA31" s="131"/>
      <c r="VGB31" s="131"/>
      <c r="VGC31" s="131"/>
      <c r="VGD31" s="131"/>
      <c r="VGE31" s="131"/>
      <c r="VGF31" s="131"/>
      <c r="VGG31" s="131"/>
      <c r="VGH31" s="131"/>
      <c r="VGI31" s="131"/>
      <c r="VGJ31" s="131"/>
      <c r="VGK31" s="131"/>
      <c r="VGL31" s="131"/>
      <c r="VGM31" s="131"/>
      <c r="VGN31" s="131"/>
      <c r="VGO31" s="131"/>
      <c r="VGP31" s="131"/>
      <c r="VGQ31" s="131"/>
      <c r="VGR31" s="131"/>
      <c r="VGS31" s="131"/>
      <c r="VGT31" s="131"/>
      <c r="VGU31" s="131"/>
      <c r="VGV31" s="131"/>
      <c r="VGW31" s="131"/>
      <c r="VGX31" s="131"/>
      <c r="VGY31" s="131"/>
      <c r="VGZ31" s="131"/>
      <c r="VHA31" s="131"/>
      <c r="VHB31" s="131"/>
      <c r="VHC31" s="131"/>
      <c r="VHD31" s="131"/>
      <c r="VHE31" s="131"/>
      <c r="VHF31" s="131"/>
      <c r="VHG31" s="131"/>
      <c r="VHH31" s="131"/>
      <c r="VHI31" s="131"/>
      <c r="VHJ31" s="131"/>
      <c r="VHK31" s="131"/>
      <c r="VHL31" s="131"/>
      <c r="VHM31" s="131"/>
      <c r="VHN31" s="131"/>
      <c r="VHO31" s="131"/>
      <c r="VHP31" s="131"/>
      <c r="VHQ31" s="131"/>
      <c r="VHR31" s="131"/>
      <c r="VHS31" s="131"/>
      <c r="VHT31" s="131"/>
      <c r="VHU31" s="131"/>
      <c r="VHV31" s="131"/>
      <c r="VHW31" s="131"/>
      <c r="VHX31" s="131"/>
      <c r="VHY31" s="131"/>
      <c r="VHZ31" s="131"/>
      <c r="VIA31" s="131"/>
      <c r="VIB31" s="131"/>
      <c r="VIC31" s="131"/>
      <c r="VID31" s="131"/>
      <c r="VIE31" s="131"/>
      <c r="VIF31" s="131"/>
      <c r="VIG31" s="131"/>
      <c r="VIH31" s="131"/>
      <c r="VII31" s="131"/>
      <c r="VIJ31" s="131"/>
      <c r="VIK31" s="131"/>
      <c r="VIL31" s="131"/>
      <c r="VIM31" s="131"/>
      <c r="VIN31" s="131"/>
      <c r="VIO31" s="131"/>
      <c r="VIP31" s="131"/>
      <c r="VIQ31" s="131"/>
      <c r="VIR31" s="131"/>
      <c r="VIS31" s="131"/>
      <c r="VIT31" s="131"/>
      <c r="VIU31" s="131"/>
      <c r="VIV31" s="131"/>
      <c r="VIW31" s="131"/>
      <c r="VIX31" s="131"/>
      <c r="VIY31" s="131"/>
      <c r="VIZ31" s="131"/>
      <c r="VJA31" s="131"/>
      <c r="VJB31" s="131"/>
      <c r="VJC31" s="131"/>
      <c r="VJD31" s="131"/>
      <c r="VJE31" s="131"/>
      <c r="VJF31" s="131"/>
      <c r="VJG31" s="131"/>
      <c r="VJH31" s="131"/>
      <c r="VJI31" s="131"/>
      <c r="VJJ31" s="131"/>
      <c r="VJK31" s="131"/>
      <c r="VJL31" s="131"/>
      <c r="VJM31" s="131"/>
      <c r="VJN31" s="131"/>
      <c r="VJO31" s="131"/>
      <c r="VJP31" s="131"/>
      <c r="VJQ31" s="131"/>
      <c r="VJR31" s="131"/>
      <c r="VJS31" s="131"/>
      <c r="VJT31" s="131"/>
      <c r="VJU31" s="131"/>
      <c r="VJV31" s="131"/>
      <c r="VJW31" s="131"/>
      <c r="VJX31" s="131"/>
      <c r="VJY31" s="131"/>
      <c r="VJZ31" s="131"/>
      <c r="VKA31" s="131"/>
      <c r="VKB31" s="131"/>
      <c r="VKC31" s="131"/>
      <c r="VKD31" s="131"/>
      <c r="VKE31" s="131"/>
      <c r="VKF31" s="131"/>
      <c r="VKG31" s="131"/>
      <c r="VKH31" s="131"/>
      <c r="VKI31" s="131"/>
      <c r="VKJ31" s="131"/>
      <c r="VKK31" s="131"/>
      <c r="VKL31" s="131"/>
      <c r="VKM31" s="131"/>
      <c r="VKN31" s="131"/>
      <c r="VKO31" s="131"/>
      <c r="VKP31" s="131"/>
      <c r="VKQ31" s="131"/>
      <c r="VKR31" s="131"/>
      <c r="VKS31" s="131"/>
      <c r="VKT31" s="131"/>
      <c r="VKU31" s="131"/>
      <c r="VKV31" s="131"/>
      <c r="VKW31" s="131"/>
      <c r="VKX31" s="131"/>
      <c r="VKY31" s="131"/>
      <c r="VKZ31" s="131"/>
      <c r="VLA31" s="131"/>
      <c r="VLB31" s="131"/>
      <c r="VLC31" s="131"/>
      <c r="VLD31" s="131"/>
      <c r="VLE31" s="131"/>
      <c r="VLF31" s="131"/>
      <c r="VLG31" s="131"/>
      <c r="VLH31" s="131"/>
      <c r="VLI31" s="131"/>
      <c r="VLJ31" s="131"/>
      <c r="VLK31" s="131"/>
      <c r="VLL31" s="131"/>
      <c r="VLM31" s="131"/>
      <c r="VLN31" s="131"/>
      <c r="VLO31" s="131"/>
      <c r="VLP31" s="131"/>
      <c r="VLQ31" s="131"/>
      <c r="VLR31" s="131"/>
      <c r="VLS31" s="131"/>
      <c r="VLT31" s="131"/>
      <c r="VLU31" s="131"/>
      <c r="VLV31" s="131"/>
      <c r="VLW31" s="131"/>
      <c r="VLX31" s="131"/>
      <c r="VLY31" s="131"/>
      <c r="VLZ31" s="131"/>
      <c r="VMA31" s="131"/>
      <c r="VMB31" s="131"/>
      <c r="VMC31" s="131"/>
      <c r="VMD31" s="131"/>
      <c r="VME31" s="131"/>
      <c r="VMF31" s="131"/>
      <c r="VMG31" s="131"/>
      <c r="VMH31" s="131"/>
      <c r="VMI31" s="131"/>
      <c r="VMJ31" s="131"/>
      <c r="VMK31" s="131"/>
      <c r="VML31" s="131"/>
      <c r="VMM31" s="131"/>
      <c r="VMN31" s="131"/>
      <c r="VMO31" s="131"/>
      <c r="VMP31" s="131"/>
      <c r="VMQ31" s="131"/>
      <c r="VMR31" s="131"/>
      <c r="VMS31" s="131"/>
      <c r="VMT31" s="131"/>
      <c r="VMU31" s="131"/>
      <c r="VMV31" s="131"/>
      <c r="VMW31" s="131"/>
      <c r="VMX31" s="131"/>
      <c r="VMY31" s="131"/>
      <c r="VMZ31" s="131"/>
      <c r="VNA31" s="131"/>
      <c r="VNB31" s="131"/>
      <c r="VNC31" s="131"/>
      <c r="VND31" s="131"/>
      <c r="VNE31" s="131"/>
      <c r="VNF31" s="131"/>
      <c r="VNG31" s="131"/>
      <c r="VNH31" s="131"/>
      <c r="VNI31" s="131"/>
      <c r="VNJ31" s="131"/>
      <c r="VNK31" s="131"/>
      <c r="VNL31" s="131"/>
      <c r="VNM31" s="131"/>
      <c r="VNN31" s="131"/>
      <c r="VNO31" s="131"/>
      <c r="VNP31" s="131"/>
      <c r="VNQ31" s="131"/>
      <c r="VNR31" s="131"/>
      <c r="VNS31" s="131"/>
      <c r="VNT31" s="131"/>
      <c r="VNU31" s="131"/>
      <c r="VNV31" s="131"/>
      <c r="VNW31" s="131"/>
      <c r="VNX31" s="131"/>
      <c r="VNY31" s="131"/>
      <c r="VNZ31" s="131"/>
      <c r="VOA31" s="131"/>
      <c r="VOB31" s="131"/>
      <c r="VOC31" s="131"/>
      <c r="VOD31" s="131"/>
      <c r="VOE31" s="131"/>
      <c r="VOF31" s="131"/>
      <c r="VOG31" s="131"/>
      <c r="VOH31" s="131"/>
      <c r="VOI31" s="131"/>
      <c r="VOJ31" s="131"/>
      <c r="VOK31" s="131"/>
      <c r="VOL31" s="131"/>
      <c r="VOM31" s="131"/>
      <c r="VON31" s="131"/>
      <c r="VOO31" s="131"/>
      <c r="VOP31" s="131"/>
      <c r="VOQ31" s="131"/>
      <c r="VOR31" s="131"/>
      <c r="VOS31" s="131"/>
      <c r="VOT31" s="131"/>
      <c r="VOU31" s="131"/>
      <c r="VOV31" s="131"/>
      <c r="VOW31" s="131"/>
      <c r="VOX31" s="131"/>
      <c r="VOY31" s="131"/>
      <c r="VOZ31" s="131"/>
      <c r="VPA31" s="131"/>
      <c r="VPB31" s="131"/>
      <c r="VPC31" s="131"/>
      <c r="VPD31" s="131"/>
      <c r="VPE31" s="131"/>
      <c r="VPF31" s="131"/>
      <c r="VPG31" s="131"/>
      <c r="VPH31" s="131"/>
      <c r="VPI31" s="131"/>
      <c r="VPJ31" s="131"/>
      <c r="VPK31" s="131"/>
      <c r="VPL31" s="131"/>
      <c r="VPM31" s="131"/>
      <c r="VPN31" s="131"/>
      <c r="VPO31" s="131"/>
      <c r="VPP31" s="131"/>
      <c r="VPQ31" s="131"/>
      <c r="VPR31" s="131"/>
      <c r="VPS31" s="131"/>
      <c r="VPT31" s="131"/>
      <c r="VPU31" s="131"/>
      <c r="VPV31" s="131"/>
      <c r="VPW31" s="131"/>
      <c r="VPX31" s="131"/>
      <c r="VPY31" s="131"/>
      <c r="VPZ31" s="131"/>
      <c r="VQA31" s="131"/>
      <c r="VQB31" s="131"/>
      <c r="VQC31" s="131"/>
      <c r="VQD31" s="131"/>
      <c r="VQE31" s="131"/>
      <c r="VQF31" s="131"/>
      <c r="VQG31" s="131"/>
      <c r="VQH31" s="131"/>
      <c r="VQI31" s="131"/>
      <c r="VQJ31" s="131"/>
      <c r="VQK31" s="131"/>
      <c r="VQL31" s="131"/>
      <c r="VQM31" s="131"/>
      <c r="VQN31" s="131"/>
      <c r="VQO31" s="131"/>
      <c r="VQP31" s="131"/>
      <c r="VQQ31" s="131"/>
      <c r="VQR31" s="131"/>
      <c r="VQS31" s="131"/>
      <c r="VQT31" s="131"/>
      <c r="VQU31" s="131"/>
      <c r="VQV31" s="131"/>
      <c r="VQW31" s="131"/>
      <c r="VQX31" s="131"/>
      <c r="VQY31" s="131"/>
      <c r="VQZ31" s="131"/>
      <c r="VRA31" s="131"/>
      <c r="VRB31" s="131"/>
      <c r="VRC31" s="131"/>
      <c r="VRD31" s="131"/>
      <c r="VRE31" s="131"/>
      <c r="VRF31" s="131"/>
      <c r="VRG31" s="131"/>
      <c r="VRH31" s="131"/>
      <c r="VRI31" s="131"/>
      <c r="VRJ31" s="131"/>
      <c r="VRK31" s="131"/>
      <c r="VRL31" s="131"/>
      <c r="VRM31" s="131"/>
      <c r="VRN31" s="131"/>
      <c r="VRO31" s="131"/>
      <c r="VRP31" s="131"/>
      <c r="VRQ31" s="131"/>
      <c r="VRR31" s="131"/>
      <c r="VRS31" s="131"/>
      <c r="VRT31" s="131"/>
      <c r="VRU31" s="131"/>
      <c r="VRV31" s="131"/>
      <c r="VRW31" s="131"/>
      <c r="VRX31" s="131"/>
      <c r="VRY31" s="131"/>
      <c r="VRZ31" s="131"/>
      <c r="VSA31" s="131"/>
      <c r="VSB31" s="131"/>
      <c r="VSC31" s="131"/>
      <c r="VSD31" s="131"/>
      <c r="VSE31" s="131"/>
      <c r="VSF31" s="131"/>
      <c r="VSG31" s="131"/>
      <c r="VSH31" s="131"/>
      <c r="VSI31" s="131"/>
      <c r="VSJ31" s="131"/>
      <c r="VSK31" s="131"/>
      <c r="VSL31" s="131"/>
      <c r="VSM31" s="131"/>
      <c r="VSN31" s="131"/>
      <c r="VSO31" s="131"/>
      <c r="VSP31" s="131"/>
      <c r="VSQ31" s="131"/>
      <c r="VSR31" s="131"/>
      <c r="VSS31" s="131"/>
      <c r="VST31" s="131"/>
      <c r="VSU31" s="131"/>
      <c r="VSV31" s="131"/>
      <c r="VSW31" s="131"/>
      <c r="VSX31" s="131"/>
      <c r="VSY31" s="131"/>
      <c r="VSZ31" s="131"/>
      <c r="VTA31" s="131"/>
      <c r="VTB31" s="131"/>
      <c r="VTC31" s="131"/>
      <c r="VTD31" s="131"/>
      <c r="VTE31" s="131"/>
      <c r="VTF31" s="131"/>
      <c r="VTG31" s="131"/>
      <c r="VTH31" s="131"/>
      <c r="VTI31" s="131"/>
      <c r="VTJ31" s="131"/>
      <c r="VTK31" s="131"/>
      <c r="VTL31" s="131"/>
      <c r="VTM31" s="131"/>
      <c r="VTN31" s="131"/>
      <c r="VTO31" s="131"/>
      <c r="VTP31" s="131"/>
      <c r="VTQ31" s="131"/>
      <c r="VTR31" s="131"/>
      <c r="VTS31" s="131"/>
      <c r="VTT31" s="131"/>
      <c r="VTU31" s="131"/>
      <c r="VTV31" s="131"/>
      <c r="VTW31" s="131"/>
      <c r="VTX31" s="131"/>
      <c r="VTY31" s="131"/>
      <c r="VTZ31" s="131"/>
      <c r="VUA31" s="131"/>
      <c r="VUB31" s="131"/>
      <c r="VUC31" s="131"/>
      <c r="VUD31" s="131"/>
      <c r="VUE31" s="131"/>
      <c r="VUF31" s="131"/>
      <c r="VUG31" s="131"/>
      <c r="VUH31" s="131"/>
      <c r="VUI31" s="131"/>
      <c r="VUJ31" s="131"/>
      <c r="VUK31" s="131"/>
      <c r="VUL31" s="131"/>
      <c r="VUM31" s="131"/>
      <c r="VUN31" s="131"/>
      <c r="VUO31" s="131"/>
      <c r="VUP31" s="131"/>
      <c r="VUQ31" s="131"/>
      <c r="VUR31" s="131"/>
      <c r="VUS31" s="131"/>
      <c r="VUT31" s="131"/>
      <c r="VUU31" s="131"/>
      <c r="VUV31" s="131"/>
      <c r="VUW31" s="131"/>
      <c r="VUX31" s="131"/>
      <c r="VUY31" s="131"/>
      <c r="VUZ31" s="131"/>
      <c r="VVA31" s="131"/>
      <c r="VVB31" s="131"/>
      <c r="VVC31" s="131"/>
      <c r="VVD31" s="131"/>
      <c r="VVE31" s="131"/>
      <c r="VVF31" s="131"/>
      <c r="VVG31" s="131"/>
      <c r="VVH31" s="131"/>
      <c r="VVI31" s="131"/>
      <c r="VVJ31" s="131"/>
      <c r="VVK31" s="131"/>
      <c r="VVL31" s="131"/>
      <c r="VVM31" s="131"/>
      <c r="VVN31" s="131"/>
      <c r="VVO31" s="131"/>
      <c r="VVP31" s="131"/>
      <c r="VVQ31" s="131"/>
      <c r="VVR31" s="131"/>
      <c r="VVS31" s="131"/>
      <c r="VVT31" s="131"/>
      <c r="VVU31" s="131"/>
      <c r="VVV31" s="131"/>
      <c r="VVW31" s="131"/>
      <c r="VVX31" s="131"/>
      <c r="VVY31" s="131"/>
      <c r="VVZ31" s="131"/>
      <c r="VWA31" s="131"/>
      <c r="VWB31" s="131"/>
      <c r="VWC31" s="131"/>
      <c r="VWD31" s="131"/>
      <c r="VWE31" s="131"/>
      <c r="VWF31" s="131"/>
      <c r="VWG31" s="131"/>
      <c r="VWH31" s="131"/>
      <c r="VWI31" s="131"/>
      <c r="VWJ31" s="131"/>
      <c r="VWK31" s="131"/>
      <c r="VWL31" s="131"/>
      <c r="VWM31" s="131"/>
      <c r="VWN31" s="131"/>
      <c r="VWO31" s="131"/>
      <c r="VWP31" s="131"/>
      <c r="VWQ31" s="131"/>
      <c r="VWR31" s="131"/>
      <c r="VWS31" s="131"/>
      <c r="VWT31" s="131"/>
      <c r="VWU31" s="131"/>
      <c r="VWV31" s="131"/>
      <c r="VWW31" s="131"/>
      <c r="VWX31" s="131"/>
      <c r="VWY31" s="131"/>
      <c r="VWZ31" s="131"/>
      <c r="VXA31" s="131"/>
      <c r="VXB31" s="131"/>
      <c r="VXC31" s="131"/>
      <c r="VXD31" s="131"/>
      <c r="VXE31" s="131"/>
      <c r="VXF31" s="131"/>
      <c r="VXG31" s="131"/>
      <c r="VXH31" s="131"/>
      <c r="VXI31" s="131"/>
      <c r="VXJ31" s="131"/>
      <c r="VXK31" s="131"/>
      <c r="VXL31" s="131"/>
      <c r="VXM31" s="131"/>
      <c r="VXN31" s="131"/>
      <c r="VXO31" s="131"/>
      <c r="VXP31" s="131"/>
      <c r="VXQ31" s="131"/>
      <c r="VXR31" s="131"/>
      <c r="VXS31" s="131"/>
      <c r="VXT31" s="131"/>
      <c r="VXU31" s="131"/>
      <c r="VXV31" s="131"/>
      <c r="VXW31" s="131"/>
      <c r="VXX31" s="131"/>
      <c r="VXY31" s="131"/>
      <c r="VXZ31" s="131"/>
      <c r="VYA31" s="131"/>
      <c r="VYB31" s="131"/>
      <c r="VYC31" s="131"/>
      <c r="VYD31" s="131"/>
      <c r="VYE31" s="131"/>
      <c r="VYF31" s="131"/>
      <c r="VYG31" s="131"/>
      <c r="VYH31" s="131"/>
      <c r="VYI31" s="131"/>
      <c r="VYJ31" s="131"/>
      <c r="VYK31" s="131"/>
      <c r="VYL31" s="131"/>
      <c r="VYM31" s="131"/>
      <c r="VYN31" s="131"/>
      <c r="VYO31" s="131"/>
      <c r="VYP31" s="131"/>
      <c r="VYQ31" s="131"/>
      <c r="VYR31" s="131"/>
      <c r="VYS31" s="131"/>
      <c r="VYT31" s="131"/>
      <c r="VYU31" s="131"/>
      <c r="VYV31" s="131"/>
      <c r="VYW31" s="131"/>
      <c r="VYX31" s="131"/>
      <c r="VYY31" s="131"/>
      <c r="VYZ31" s="131"/>
      <c r="VZA31" s="131"/>
      <c r="VZB31" s="131"/>
      <c r="VZC31" s="131"/>
      <c r="VZD31" s="131"/>
      <c r="VZE31" s="131"/>
      <c r="VZF31" s="131"/>
      <c r="VZG31" s="131"/>
      <c r="VZH31" s="131"/>
      <c r="VZI31" s="131"/>
      <c r="VZJ31" s="131"/>
      <c r="VZK31" s="131"/>
      <c r="VZL31" s="131"/>
      <c r="VZM31" s="131"/>
      <c r="VZN31" s="131"/>
      <c r="VZO31" s="131"/>
      <c r="VZP31" s="131"/>
      <c r="VZQ31" s="131"/>
      <c r="VZR31" s="131"/>
      <c r="VZS31" s="131"/>
      <c r="VZT31" s="131"/>
      <c r="VZU31" s="131"/>
      <c r="VZV31" s="131"/>
      <c r="VZW31" s="131"/>
      <c r="VZX31" s="131"/>
      <c r="VZY31" s="131"/>
      <c r="VZZ31" s="131"/>
      <c r="WAA31" s="131"/>
      <c r="WAB31" s="131"/>
      <c r="WAC31" s="131"/>
      <c r="WAD31" s="131"/>
      <c r="WAE31" s="131"/>
      <c r="WAF31" s="131"/>
      <c r="WAG31" s="131"/>
      <c r="WAH31" s="131"/>
      <c r="WAI31" s="131"/>
      <c r="WAJ31" s="131"/>
      <c r="WAK31" s="131"/>
      <c r="WAL31" s="131"/>
      <c r="WAM31" s="131"/>
      <c r="WAN31" s="131"/>
      <c r="WAO31" s="131"/>
      <c r="WAP31" s="131"/>
      <c r="WAQ31" s="131"/>
      <c r="WAR31" s="131"/>
      <c r="WAS31" s="131"/>
      <c r="WAT31" s="131"/>
      <c r="WAU31" s="131"/>
      <c r="WAV31" s="131"/>
      <c r="WAW31" s="131"/>
      <c r="WAX31" s="131"/>
      <c r="WAY31" s="131"/>
      <c r="WAZ31" s="131"/>
      <c r="WBA31" s="131"/>
      <c r="WBB31" s="131"/>
      <c r="WBC31" s="131"/>
      <c r="WBD31" s="131"/>
      <c r="WBE31" s="131"/>
      <c r="WBF31" s="131"/>
      <c r="WBG31" s="131"/>
      <c r="WBH31" s="131"/>
      <c r="WBI31" s="131"/>
      <c r="WBJ31" s="131"/>
      <c r="WBK31" s="131"/>
      <c r="WBL31" s="131"/>
      <c r="WBM31" s="131"/>
      <c r="WBN31" s="131"/>
      <c r="WBO31" s="131"/>
      <c r="WBP31" s="131"/>
      <c r="WBQ31" s="131"/>
      <c r="WBR31" s="131"/>
      <c r="WBS31" s="131"/>
      <c r="WBT31" s="131"/>
      <c r="WBU31" s="131"/>
      <c r="WBV31" s="131"/>
      <c r="WBW31" s="131"/>
      <c r="WBX31" s="131"/>
      <c r="WBY31" s="131"/>
      <c r="WBZ31" s="131"/>
      <c r="WCA31" s="131"/>
      <c r="WCB31" s="131"/>
      <c r="WCC31" s="131"/>
      <c r="WCD31" s="131"/>
      <c r="WCE31" s="131"/>
      <c r="WCF31" s="131"/>
      <c r="WCG31" s="131"/>
      <c r="WCH31" s="131"/>
      <c r="WCI31" s="131"/>
      <c r="WCJ31" s="131"/>
      <c r="WCK31" s="131"/>
      <c r="WCL31" s="131"/>
      <c r="WCM31" s="131"/>
      <c r="WCN31" s="131"/>
      <c r="WCO31" s="131"/>
      <c r="WCP31" s="131"/>
      <c r="WCQ31" s="131"/>
      <c r="WCR31" s="131"/>
      <c r="WCS31" s="131"/>
      <c r="WCT31" s="131"/>
      <c r="WCU31" s="131"/>
      <c r="WCV31" s="131"/>
      <c r="WCW31" s="131"/>
      <c r="WCX31" s="131"/>
      <c r="WCY31" s="131"/>
      <c r="WCZ31" s="131"/>
      <c r="WDA31" s="131"/>
      <c r="WDB31" s="131"/>
      <c r="WDC31" s="131"/>
      <c r="WDD31" s="131"/>
      <c r="WDE31" s="131"/>
      <c r="WDF31" s="131"/>
      <c r="WDG31" s="131"/>
      <c r="WDH31" s="131"/>
      <c r="WDI31" s="131"/>
      <c r="WDJ31" s="131"/>
      <c r="WDK31" s="131"/>
      <c r="WDL31" s="131"/>
      <c r="WDM31" s="131"/>
      <c r="WDN31" s="131"/>
      <c r="WDO31" s="131"/>
      <c r="WDP31" s="131"/>
      <c r="WDQ31" s="131"/>
      <c r="WDR31" s="131"/>
      <c r="WDS31" s="131"/>
      <c r="WDT31" s="131"/>
      <c r="WDU31" s="131"/>
      <c r="WDV31" s="131"/>
      <c r="WDW31" s="131"/>
      <c r="WDX31" s="131"/>
      <c r="WDY31" s="131"/>
      <c r="WDZ31" s="131"/>
      <c r="WEA31" s="131"/>
      <c r="WEB31" s="131"/>
      <c r="WEC31" s="131"/>
      <c r="WED31" s="131"/>
      <c r="WEE31" s="131"/>
      <c r="WEF31" s="131"/>
      <c r="WEG31" s="131"/>
      <c r="WEH31" s="131"/>
      <c r="WEI31" s="131"/>
      <c r="WEJ31" s="131"/>
      <c r="WEK31" s="131"/>
      <c r="WEL31" s="131"/>
      <c r="WEM31" s="131"/>
      <c r="WEN31" s="131"/>
      <c r="WEO31" s="131"/>
      <c r="WEP31" s="131"/>
      <c r="WEQ31" s="131"/>
      <c r="WER31" s="131"/>
      <c r="WES31" s="131"/>
      <c r="WET31" s="131"/>
      <c r="WEU31" s="131"/>
      <c r="WEV31" s="131"/>
      <c r="WEW31" s="131"/>
      <c r="WEX31" s="131"/>
      <c r="WEY31" s="131"/>
      <c r="WEZ31" s="131"/>
      <c r="WFA31" s="131"/>
      <c r="WFB31" s="131"/>
      <c r="WFC31" s="131"/>
      <c r="WFD31" s="131"/>
      <c r="WFE31" s="131"/>
      <c r="WFF31" s="131"/>
      <c r="WFG31" s="131"/>
      <c r="WFH31" s="131"/>
      <c r="WFI31" s="131"/>
      <c r="WFJ31" s="131"/>
      <c r="WFK31" s="131"/>
      <c r="WFL31" s="131"/>
      <c r="WFM31" s="131"/>
      <c r="WFN31" s="131"/>
      <c r="WFO31" s="131"/>
      <c r="WFP31" s="131"/>
      <c r="WFQ31" s="131"/>
      <c r="WFR31" s="131"/>
      <c r="WFS31" s="131"/>
      <c r="WFT31" s="131"/>
      <c r="WFU31" s="131"/>
      <c r="WFV31" s="131"/>
      <c r="WFW31" s="131"/>
      <c r="WFX31" s="131"/>
      <c r="WFY31" s="131"/>
      <c r="WFZ31" s="131"/>
      <c r="WGA31" s="131"/>
      <c r="WGB31" s="131"/>
      <c r="WGC31" s="131"/>
      <c r="WGD31" s="131"/>
      <c r="WGE31" s="131"/>
      <c r="WGF31" s="131"/>
      <c r="WGG31" s="131"/>
      <c r="WGH31" s="131"/>
      <c r="WGI31" s="131"/>
      <c r="WGJ31" s="131"/>
      <c r="WGK31" s="131"/>
      <c r="WGL31" s="131"/>
      <c r="WGM31" s="131"/>
      <c r="WGN31" s="131"/>
      <c r="WGO31" s="131"/>
      <c r="WGP31" s="131"/>
      <c r="WGQ31" s="131"/>
      <c r="WGR31" s="131"/>
      <c r="WGS31" s="131"/>
      <c r="WGT31" s="131"/>
      <c r="WGU31" s="131"/>
      <c r="WGV31" s="131"/>
      <c r="WGW31" s="131"/>
      <c r="WGX31" s="131"/>
      <c r="WGY31" s="131"/>
      <c r="WGZ31" s="131"/>
      <c r="WHA31" s="131"/>
      <c r="WHB31" s="131"/>
      <c r="WHC31" s="131"/>
      <c r="WHD31" s="131"/>
      <c r="WHE31" s="131"/>
      <c r="WHF31" s="131"/>
      <c r="WHG31" s="131"/>
      <c r="WHH31" s="131"/>
      <c r="WHI31" s="131"/>
      <c r="WHJ31" s="131"/>
      <c r="WHK31" s="131"/>
      <c r="WHL31" s="131"/>
      <c r="WHM31" s="131"/>
      <c r="WHN31" s="131"/>
      <c r="WHO31" s="131"/>
      <c r="WHP31" s="131"/>
      <c r="WHQ31" s="131"/>
      <c r="WHR31" s="131"/>
      <c r="WHS31" s="131"/>
      <c r="WHT31" s="131"/>
      <c r="WHU31" s="131"/>
      <c r="WHV31" s="131"/>
      <c r="WHW31" s="131"/>
      <c r="WHX31" s="131"/>
      <c r="WHY31" s="131"/>
      <c r="WHZ31" s="131"/>
      <c r="WIA31" s="131"/>
      <c r="WIB31" s="131"/>
      <c r="WIC31" s="131"/>
      <c r="WID31" s="131"/>
      <c r="WIE31" s="131"/>
      <c r="WIF31" s="131"/>
      <c r="WIG31" s="131"/>
      <c r="WIH31" s="131"/>
      <c r="WII31" s="131"/>
      <c r="WIJ31" s="131"/>
      <c r="WIK31" s="131"/>
      <c r="WIL31" s="131"/>
      <c r="WIM31" s="131"/>
      <c r="WIN31" s="131"/>
      <c r="WIO31" s="131"/>
      <c r="WIP31" s="131"/>
      <c r="WIQ31" s="131"/>
      <c r="WIR31" s="131"/>
      <c r="WIS31" s="131"/>
      <c r="WIT31" s="131"/>
      <c r="WIU31" s="131"/>
      <c r="WIV31" s="131"/>
      <c r="WIW31" s="131"/>
      <c r="WIX31" s="131"/>
      <c r="WIY31" s="131"/>
      <c r="WIZ31" s="131"/>
      <c r="WJA31" s="131"/>
      <c r="WJB31" s="131"/>
      <c r="WJC31" s="131"/>
      <c r="WJD31" s="131"/>
      <c r="WJE31" s="131"/>
      <c r="WJF31" s="131"/>
      <c r="WJG31" s="131"/>
      <c r="WJH31" s="131"/>
      <c r="WJI31" s="131"/>
      <c r="WJJ31" s="131"/>
      <c r="WJK31" s="131"/>
      <c r="WJL31" s="131"/>
      <c r="WJM31" s="131"/>
      <c r="WJN31" s="131"/>
      <c r="WJO31" s="131"/>
      <c r="WJP31" s="131"/>
      <c r="WJQ31" s="131"/>
      <c r="WJR31" s="131"/>
      <c r="WJS31" s="131"/>
      <c r="WJT31" s="131"/>
      <c r="WJU31" s="131"/>
      <c r="WJV31" s="131"/>
      <c r="WJW31" s="131"/>
      <c r="WJX31" s="131"/>
      <c r="WJY31" s="131"/>
      <c r="WJZ31" s="131"/>
      <c r="WKA31" s="131"/>
      <c r="WKB31" s="131"/>
      <c r="WKC31" s="131"/>
      <c r="WKD31" s="131"/>
      <c r="WKE31" s="131"/>
      <c r="WKF31" s="131"/>
      <c r="WKG31" s="131"/>
      <c r="WKH31" s="131"/>
      <c r="WKI31" s="131"/>
      <c r="WKJ31" s="131"/>
      <c r="WKK31" s="131"/>
      <c r="WKL31" s="131"/>
      <c r="WKM31" s="131"/>
      <c r="WKN31" s="131"/>
      <c r="WKO31" s="131"/>
      <c r="WKP31" s="131"/>
      <c r="WKQ31" s="131"/>
      <c r="WKR31" s="131"/>
      <c r="WKS31" s="131"/>
      <c r="WKT31" s="131"/>
      <c r="WKU31" s="131"/>
      <c r="WKV31" s="131"/>
      <c r="WKW31" s="131"/>
      <c r="WKX31" s="131"/>
      <c r="WKY31" s="131"/>
      <c r="WKZ31" s="131"/>
      <c r="WLA31" s="131"/>
      <c r="WLB31" s="131"/>
      <c r="WLC31" s="131"/>
      <c r="WLD31" s="131"/>
      <c r="WLE31" s="131"/>
      <c r="WLF31" s="131"/>
      <c r="WLG31" s="131"/>
      <c r="WLH31" s="131"/>
      <c r="WLI31" s="131"/>
      <c r="WLJ31" s="131"/>
      <c r="WLK31" s="131"/>
      <c r="WLL31" s="131"/>
      <c r="WLM31" s="131"/>
      <c r="WLN31" s="131"/>
      <c r="WLO31" s="131"/>
      <c r="WLP31" s="131"/>
      <c r="WLQ31" s="131"/>
      <c r="WLR31" s="131"/>
      <c r="WLS31" s="131"/>
      <c r="WLT31" s="131"/>
      <c r="WLU31" s="131"/>
      <c r="WLV31" s="131"/>
      <c r="WLW31" s="131"/>
      <c r="WLX31" s="131"/>
      <c r="WLY31" s="131"/>
      <c r="WLZ31" s="131"/>
      <c r="WMA31" s="131"/>
      <c r="WMB31" s="131"/>
      <c r="WMC31" s="131"/>
      <c r="WMD31" s="131"/>
      <c r="WME31" s="131"/>
      <c r="WMF31" s="131"/>
      <c r="WMG31" s="131"/>
      <c r="WMH31" s="131"/>
      <c r="WMI31" s="131"/>
      <c r="WMJ31" s="131"/>
      <c r="WMK31" s="131"/>
      <c r="WML31" s="131"/>
      <c r="WMM31" s="131"/>
      <c r="WMN31" s="131"/>
      <c r="WMO31" s="131"/>
      <c r="WMP31" s="131"/>
      <c r="WMQ31" s="131"/>
      <c r="WMR31" s="131"/>
      <c r="WMS31" s="131"/>
      <c r="WMT31" s="131"/>
      <c r="WMU31" s="131"/>
      <c r="WMV31" s="131"/>
      <c r="WMW31" s="131"/>
      <c r="WMX31" s="131"/>
      <c r="WMY31" s="131"/>
      <c r="WMZ31" s="131"/>
      <c r="WNA31" s="131"/>
      <c r="WNB31" s="131"/>
      <c r="WNC31" s="131"/>
      <c r="WND31" s="131"/>
      <c r="WNE31" s="131"/>
      <c r="WNF31" s="131"/>
      <c r="WNG31" s="131"/>
      <c r="WNH31" s="131"/>
      <c r="WNI31" s="131"/>
      <c r="WNJ31" s="131"/>
      <c r="WNK31" s="131"/>
      <c r="WNL31" s="131"/>
      <c r="WNM31" s="131"/>
      <c r="WNN31" s="131"/>
      <c r="WNO31" s="131"/>
      <c r="WNP31" s="131"/>
      <c r="WNQ31" s="131"/>
      <c r="WNR31" s="131"/>
      <c r="WNS31" s="131"/>
      <c r="WNT31" s="131"/>
      <c r="WNU31" s="131"/>
      <c r="WNV31" s="131"/>
      <c r="WNW31" s="131"/>
      <c r="WNX31" s="131"/>
      <c r="WNY31" s="131"/>
      <c r="WNZ31" s="131"/>
      <c r="WOA31" s="131"/>
      <c r="WOB31" s="131"/>
      <c r="WOC31" s="131"/>
      <c r="WOD31" s="131"/>
      <c r="WOE31" s="131"/>
      <c r="WOF31" s="131"/>
      <c r="WOG31" s="131"/>
      <c r="WOH31" s="131"/>
      <c r="WOI31" s="131"/>
      <c r="WOJ31" s="131"/>
      <c r="WOK31" s="131"/>
      <c r="WOL31" s="131"/>
      <c r="WOM31" s="131"/>
      <c r="WON31" s="131"/>
      <c r="WOO31" s="131"/>
      <c r="WOP31" s="131"/>
      <c r="WOQ31" s="131"/>
      <c r="WOR31" s="131"/>
      <c r="WOS31" s="131"/>
      <c r="WOT31" s="131"/>
      <c r="WOU31" s="131"/>
      <c r="WOV31" s="131"/>
      <c r="WOW31" s="131"/>
      <c r="WOX31" s="131"/>
      <c r="WOY31" s="131"/>
      <c r="WOZ31" s="131"/>
      <c r="WPA31" s="131"/>
      <c r="WPB31" s="131"/>
      <c r="WPC31" s="131"/>
      <c r="WPD31" s="131"/>
      <c r="WPE31" s="131"/>
      <c r="WPF31" s="131"/>
      <c r="WPG31" s="131"/>
      <c r="WPH31" s="131"/>
      <c r="WPI31" s="131"/>
      <c r="WPJ31" s="131"/>
      <c r="WPK31" s="131"/>
      <c r="WPL31" s="131"/>
      <c r="WPM31" s="131"/>
      <c r="WPN31" s="131"/>
      <c r="WPO31" s="131"/>
      <c r="WPP31" s="131"/>
      <c r="WPQ31" s="131"/>
      <c r="WPR31" s="131"/>
      <c r="WPS31" s="131"/>
      <c r="WPT31" s="131"/>
      <c r="WPU31" s="131"/>
      <c r="WPV31" s="131"/>
      <c r="WPW31" s="131"/>
      <c r="WPX31" s="131"/>
      <c r="WPY31" s="131"/>
      <c r="WPZ31" s="131"/>
      <c r="WQA31" s="131"/>
      <c r="WQB31" s="131"/>
      <c r="WQC31" s="131"/>
      <c r="WQD31" s="131"/>
      <c r="WQE31" s="131"/>
      <c r="WQF31" s="131"/>
      <c r="WQG31" s="131"/>
      <c r="WQH31" s="131"/>
      <c r="WQI31" s="131"/>
      <c r="WQJ31" s="131"/>
      <c r="WQK31" s="131"/>
      <c r="WQL31" s="131"/>
      <c r="WQM31" s="131"/>
      <c r="WQN31" s="131"/>
      <c r="WQO31" s="131"/>
      <c r="WQP31" s="131"/>
      <c r="WQQ31" s="131"/>
      <c r="WQR31" s="131"/>
      <c r="WQS31" s="131"/>
      <c r="WQT31" s="131"/>
      <c r="WQU31" s="131"/>
      <c r="WQV31" s="131"/>
      <c r="WQW31" s="131"/>
      <c r="WQX31" s="131"/>
      <c r="WQY31" s="131"/>
      <c r="WQZ31" s="131"/>
      <c r="WRA31" s="131"/>
      <c r="WRB31" s="131"/>
      <c r="WRC31" s="131"/>
      <c r="WRD31" s="131"/>
      <c r="WRE31" s="131"/>
      <c r="WRF31" s="131"/>
      <c r="WRG31" s="131"/>
      <c r="WRH31" s="131"/>
      <c r="WRI31" s="131"/>
      <c r="WRJ31" s="131"/>
      <c r="WRK31" s="131"/>
      <c r="WRL31" s="131"/>
      <c r="WRM31" s="131"/>
      <c r="WRN31" s="131"/>
      <c r="WRO31" s="131"/>
      <c r="WRP31" s="131"/>
      <c r="WRQ31" s="131"/>
      <c r="WRR31" s="131"/>
      <c r="WRS31" s="131"/>
      <c r="WRT31" s="131"/>
      <c r="WRU31" s="131"/>
      <c r="WRV31" s="131"/>
      <c r="WRW31" s="131"/>
      <c r="WRX31" s="131"/>
      <c r="WRY31" s="131"/>
      <c r="WRZ31" s="131"/>
      <c r="WSA31" s="131"/>
      <c r="WSB31" s="131"/>
      <c r="WSC31" s="131"/>
      <c r="WSD31" s="131"/>
      <c r="WSE31" s="131"/>
      <c r="WSF31" s="131"/>
      <c r="WSG31" s="131"/>
      <c r="WSH31" s="131"/>
      <c r="WSI31" s="131"/>
      <c r="WSJ31" s="131"/>
      <c r="WSK31" s="131"/>
      <c r="WSL31" s="131"/>
      <c r="WSM31" s="131"/>
      <c r="WSN31" s="131"/>
      <c r="WSO31" s="131"/>
      <c r="WSP31" s="131"/>
      <c r="WSQ31" s="131"/>
      <c r="WSR31" s="131"/>
      <c r="WSS31" s="131"/>
      <c r="WST31" s="131"/>
      <c r="WSU31" s="131"/>
      <c r="WSV31" s="131"/>
      <c r="WSW31" s="131"/>
      <c r="WSX31" s="131"/>
      <c r="WSY31" s="131"/>
      <c r="WSZ31" s="131"/>
      <c r="WTA31" s="131"/>
      <c r="WTB31" s="131"/>
      <c r="WTC31" s="131"/>
      <c r="WTD31" s="131"/>
      <c r="WTE31" s="131"/>
      <c r="WTF31" s="131"/>
      <c r="WTG31" s="131"/>
      <c r="WTH31" s="131"/>
      <c r="WTI31" s="131"/>
      <c r="WTJ31" s="131"/>
      <c r="WTK31" s="131"/>
      <c r="WTL31" s="131"/>
      <c r="WTM31" s="131"/>
      <c r="WTN31" s="131"/>
      <c r="WTO31" s="131"/>
      <c r="WTP31" s="131"/>
      <c r="WTQ31" s="131"/>
      <c r="WTR31" s="131"/>
      <c r="WTS31" s="131"/>
      <c r="WTT31" s="131"/>
      <c r="WTU31" s="131"/>
      <c r="WTV31" s="131"/>
      <c r="WTW31" s="131"/>
      <c r="WTX31" s="131"/>
      <c r="WTY31" s="131"/>
      <c r="WTZ31" s="131"/>
      <c r="WUA31" s="131"/>
      <c r="WUB31" s="131"/>
      <c r="WUC31" s="131"/>
      <c r="WUD31" s="131"/>
      <c r="WUE31" s="131"/>
      <c r="WUF31" s="131"/>
      <c r="WUG31" s="131"/>
      <c r="WUH31" s="131"/>
      <c r="WUI31" s="131"/>
      <c r="WUJ31" s="131"/>
      <c r="WUK31" s="131"/>
      <c r="WUL31" s="131"/>
      <c r="WUM31" s="131"/>
      <c r="WUN31" s="131"/>
      <c r="WUO31" s="131"/>
      <c r="WUP31" s="131"/>
      <c r="WUQ31" s="131"/>
      <c r="WUR31" s="131"/>
      <c r="WUS31" s="131"/>
      <c r="WUT31" s="131"/>
      <c r="WUU31" s="131"/>
      <c r="WUV31" s="131"/>
      <c r="WUW31" s="131"/>
      <c r="WUX31" s="131"/>
      <c r="WUY31" s="131"/>
      <c r="WUZ31" s="131"/>
      <c r="WVA31" s="131"/>
      <c r="WVB31" s="131"/>
      <c r="WVC31" s="131"/>
      <c r="WVD31" s="131"/>
      <c r="WVE31" s="131"/>
      <c r="WVF31" s="131"/>
      <c r="WVG31" s="131"/>
      <c r="WVH31" s="131"/>
      <c r="WVI31" s="131"/>
      <c r="WVJ31" s="131"/>
      <c r="WVK31" s="131"/>
      <c r="WVL31" s="131"/>
      <c r="WVM31" s="131"/>
      <c r="WVN31" s="131"/>
      <c r="WVO31" s="131"/>
      <c r="WVP31" s="131"/>
      <c r="WVQ31" s="131"/>
      <c r="WVR31" s="131"/>
      <c r="WVS31" s="131"/>
      <c r="WVT31" s="131"/>
      <c r="WVU31" s="131"/>
      <c r="WVV31" s="131"/>
      <c r="WVW31" s="131"/>
      <c r="WVX31" s="131"/>
      <c r="WVY31" s="131"/>
      <c r="WVZ31" s="131"/>
      <c r="WWA31" s="131"/>
      <c r="WWB31" s="131"/>
      <c r="WWC31" s="131"/>
      <c r="WWD31" s="131"/>
      <c r="WWE31" s="131"/>
      <c r="WWF31" s="131"/>
      <c r="WWG31" s="131"/>
      <c r="WWH31" s="131"/>
      <c r="WWI31" s="131"/>
      <c r="WWJ31" s="131"/>
      <c r="WWK31" s="131"/>
      <c r="WWL31" s="131"/>
      <c r="WWM31" s="131"/>
      <c r="WWN31" s="131"/>
      <c r="WWO31" s="131"/>
      <c r="WWP31" s="131"/>
      <c r="WWQ31" s="131"/>
      <c r="WWR31" s="131"/>
      <c r="WWS31" s="131"/>
      <c r="WWT31" s="131"/>
      <c r="WWU31" s="131"/>
      <c r="WWV31" s="131"/>
      <c r="WWW31" s="131"/>
      <c r="WWX31" s="131"/>
      <c r="WWY31" s="131"/>
      <c r="WWZ31" s="131"/>
      <c r="WXA31" s="131"/>
      <c r="WXB31" s="131"/>
      <c r="WXC31" s="131"/>
      <c r="WXD31" s="131"/>
      <c r="WXE31" s="131"/>
      <c r="WXF31" s="131"/>
      <c r="WXG31" s="131"/>
      <c r="WXH31" s="131"/>
      <c r="WXI31" s="131"/>
      <c r="WXJ31" s="131"/>
      <c r="WXK31" s="131"/>
      <c r="WXL31" s="131"/>
      <c r="WXM31" s="131"/>
      <c r="WXN31" s="131"/>
      <c r="WXO31" s="131"/>
      <c r="WXP31" s="131"/>
      <c r="WXQ31" s="131"/>
      <c r="WXR31" s="131"/>
      <c r="WXS31" s="131"/>
      <c r="WXT31" s="131"/>
      <c r="WXU31" s="131"/>
      <c r="WXV31" s="131"/>
      <c r="WXW31" s="131"/>
      <c r="WXX31" s="131"/>
      <c r="WXY31" s="131"/>
      <c r="WXZ31" s="131"/>
      <c r="WYA31" s="131"/>
      <c r="WYB31" s="131"/>
      <c r="WYC31" s="131"/>
      <c r="WYD31" s="131"/>
      <c r="WYE31" s="131"/>
      <c r="WYF31" s="131"/>
      <c r="WYG31" s="131"/>
      <c r="WYH31" s="131"/>
      <c r="WYI31" s="131"/>
      <c r="WYJ31" s="131"/>
      <c r="WYK31" s="131"/>
      <c r="WYL31" s="131"/>
      <c r="WYM31" s="131"/>
      <c r="WYN31" s="131"/>
      <c r="WYO31" s="131"/>
      <c r="WYP31" s="131"/>
      <c r="WYQ31" s="131"/>
      <c r="WYR31" s="131"/>
      <c r="WYS31" s="131"/>
      <c r="WYT31" s="131"/>
      <c r="WYU31" s="131"/>
      <c r="WYV31" s="131"/>
      <c r="WYW31" s="131"/>
      <c r="WYX31" s="131"/>
      <c r="WYY31" s="131"/>
      <c r="WYZ31" s="131"/>
      <c r="WZA31" s="131"/>
      <c r="WZB31" s="131"/>
      <c r="WZC31" s="131"/>
      <c r="WZD31" s="131"/>
      <c r="WZE31" s="131"/>
      <c r="WZF31" s="131"/>
      <c r="WZG31" s="131"/>
      <c r="WZH31" s="131"/>
      <c r="WZI31" s="131"/>
      <c r="WZJ31" s="131"/>
      <c r="WZK31" s="131"/>
      <c r="WZL31" s="131"/>
      <c r="WZM31" s="131"/>
      <c r="WZN31" s="131"/>
      <c r="WZO31" s="131"/>
      <c r="WZP31" s="131"/>
      <c r="WZQ31" s="131"/>
      <c r="WZR31" s="131"/>
      <c r="WZS31" s="131"/>
      <c r="WZT31" s="131"/>
      <c r="WZU31" s="131"/>
      <c r="WZV31" s="131"/>
      <c r="WZW31" s="131"/>
      <c r="WZX31" s="131"/>
      <c r="WZY31" s="131"/>
      <c r="WZZ31" s="131"/>
      <c r="XAA31" s="131"/>
      <c r="XAB31" s="131"/>
      <c r="XAC31" s="131"/>
      <c r="XAD31" s="131"/>
      <c r="XAE31" s="131"/>
      <c r="XAF31" s="131"/>
      <c r="XAG31" s="131"/>
      <c r="XAH31" s="131"/>
      <c r="XAI31" s="131"/>
      <c r="XAJ31" s="131"/>
      <c r="XAK31" s="131"/>
      <c r="XAL31" s="131"/>
      <c r="XAM31" s="131"/>
      <c r="XAN31" s="131"/>
      <c r="XAO31" s="131"/>
      <c r="XAP31" s="131"/>
      <c r="XAQ31" s="131"/>
      <c r="XAR31" s="131"/>
      <c r="XAS31" s="131"/>
      <c r="XAT31" s="131"/>
      <c r="XAU31" s="131"/>
      <c r="XAV31" s="131"/>
      <c r="XAW31" s="131"/>
      <c r="XAX31" s="131"/>
      <c r="XAY31" s="131"/>
      <c r="XAZ31" s="131"/>
      <c r="XBA31" s="131"/>
      <c r="XBB31" s="131"/>
      <c r="XBC31" s="131"/>
      <c r="XBD31" s="131"/>
      <c r="XBE31" s="131"/>
      <c r="XBF31" s="131"/>
      <c r="XBG31" s="131"/>
      <c r="XBH31" s="131"/>
      <c r="XBI31" s="131"/>
      <c r="XBJ31" s="131"/>
      <c r="XBK31" s="131"/>
      <c r="XBL31" s="131"/>
      <c r="XBM31" s="131"/>
      <c r="XBN31" s="131"/>
      <c r="XBO31" s="131"/>
      <c r="XBP31" s="131"/>
      <c r="XBQ31" s="131"/>
      <c r="XBR31" s="131"/>
      <c r="XBS31" s="131"/>
      <c r="XBT31" s="131"/>
      <c r="XBU31" s="131"/>
      <c r="XBV31" s="131"/>
      <c r="XBW31" s="131"/>
      <c r="XBX31" s="131"/>
      <c r="XBY31" s="131"/>
      <c r="XBZ31" s="131"/>
      <c r="XCA31" s="131"/>
      <c r="XCB31" s="131"/>
      <c r="XCC31" s="131"/>
      <c r="XCD31" s="131"/>
      <c r="XCE31" s="131"/>
      <c r="XCF31" s="131"/>
      <c r="XCG31" s="131"/>
      <c r="XCH31" s="131"/>
      <c r="XCI31" s="131"/>
      <c r="XCJ31" s="131"/>
      <c r="XCK31" s="131"/>
      <c r="XCL31" s="131"/>
      <c r="XCM31" s="131"/>
      <c r="XCN31" s="131"/>
      <c r="XCO31" s="131"/>
      <c r="XCP31" s="131"/>
      <c r="XCQ31" s="131"/>
      <c r="XCR31" s="131"/>
      <c r="XCS31" s="131"/>
      <c r="XCT31" s="131"/>
      <c r="XCU31" s="131"/>
      <c r="XCV31" s="131"/>
      <c r="XCW31" s="131"/>
      <c r="XCX31" s="131"/>
      <c r="XCY31" s="131"/>
      <c r="XCZ31" s="131"/>
      <c r="XDA31" s="131"/>
      <c r="XDB31" s="131"/>
      <c r="XDC31" s="131"/>
      <c r="XDD31" s="131"/>
      <c r="XDE31" s="131"/>
      <c r="XDF31" s="131"/>
      <c r="XDG31" s="131"/>
      <c r="XDH31" s="131"/>
      <c r="XDI31" s="131"/>
      <c r="XDJ31" s="131"/>
      <c r="XDK31" s="131"/>
      <c r="XDL31" s="131"/>
      <c r="XDM31" s="131"/>
      <c r="XDN31" s="131"/>
      <c r="XDO31" s="131"/>
      <c r="XDP31" s="131"/>
      <c r="XDQ31" s="131"/>
      <c r="XDR31" s="131"/>
      <c r="XDS31" s="131"/>
      <c r="XDT31" s="131"/>
      <c r="XDU31" s="131"/>
      <c r="XDV31" s="131"/>
      <c r="XDW31" s="131"/>
      <c r="XDX31" s="131"/>
      <c r="XDY31" s="131"/>
      <c r="XDZ31" s="131"/>
      <c r="XEA31" s="131"/>
      <c r="XEB31" s="131"/>
      <c r="XEC31" s="131"/>
      <c r="XED31" s="131"/>
      <c r="XEE31" s="131"/>
      <c r="XEF31" s="131"/>
      <c r="XEG31" s="131"/>
      <c r="XEH31" s="131"/>
      <c r="XEI31" s="131"/>
      <c r="XEJ31" s="131"/>
      <c r="XEK31" s="131"/>
      <c r="XEL31" s="131"/>
      <c r="XEM31" s="131"/>
      <c r="XEN31" s="131"/>
      <c r="XEO31" s="131"/>
      <c r="XEP31" s="131"/>
      <c r="XEQ31" s="131"/>
      <c r="XER31" s="131"/>
      <c r="XES31" s="131"/>
      <c r="XET31" s="131"/>
      <c r="XEU31" s="131"/>
      <c r="XEV31" s="131"/>
      <c r="XEW31" s="131"/>
      <c r="XEX31" s="131"/>
      <c r="XEY31" s="131"/>
      <c r="XEZ31" s="131"/>
      <c r="XFA31" s="131"/>
      <c r="XFB31" s="131"/>
      <c r="XFC31" s="131"/>
      <c r="XFD31" s="131"/>
    </row>
    <row r="32" spans="1:16384" s="47" customFormat="1" ht="57" customHeight="1">
      <c r="A32" s="47" t="s">
        <v>10</v>
      </c>
      <c r="C32" s="102" t="s">
        <v>86</v>
      </c>
      <c r="D32" s="102"/>
      <c r="E32" s="96" t="s">
        <v>12</v>
      </c>
      <c r="F32" s="49" t="s">
        <v>6</v>
      </c>
      <c r="G32" s="47" t="s">
        <v>87</v>
      </c>
      <c r="H32" s="106" t="s">
        <v>88</v>
      </c>
      <c r="I32" s="47" t="s">
        <v>89</v>
      </c>
      <c r="L32" s="48"/>
      <c r="N32" s="49"/>
      <c r="P32" s="50"/>
      <c r="T32" s="48"/>
      <c r="V32" s="49"/>
      <c r="X32" s="50"/>
      <c r="AB32" s="48"/>
      <c r="AD32" s="49"/>
      <c r="AF32" s="50"/>
      <c r="AJ32" s="48"/>
      <c r="AL32" s="49"/>
      <c r="AN32" s="50"/>
      <c r="AR32" s="48"/>
      <c r="AT32" s="49"/>
      <c r="AV32" s="50"/>
      <c r="AZ32" s="48"/>
      <c r="BB32" s="49"/>
      <c r="BD32" s="50"/>
      <c r="BH32" s="48"/>
      <c r="BJ32" s="49"/>
      <c r="BL32" s="50"/>
      <c r="BP32" s="48"/>
      <c r="BR32" s="49"/>
      <c r="BT32" s="50"/>
      <c r="BX32" s="48"/>
      <c r="BZ32" s="49"/>
      <c r="CB32" s="50"/>
      <c r="CF32" s="48"/>
      <c r="CH32" s="49"/>
      <c r="CJ32" s="50"/>
      <c r="CN32" s="48"/>
      <c r="CP32" s="49"/>
      <c r="CR32" s="50"/>
      <c r="CV32" s="48"/>
      <c r="CX32" s="49"/>
      <c r="CZ32" s="50"/>
      <c r="DD32" s="48"/>
      <c r="DF32" s="49"/>
      <c r="DH32" s="50"/>
      <c r="DL32" s="48"/>
      <c r="DN32" s="49"/>
      <c r="DP32" s="50"/>
      <c r="DT32" s="48"/>
      <c r="DV32" s="49"/>
      <c r="DX32" s="50"/>
      <c r="EB32" s="48"/>
      <c r="ED32" s="49"/>
      <c r="EF32" s="50"/>
      <c r="EJ32" s="48"/>
      <c r="EL32" s="49"/>
      <c r="EN32" s="50"/>
      <c r="ER32" s="48"/>
      <c r="ET32" s="49"/>
      <c r="EV32" s="50"/>
      <c r="EZ32" s="48"/>
      <c r="FB32" s="49"/>
      <c r="FD32" s="50"/>
      <c r="FH32" s="48"/>
      <c r="FJ32" s="49"/>
      <c r="FL32" s="50"/>
      <c r="FP32" s="48"/>
      <c r="FR32" s="49"/>
      <c r="FT32" s="50"/>
      <c r="FX32" s="48"/>
      <c r="FZ32" s="49"/>
      <c r="GB32" s="50"/>
      <c r="GF32" s="48"/>
      <c r="GH32" s="49"/>
      <c r="GJ32" s="50"/>
      <c r="GN32" s="48"/>
      <c r="GP32" s="49"/>
      <c r="GR32" s="50"/>
      <c r="GV32" s="48"/>
      <c r="GX32" s="49"/>
      <c r="GZ32" s="50"/>
      <c r="HD32" s="48"/>
      <c r="HF32" s="49"/>
      <c r="HH32" s="50"/>
      <c r="HL32" s="48"/>
      <c r="HN32" s="49"/>
      <c r="HP32" s="50"/>
      <c r="HT32" s="48"/>
      <c r="HV32" s="49"/>
      <c r="HX32" s="50"/>
      <c r="IB32" s="48"/>
      <c r="ID32" s="49"/>
      <c r="IF32" s="50"/>
      <c r="IJ32" s="48"/>
      <c r="IL32" s="49"/>
      <c r="IN32" s="50"/>
      <c r="IR32" s="48"/>
      <c r="IT32" s="49"/>
      <c r="IV32" s="50"/>
      <c r="IZ32" s="48"/>
      <c r="JB32" s="49"/>
      <c r="JD32" s="50"/>
      <c r="JH32" s="48"/>
      <c r="JJ32" s="49"/>
      <c r="JL32" s="50"/>
      <c r="JP32" s="48"/>
      <c r="JR32" s="49"/>
      <c r="JT32" s="50"/>
      <c r="JX32" s="48"/>
      <c r="JZ32" s="49"/>
      <c r="KB32" s="50"/>
      <c r="KF32" s="48"/>
      <c r="KH32" s="49"/>
      <c r="KJ32" s="50"/>
      <c r="KN32" s="48"/>
      <c r="KP32" s="49"/>
      <c r="KR32" s="50"/>
      <c r="KV32" s="48"/>
      <c r="KX32" s="49"/>
      <c r="KZ32" s="50"/>
      <c r="LD32" s="48"/>
      <c r="LF32" s="49"/>
      <c r="LH32" s="50"/>
      <c r="LL32" s="48"/>
      <c r="LN32" s="49"/>
      <c r="LP32" s="50"/>
      <c r="LT32" s="48"/>
      <c r="LV32" s="49"/>
      <c r="LX32" s="50"/>
      <c r="MB32" s="48"/>
      <c r="MD32" s="49"/>
      <c r="MF32" s="50"/>
      <c r="MJ32" s="48"/>
      <c r="ML32" s="49"/>
      <c r="MN32" s="50"/>
      <c r="MR32" s="48"/>
      <c r="MT32" s="49"/>
      <c r="MV32" s="50"/>
      <c r="MZ32" s="48"/>
      <c r="NB32" s="49"/>
      <c r="ND32" s="50"/>
      <c r="NH32" s="48"/>
      <c r="NJ32" s="49"/>
      <c r="NL32" s="50"/>
      <c r="NP32" s="48"/>
      <c r="NR32" s="49"/>
      <c r="NT32" s="50"/>
      <c r="NX32" s="48"/>
      <c r="NZ32" s="49"/>
      <c r="OB32" s="50"/>
      <c r="OF32" s="48"/>
      <c r="OH32" s="49"/>
      <c r="OJ32" s="50"/>
      <c r="ON32" s="48"/>
      <c r="OP32" s="49"/>
      <c r="OR32" s="50"/>
      <c r="OV32" s="48"/>
      <c r="OX32" s="49"/>
      <c r="OZ32" s="50"/>
      <c r="PD32" s="48"/>
      <c r="PF32" s="49"/>
      <c r="PH32" s="50"/>
      <c r="PL32" s="48"/>
      <c r="PN32" s="49"/>
      <c r="PP32" s="50"/>
      <c r="PT32" s="48"/>
      <c r="PV32" s="49"/>
      <c r="PX32" s="50"/>
      <c r="QB32" s="48"/>
      <c r="QD32" s="49"/>
      <c r="QF32" s="50"/>
      <c r="QJ32" s="48"/>
      <c r="QL32" s="49"/>
      <c r="QN32" s="50"/>
      <c r="QR32" s="48"/>
      <c r="QT32" s="49"/>
      <c r="QV32" s="50"/>
      <c r="QZ32" s="48"/>
      <c r="RB32" s="49"/>
      <c r="RD32" s="50"/>
      <c r="RH32" s="48"/>
      <c r="RJ32" s="49"/>
      <c r="RL32" s="50"/>
      <c r="RP32" s="48"/>
      <c r="RR32" s="49"/>
      <c r="RT32" s="50"/>
      <c r="RX32" s="48"/>
      <c r="RZ32" s="49"/>
      <c r="SB32" s="50"/>
      <c r="SF32" s="48"/>
      <c r="SH32" s="49"/>
      <c r="SJ32" s="50"/>
      <c r="SN32" s="48"/>
      <c r="SP32" s="49"/>
      <c r="SR32" s="50"/>
      <c r="SV32" s="48"/>
      <c r="SX32" s="49"/>
      <c r="SZ32" s="50"/>
      <c r="TD32" s="48"/>
      <c r="TF32" s="49"/>
      <c r="TH32" s="50"/>
      <c r="TL32" s="48"/>
      <c r="TN32" s="49"/>
      <c r="TP32" s="50"/>
      <c r="TT32" s="48"/>
      <c r="TV32" s="49"/>
      <c r="TX32" s="50"/>
      <c r="UB32" s="48"/>
      <c r="UD32" s="49"/>
      <c r="UF32" s="50"/>
      <c r="UJ32" s="48"/>
      <c r="UL32" s="49"/>
      <c r="UN32" s="50"/>
      <c r="UR32" s="48"/>
      <c r="UT32" s="49"/>
      <c r="UV32" s="50"/>
      <c r="UZ32" s="48"/>
      <c r="VB32" s="49"/>
      <c r="VD32" s="50"/>
      <c r="VH32" s="48"/>
      <c r="VJ32" s="49"/>
      <c r="VL32" s="50"/>
      <c r="VP32" s="48"/>
      <c r="VR32" s="49"/>
      <c r="VT32" s="50"/>
      <c r="VX32" s="48"/>
      <c r="VZ32" s="49"/>
      <c r="WB32" s="50"/>
      <c r="WF32" s="48"/>
      <c r="WH32" s="49"/>
      <c r="WJ32" s="50"/>
      <c r="WN32" s="48"/>
      <c r="WP32" s="49"/>
      <c r="WR32" s="50"/>
      <c r="WV32" s="48"/>
      <c r="WX32" s="49"/>
      <c r="WZ32" s="50"/>
      <c r="XD32" s="48"/>
      <c r="XF32" s="49"/>
      <c r="XH32" s="50"/>
      <c r="XL32" s="48"/>
      <c r="XN32" s="49"/>
      <c r="XP32" s="50"/>
      <c r="XT32" s="48"/>
      <c r="XV32" s="49"/>
      <c r="XX32" s="50"/>
      <c r="YB32" s="48"/>
      <c r="YD32" s="49"/>
      <c r="YF32" s="50"/>
      <c r="YJ32" s="48"/>
      <c r="YL32" s="49"/>
      <c r="YN32" s="50"/>
      <c r="YR32" s="48"/>
      <c r="YT32" s="49"/>
      <c r="YV32" s="50"/>
      <c r="YZ32" s="48"/>
      <c r="ZB32" s="49"/>
      <c r="ZD32" s="50"/>
      <c r="ZH32" s="48"/>
      <c r="ZJ32" s="49"/>
      <c r="ZL32" s="50"/>
      <c r="ZP32" s="48"/>
      <c r="ZR32" s="49"/>
      <c r="ZT32" s="50"/>
      <c r="ZX32" s="48"/>
      <c r="ZZ32" s="49"/>
      <c r="AAB32" s="50"/>
      <c r="AAF32" s="48"/>
      <c r="AAH32" s="49"/>
      <c r="AAJ32" s="50"/>
      <c r="AAN32" s="48"/>
      <c r="AAP32" s="49"/>
      <c r="AAR32" s="50"/>
      <c r="AAV32" s="48"/>
      <c r="AAX32" s="49"/>
      <c r="AAZ32" s="50"/>
      <c r="ABD32" s="48"/>
      <c r="ABF32" s="49"/>
      <c r="ABH32" s="50"/>
      <c r="ABL32" s="48"/>
      <c r="ABN32" s="49"/>
      <c r="ABP32" s="50"/>
      <c r="ABT32" s="48"/>
      <c r="ABV32" s="49"/>
      <c r="ABX32" s="50"/>
      <c r="ACB32" s="48"/>
      <c r="ACD32" s="49"/>
      <c r="ACF32" s="50"/>
      <c r="ACJ32" s="48"/>
      <c r="ACL32" s="49"/>
      <c r="ACN32" s="50"/>
      <c r="ACR32" s="48"/>
      <c r="ACT32" s="49"/>
      <c r="ACV32" s="50"/>
      <c r="ACZ32" s="48"/>
      <c r="ADB32" s="49"/>
      <c r="ADD32" s="50"/>
      <c r="ADH32" s="48"/>
      <c r="ADJ32" s="49"/>
      <c r="ADL32" s="50"/>
      <c r="ADP32" s="48"/>
      <c r="ADR32" s="49"/>
      <c r="ADT32" s="50"/>
      <c r="ADX32" s="48"/>
      <c r="ADZ32" s="49"/>
      <c r="AEB32" s="50"/>
      <c r="AEF32" s="48"/>
      <c r="AEH32" s="49"/>
      <c r="AEJ32" s="50"/>
      <c r="AEN32" s="48"/>
      <c r="AEP32" s="49"/>
      <c r="AER32" s="50"/>
      <c r="AEV32" s="48"/>
      <c r="AEX32" s="49"/>
      <c r="AEZ32" s="50"/>
      <c r="AFD32" s="48"/>
      <c r="AFF32" s="49"/>
      <c r="AFH32" s="50"/>
      <c r="AFL32" s="48"/>
      <c r="AFN32" s="49"/>
      <c r="AFP32" s="50"/>
      <c r="AFT32" s="48"/>
      <c r="AFV32" s="49"/>
      <c r="AFX32" s="50"/>
      <c r="AGB32" s="48"/>
      <c r="AGD32" s="49"/>
      <c r="AGF32" s="50"/>
      <c r="AGJ32" s="48"/>
      <c r="AGL32" s="49"/>
      <c r="AGN32" s="50"/>
      <c r="AGR32" s="48"/>
      <c r="AGT32" s="49"/>
      <c r="AGV32" s="50"/>
      <c r="AGZ32" s="48"/>
      <c r="AHB32" s="49"/>
      <c r="AHD32" s="50"/>
      <c r="AHH32" s="48"/>
      <c r="AHJ32" s="49"/>
      <c r="AHL32" s="50"/>
      <c r="AHP32" s="48"/>
      <c r="AHR32" s="49"/>
      <c r="AHT32" s="50"/>
      <c r="AHX32" s="48"/>
      <c r="AHZ32" s="49"/>
      <c r="AIB32" s="50"/>
      <c r="AIF32" s="48"/>
      <c r="AIH32" s="49"/>
      <c r="AIJ32" s="50"/>
      <c r="AIN32" s="48"/>
      <c r="AIP32" s="49"/>
      <c r="AIR32" s="50"/>
      <c r="AIV32" s="48"/>
      <c r="AIX32" s="49"/>
      <c r="AIZ32" s="50"/>
      <c r="AJD32" s="48"/>
      <c r="AJF32" s="49"/>
      <c r="AJH32" s="50"/>
      <c r="AJL32" s="48"/>
      <c r="AJN32" s="49"/>
      <c r="AJP32" s="50"/>
      <c r="AJT32" s="48"/>
      <c r="AJV32" s="49"/>
      <c r="AJX32" s="50"/>
      <c r="AKB32" s="48"/>
      <c r="AKD32" s="49"/>
      <c r="AKF32" s="50"/>
      <c r="AKJ32" s="48"/>
      <c r="AKL32" s="49"/>
      <c r="AKN32" s="50"/>
      <c r="AKR32" s="48"/>
      <c r="AKT32" s="49"/>
      <c r="AKV32" s="50"/>
      <c r="AKZ32" s="48"/>
      <c r="ALB32" s="49"/>
      <c r="ALD32" s="50"/>
      <c r="ALH32" s="48"/>
      <c r="ALJ32" s="49"/>
      <c r="ALL32" s="50"/>
      <c r="ALP32" s="48"/>
      <c r="ALR32" s="49"/>
      <c r="ALT32" s="50"/>
      <c r="ALX32" s="48"/>
      <c r="ALZ32" s="49"/>
      <c r="AMB32" s="50"/>
      <c r="AMF32" s="48"/>
      <c r="AMH32" s="49"/>
      <c r="AMJ32" s="50"/>
      <c r="AMN32" s="48"/>
      <c r="AMP32" s="49"/>
      <c r="AMR32" s="50"/>
      <c r="AMV32" s="48"/>
      <c r="AMX32" s="49"/>
      <c r="AMZ32" s="50"/>
      <c r="AND32" s="48"/>
      <c r="ANF32" s="49"/>
      <c r="ANH32" s="50"/>
      <c r="ANL32" s="48"/>
      <c r="ANN32" s="49"/>
      <c r="ANP32" s="50"/>
      <c r="ANT32" s="48"/>
      <c r="ANV32" s="49"/>
      <c r="ANX32" s="50"/>
      <c r="AOB32" s="48"/>
      <c r="AOD32" s="49"/>
      <c r="AOF32" s="50"/>
      <c r="AOJ32" s="48"/>
      <c r="AOL32" s="49"/>
      <c r="AON32" s="50"/>
      <c r="AOR32" s="48"/>
      <c r="AOT32" s="49"/>
      <c r="AOV32" s="50"/>
      <c r="AOZ32" s="48"/>
      <c r="APB32" s="49"/>
      <c r="APD32" s="50"/>
      <c r="APH32" s="48"/>
      <c r="APJ32" s="49"/>
      <c r="APL32" s="50"/>
      <c r="APP32" s="48"/>
      <c r="APR32" s="49"/>
      <c r="APT32" s="50"/>
      <c r="APX32" s="48"/>
      <c r="APZ32" s="49"/>
      <c r="AQB32" s="50"/>
      <c r="AQF32" s="48"/>
      <c r="AQH32" s="49"/>
      <c r="AQJ32" s="50"/>
      <c r="AQN32" s="48"/>
      <c r="AQP32" s="49"/>
      <c r="AQR32" s="50"/>
      <c r="AQV32" s="48"/>
      <c r="AQX32" s="49"/>
      <c r="AQZ32" s="50"/>
      <c r="ARD32" s="48"/>
      <c r="ARF32" s="49"/>
      <c r="ARH32" s="50"/>
      <c r="ARL32" s="48"/>
      <c r="ARN32" s="49"/>
      <c r="ARP32" s="50"/>
      <c r="ART32" s="48"/>
      <c r="ARV32" s="49"/>
      <c r="ARX32" s="50"/>
      <c r="ASB32" s="48"/>
      <c r="ASD32" s="49"/>
      <c r="ASF32" s="50"/>
      <c r="ASJ32" s="48"/>
      <c r="ASL32" s="49"/>
      <c r="ASN32" s="50"/>
      <c r="ASR32" s="48"/>
      <c r="AST32" s="49"/>
      <c r="ASV32" s="50"/>
      <c r="ASZ32" s="48"/>
      <c r="ATB32" s="49"/>
      <c r="ATD32" s="50"/>
      <c r="ATH32" s="48"/>
      <c r="ATJ32" s="49"/>
      <c r="ATL32" s="50"/>
      <c r="ATP32" s="48"/>
      <c r="ATR32" s="49"/>
      <c r="ATT32" s="50"/>
      <c r="ATX32" s="48"/>
      <c r="ATZ32" s="49"/>
      <c r="AUB32" s="50"/>
      <c r="AUF32" s="48"/>
      <c r="AUH32" s="49"/>
      <c r="AUJ32" s="50"/>
      <c r="AUN32" s="48"/>
      <c r="AUP32" s="49"/>
      <c r="AUR32" s="50"/>
      <c r="AUV32" s="48"/>
      <c r="AUX32" s="49"/>
      <c r="AUZ32" s="50"/>
      <c r="AVD32" s="48"/>
      <c r="AVF32" s="49"/>
      <c r="AVH32" s="50"/>
      <c r="AVL32" s="48"/>
      <c r="AVN32" s="49"/>
      <c r="AVP32" s="50"/>
      <c r="AVT32" s="48"/>
      <c r="AVV32" s="49"/>
      <c r="AVX32" s="50"/>
      <c r="AWB32" s="48"/>
      <c r="AWD32" s="49"/>
      <c r="AWF32" s="50"/>
      <c r="AWJ32" s="48"/>
      <c r="AWL32" s="49"/>
      <c r="AWN32" s="50"/>
      <c r="AWR32" s="48"/>
      <c r="AWT32" s="49"/>
      <c r="AWV32" s="50"/>
      <c r="AWZ32" s="48"/>
      <c r="AXB32" s="49"/>
      <c r="AXD32" s="50"/>
      <c r="AXH32" s="48"/>
      <c r="AXJ32" s="49"/>
      <c r="AXL32" s="50"/>
      <c r="AXP32" s="48"/>
      <c r="AXR32" s="49"/>
      <c r="AXT32" s="50"/>
      <c r="AXX32" s="48"/>
      <c r="AXZ32" s="49"/>
      <c r="AYB32" s="50"/>
      <c r="AYF32" s="48"/>
      <c r="AYH32" s="49"/>
      <c r="AYJ32" s="50"/>
      <c r="AYN32" s="48"/>
      <c r="AYP32" s="49"/>
      <c r="AYR32" s="50"/>
      <c r="AYV32" s="48"/>
      <c r="AYX32" s="49"/>
      <c r="AYZ32" s="50"/>
      <c r="AZD32" s="48"/>
      <c r="AZF32" s="49"/>
      <c r="AZH32" s="50"/>
      <c r="AZL32" s="48"/>
      <c r="AZN32" s="49"/>
      <c r="AZP32" s="50"/>
      <c r="AZT32" s="48"/>
      <c r="AZV32" s="49"/>
      <c r="AZX32" s="50"/>
      <c r="BAB32" s="48"/>
      <c r="BAD32" s="49"/>
      <c r="BAF32" s="50"/>
      <c r="BAJ32" s="48"/>
      <c r="BAL32" s="49"/>
      <c r="BAN32" s="50"/>
      <c r="BAR32" s="48"/>
      <c r="BAT32" s="49"/>
      <c r="BAV32" s="50"/>
      <c r="BAZ32" s="48"/>
      <c r="BBB32" s="49"/>
      <c r="BBD32" s="50"/>
      <c r="BBH32" s="48"/>
      <c r="BBJ32" s="49"/>
      <c r="BBL32" s="50"/>
      <c r="BBP32" s="48"/>
      <c r="BBR32" s="49"/>
      <c r="BBT32" s="50"/>
      <c r="BBX32" s="48"/>
      <c r="BBZ32" s="49"/>
      <c r="BCB32" s="50"/>
      <c r="BCF32" s="48"/>
      <c r="BCH32" s="49"/>
      <c r="BCJ32" s="50"/>
      <c r="BCN32" s="48"/>
      <c r="BCP32" s="49"/>
      <c r="BCR32" s="50"/>
      <c r="BCV32" s="48"/>
      <c r="BCX32" s="49"/>
      <c r="BCZ32" s="50"/>
      <c r="BDD32" s="48"/>
      <c r="BDF32" s="49"/>
      <c r="BDH32" s="50"/>
      <c r="BDL32" s="48"/>
      <c r="BDN32" s="49"/>
      <c r="BDP32" s="50"/>
      <c r="BDT32" s="48"/>
      <c r="BDV32" s="49"/>
      <c r="BDX32" s="50"/>
      <c r="BEB32" s="48"/>
      <c r="BED32" s="49"/>
      <c r="BEF32" s="50"/>
      <c r="BEJ32" s="48"/>
      <c r="BEL32" s="49"/>
      <c r="BEN32" s="50"/>
      <c r="BER32" s="48"/>
      <c r="BET32" s="49"/>
      <c r="BEV32" s="50"/>
      <c r="BEZ32" s="48"/>
      <c r="BFB32" s="49"/>
      <c r="BFD32" s="50"/>
      <c r="BFH32" s="48"/>
      <c r="BFJ32" s="49"/>
      <c r="BFL32" s="50"/>
      <c r="BFP32" s="48"/>
      <c r="BFR32" s="49"/>
      <c r="BFT32" s="50"/>
      <c r="BFX32" s="48"/>
      <c r="BFZ32" s="49"/>
      <c r="BGB32" s="50"/>
      <c r="BGF32" s="48"/>
      <c r="BGH32" s="49"/>
      <c r="BGJ32" s="50"/>
      <c r="BGN32" s="48"/>
      <c r="BGP32" s="49"/>
      <c r="BGR32" s="50"/>
      <c r="BGV32" s="48"/>
      <c r="BGX32" s="49"/>
      <c r="BGZ32" s="50"/>
      <c r="BHD32" s="48"/>
      <c r="BHF32" s="49"/>
      <c r="BHH32" s="50"/>
      <c r="BHL32" s="48"/>
      <c r="BHN32" s="49"/>
      <c r="BHP32" s="50"/>
      <c r="BHT32" s="48"/>
      <c r="BHV32" s="49"/>
      <c r="BHX32" s="50"/>
      <c r="BIB32" s="48"/>
      <c r="BID32" s="49"/>
      <c r="BIF32" s="50"/>
      <c r="BIJ32" s="48"/>
      <c r="BIL32" s="49"/>
      <c r="BIN32" s="50"/>
      <c r="BIR32" s="48"/>
      <c r="BIT32" s="49"/>
      <c r="BIV32" s="50"/>
      <c r="BIZ32" s="48"/>
      <c r="BJB32" s="49"/>
      <c r="BJD32" s="50"/>
      <c r="BJH32" s="48"/>
      <c r="BJJ32" s="49"/>
      <c r="BJL32" s="50"/>
      <c r="BJP32" s="48"/>
      <c r="BJR32" s="49"/>
      <c r="BJT32" s="50"/>
      <c r="BJX32" s="48"/>
      <c r="BJZ32" s="49"/>
      <c r="BKB32" s="50"/>
      <c r="BKF32" s="48"/>
      <c r="BKH32" s="49"/>
      <c r="BKJ32" s="50"/>
      <c r="BKN32" s="48"/>
      <c r="BKP32" s="49"/>
      <c r="BKR32" s="50"/>
      <c r="BKV32" s="48"/>
      <c r="BKX32" s="49"/>
      <c r="BKZ32" s="50"/>
      <c r="BLD32" s="48"/>
      <c r="BLF32" s="49"/>
      <c r="BLH32" s="50"/>
      <c r="BLL32" s="48"/>
      <c r="BLN32" s="49"/>
      <c r="BLP32" s="50"/>
      <c r="BLT32" s="48"/>
      <c r="BLV32" s="49"/>
      <c r="BLX32" s="50"/>
      <c r="BMB32" s="48"/>
      <c r="BMD32" s="49"/>
      <c r="BMF32" s="50"/>
      <c r="BMJ32" s="48"/>
      <c r="BML32" s="49"/>
      <c r="BMN32" s="50"/>
      <c r="BMR32" s="48"/>
      <c r="BMT32" s="49"/>
      <c r="BMV32" s="50"/>
      <c r="BMZ32" s="48"/>
      <c r="BNB32" s="49"/>
      <c r="BND32" s="50"/>
      <c r="BNH32" s="48"/>
      <c r="BNJ32" s="49"/>
      <c r="BNL32" s="50"/>
      <c r="BNP32" s="48"/>
      <c r="BNR32" s="49"/>
      <c r="BNT32" s="50"/>
      <c r="BNX32" s="48"/>
      <c r="BNZ32" s="49"/>
      <c r="BOB32" s="50"/>
      <c r="BOF32" s="48"/>
      <c r="BOH32" s="49"/>
      <c r="BOJ32" s="50"/>
      <c r="BON32" s="48"/>
      <c r="BOP32" s="49"/>
      <c r="BOR32" s="50"/>
      <c r="BOV32" s="48"/>
      <c r="BOX32" s="49"/>
      <c r="BOZ32" s="50"/>
      <c r="BPD32" s="48"/>
      <c r="BPF32" s="49"/>
      <c r="BPH32" s="50"/>
      <c r="BPL32" s="48"/>
      <c r="BPN32" s="49"/>
      <c r="BPP32" s="50"/>
      <c r="BPT32" s="48"/>
      <c r="BPV32" s="49"/>
      <c r="BPX32" s="50"/>
      <c r="BQB32" s="48"/>
      <c r="BQD32" s="49"/>
      <c r="BQF32" s="50"/>
      <c r="BQJ32" s="48"/>
      <c r="BQL32" s="49"/>
      <c r="BQN32" s="50"/>
      <c r="BQR32" s="48"/>
      <c r="BQT32" s="49"/>
      <c r="BQV32" s="50"/>
      <c r="BQZ32" s="48"/>
      <c r="BRB32" s="49"/>
      <c r="BRD32" s="50"/>
      <c r="BRH32" s="48"/>
      <c r="BRJ32" s="49"/>
      <c r="BRL32" s="50"/>
      <c r="BRP32" s="48"/>
      <c r="BRR32" s="49"/>
      <c r="BRT32" s="50"/>
      <c r="BRX32" s="48"/>
      <c r="BRZ32" s="49"/>
      <c r="BSB32" s="50"/>
      <c r="BSF32" s="48"/>
      <c r="BSH32" s="49"/>
      <c r="BSJ32" s="50"/>
      <c r="BSN32" s="48"/>
      <c r="BSP32" s="49"/>
      <c r="BSR32" s="50"/>
      <c r="BSV32" s="48"/>
      <c r="BSX32" s="49"/>
      <c r="BSZ32" s="50"/>
      <c r="BTD32" s="48"/>
      <c r="BTF32" s="49"/>
      <c r="BTH32" s="50"/>
      <c r="BTL32" s="48"/>
      <c r="BTN32" s="49"/>
      <c r="BTP32" s="50"/>
      <c r="BTT32" s="48"/>
      <c r="BTV32" s="49"/>
      <c r="BTX32" s="50"/>
      <c r="BUB32" s="48"/>
      <c r="BUD32" s="49"/>
      <c r="BUF32" s="50"/>
      <c r="BUJ32" s="48"/>
      <c r="BUL32" s="49"/>
      <c r="BUN32" s="50"/>
      <c r="BUR32" s="48"/>
      <c r="BUT32" s="49"/>
      <c r="BUV32" s="50"/>
      <c r="BUZ32" s="48"/>
      <c r="BVB32" s="49"/>
      <c r="BVD32" s="50"/>
      <c r="BVH32" s="48"/>
      <c r="BVJ32" s="49"/>
      <c r="BVL32" s="50"/>
      <c r="BVP32" s="48"/>
      <c r="BVR32" s="49"/>
      <c r="BVT32" s="50"/>
      <c r="BVX32" s="48"/>
      <c r="BVZ32" s="49"/>
      <c r="BWB32" s="50"/>
      <c r="BWF32" s="48"/>
      <c r="BWH32" s="49"/>
      <c r="BWJ32" s="50"/>
      <c r="BWN32" s="48"/>
      <c r="BWP32" s="49"/>
      <c r="BWR32" s="50"/>
      <c r="BWV32" s="48"/>
      <c r="BWX32" s="49"/>
      <c r="BWZ32" s="50"/>
      <c r="BXD32" s="48"/>
      <c r="BXF32" s="49"/>
      <c r="BXH32" s="50"/>
      <c r="BXL32" s="48"/>
      <c r="BXN32" s="49"/>
      <c r="BXP32" s="50"/>
      <c r="BXT32" s="48"/>
      <c r="BXV32" s="49"/>
      <c r="BXX32" s="50"/>
      <c r="BYB32" s="48"/>
      <c r="BYD32" s="49"/>
      <c r="BYF32" s="50"/>
      <c r="BYJ32" s="48"/>
      <c r="BYL32" s="49"/>
      <c r="BYN32" s="50"/>
      <c r="BYR32" s="48"/>
      <c r="BYT32" s="49"/>
      <c r="BYV32" s="50"/>
      <c r="BYZ32" s="48"/>
      <c r="BZB32" s="49"/>
      <c r="BZD32" s="50"/>
      <c r="BZH32" s="48"/>
      <c r="BZJ32" s="49"/>
      <c r="BZL32" s="50"/>
      <c r="BZP32" s="48"/>
      <c r="BZR32" s="49"/>
      <c r="BZT32" s="50"/>
      <c r="BZX32" s="48"/>
      <c r="BZZ32" s="49"/>
      <c r="CAB32" s="50"/>
      <c r="CAF32" s="48"/>
      <c r="CAH32" s="49"/>
      <c r="CAJ32" s="50"/>
      <c r="CAN32" s="48"/>
      <c r="CAP32" s="49"/>
      <c r="CAR32" s="50"/>
      <c r="CAV32" s="48"/>
      <c r="CAX32" s="49"/>
      <c r="CAZ32" s="50"/>
      <c r="CBD32" s="48"/>
      <c r="CBF32" s="49"/>
      <c r="CBH32" s="50"/>
      <c r="CBL32" s="48"/>
      <c r="CBN32" s="49"/>
      <c r="CBP32" s="50"/>
      <c r="CBT32" s="48"/>
      <c r="CBV32" s="49"/>
      <c r="CBX32" s="50"/>
      <c r="CCB32" s="48"/>
      <c r="CCD32" s="49"/>
      <c r="CCF32" s="50"/>
      <c r="CCJ32" s="48"/>
      <c r="CCL32" s="49"/>
      <c r="CCN32" s="50"/>
      <c r="CCR32" s="48"/>
      <c r="CCT32" s="49"/>
      <c r="CCV32" s="50"/>
      <c r="CCZ32" s="48"/>
      <c r="CDB32" s="49"/>
      <c r="CDD32" s="50"/>
      <c r="CDH32" s="48"/>
      <c r="CDJ32" s="49"/>
      <c r="CDL32" s="50"/>
      <c r="CDP32" s="48"/>
      <c r="CDR32" s="49"/>
      <c r="CDT32" s="50"/>
      <c r="CDX32" s="48"/>
      <c r="CDZ32" s="49"/>
      <c r="CEB32" s="50"/>
      <c r="CEF32" s="48"/>
      <c r="CEH32" s="49"/>
      <c r="CEJ32" s="50"/>
      <c r="CEN32" s="48"/>
      <c r="CEP32" s="49"/>
      <c r="CER32" s="50"/>
      <c r="CEV32" s="48"/>
      <c r="CEX32" s="49"/>
      <c r="CEZ32" s="50"/>
      <c r="CFD32" s="48"/>
      <c r="CFF32" s="49"/>
      <c r="CFH32" s="50"/>
      <c r="CFL32" s="48"/>
      <c r="CFN32" s="49"/>
      <c r="CFP32" s="50"/>
      <c r="CFT32" s="48"/>
      <c r="CFV32" s="49"/>
      <c r="CFX32" s="50"/>
      <c r="CGB32" s="48"/>
      <c r="CGD32" s="49"/>
      <c r="CGF32" s="50"/>
      <c r="CGJ32" s="48"/>
      <c r="CGL32" s="49"/>
      <c r="CGN32" s="50"/>
      <c r="CGR32" s="48"/>
      <c r="CGT32" s="49"/>
      <c r="CGV32" s="50"/>
      <c r="CGZ32" s="48"/>
      <c r="CHB32" s="49"/>
      <c r="CHD32" s="50"/>
      <c r="CHH32" s="48"/>
      <c r="CHJ32" s="49"/>
      <c r="CHL32" s="50"/>
      <c r="CHP32" s="48"/>
      <c r="CHR32" s="49"/>
      <c r="CHT32" s="50"/>
      <c r="CHX32" s="48"/>
      <c r="CHZ32" s="49"/>
      <c r="CIB32" s="50"/>
      <c r="CIF32" s="48"/>
      <c r="CIH32" s="49"/>
      <c r="CIJ32" s="50"/>
      <c r="CIN32" s="48"/>
      <c r="CIP32" s="49"/>
      <c r="CIR32" s="50"/>
      <c r="CIV32" s="48"/>
      <c r="CIX32" s="49"/>
      <c r="CIZ32" s="50"/>
      <c r="CJD32" s="48"/>
      <c r="CJF32" s="49"/>
      <c r="CJH32" s="50"/>
      <c r="CJL32" s="48"/>
      <c r="CJN32" s="49"/>
      <c r="CJP32" s="50"/>
      <c r="CJT32" s="48"/>
      <c r="CJV32" s="49"/>
      <c r="CJX32" s="50"/>
      <c r="CKB32" s="48"/>
      <c r="CKD32" s="49"/>
      <c r="CKF32" s="50"/>
      <c r="CKJ32" s="48"/>
      <c r="CKL32" s="49"/>
      <c r="CKN32" s="50"/>
      <c r="CKR32" s="48"/>
      <c r="CKT32" s="49"/>
      <c r="CKV32" s="50"/>
      <c r="CKZ32" s="48"/>
      <c r="CLB32" s="49"/>
      <c r="CLD32" s="50"/>
      <c r="CLH32" s="48"/>
      <c r="CLJ32" s="49"/>
      <c r="CLL32" s="50"/>
      <c r="CLP32" s="48"/>
      <c r="CLR32" s="49"/>
      <c r="CLT32" s="50"/>
      <c r="CLX32" s="48"/>
      <c r="CLZ32" s="49"/>
      <c r="CMB32" s="50"/>
      <c r="CMF32" s="48"/>
      <c r="CMH32" s="49"/>
      <c r="CMJ32" s="50"/>
      <c r="CMN32" s="48"/>
      <c r="CMP32" s="49"/>
      <c r="CMR32" s="50"/>
      <c r="CMV32" s="48"/>
      <c r="CMX32" s="49"/>
      <c r="CMZ32" s="50"/>
      <c r="CND32" s="48"/>
      <c r="CNF32" s="49"/>
      <c r="CNH32" s="50"/>
      <c r="CNL32" s="48"/>
      <c r="CNN32" s="49"/>
      <c r="CNP32" s="50"/>
      <c r="CNT32" s="48"/>
      <c r="CNV32" s="49"/>
      <c r="CNX32" s="50"/>
      <c r="COB32" s="48"/>
      <c r="COD32" s="49"/>
      <c r="COF32" s="50"/>
      <c r="COJ32" s="48"/>
      <c r="COL32" s="49"/>
      <c r="CON32" s="50"/>
      <c r="COR32" s="48"/>
      <c r="COT32" s="49"/>
      <c r="COV32" s="50"/>
      <c r="COZ32" s="48"/>
      <c r="CPB32" s="49"/>
      <c r="CPD32" s="50"/>
      <c r="CPH32" s="48"/>
      <c r="CPJ32" s="49"/>
      <c r="CPL32" s="50"/>
      <c r="CPP32" s="48"/>
      <c r="CPR32" s="49"/>
      <c r="CPT32" s="50"/>
      <c r="CPX32" s="48"/>
      <c r="CPZ32" s="49"/>
      <c r="CQB32" s="50"/>
      <c r="CQF32" s="48"/>
      <c r="CQH32" s="49"/>
      <c r="CQJ32" s="50"/>
      <c r="CQN32" s="48"/>
      <c r="CQP32" s="49"/>
      <c r="CQR32" s="50"/>
      <c r="CQV32" s="48"/>
      <c r="CQX32" s="49"/>
      <c r="CQZ32" s="50"/>
      <c r="CRD32" s="48"/>
      <c r="CRF32" s="49"/>
      <c r="CRH32" s="50"/>
      <c r="CRL32" s="48"/>
      <c r="CRN32" s="49"/>
      <c r="CRP32" s="50"/>
      <c r="CRT32" s="48"/>
      <c r="CRV32" s="49"/>
      <c r="CRX32" s="50"/>
      <c r="CSB32" s="48"/>
      <c r="CSD32" s="49"/>
      <c r="CSF32" s="50"/>
      <c r="CSJ32" s="48"/>
      <c r="CSL32" s="49"/>
      <c r="CSN32" s="50"/>
      <c r="CSR32" s="48"/>
      <c r="CST32" s="49"/>
      <c r="CSV32" s="50"/>
      <c r="CSZ32" s="48"/>
      <c r="CTB32" s="49"/>
      <c r="CTD32" s="50"/>
      <c r="CTH32" s="48"/>
      <c r="CTJ32" s="49"/>
      <c r="CTL32" s="50"/>
      <c r="CTP32" s="48"/>
      <c r="CTR32" s="49"/>
      <c r="CTT32" s="50"/>
      <c r="CTX32" s="48"/>
      <c r="CTZ32" s="49"/>
      <c r="CUB32" s="50"/>
      <c r="CUF32" s="48"/>
      <c r="CUH32" s="49"/>
      <c r="CUJ32" s="50"/>
      <c r="CUN32" s="48"/>
      <c r="CUP32" s="49"/>
      <c r="CUR32" s="50"/>
      <c r="CUV32" s="48"/>
      <c r="CUX32" s="49"/>
      <c r="CUZ32" s="50"/>
      <c r="CVD32" s="48"/>
      <c r="CVF32" s="49"/>
      <c r="CVH32" s="50"/>
      <c r="CVL32" s="48"/>
      <c r="CVN32" s="49"/>
      <c r="CVP32" s="50"/>
      <c r="CVT32" s="48"/>
      <c r="CVV32" s="49"/>
      <c r="CVX32" s="50"/>
      <c r="CWB32" s="48"/>
      <c r="CWD32" s="49"/>
      <c r="CWF32" s="50"/>
      <c r="CWJ32" s="48"/>
      <c r="CWL32" s="49"/>
      <c r="CWN32" s="50"/>
      <c r="CWR32" s="48"/>
      <c r="CWT32" s="49"/>
      <c r="CWV32" s="50"/>
      <c r="CWZ32" s="48"/>
      <c r="CXB32" s="49"/>
      <c r="CXD32" s="50"/>
      <c r="CXH32" s="48"/>
      <c r="CXJ32" s="49"/>
      <c r="CXL32" s="50"/>
      <c r="CXP32" s="48"/>
      <c r="CXR32" s="49"/>
      <c r="CXT32" s="50"/>
      <c r="CXX32" s="48"/>
      <c r="CXZ32" s="49"/>
      <c r="CYB32" s="50"/>
      <c r="CYF32" s="48"/>
      <c r="CYH32" s="49"/>
      <c r="CYJ32" s="50"/>
      <c r="CYN32" s="48"/>
      <c r="CYP32" s="49"/>
      <c r="CYR32" s="50"/>
      <c r="CYV32" s="48"/>
      <c r="CYX32" s="49"/>
      <c r="CYZ32" s="50"/>
      <c r="CZD32" s="48"/>
      <c r="CZF32" s="49"/>
      <c r="CZH32" s="50"/>
      <c r="CZL32" s="48"/>
      <c r="CZN32" s="49"/>
      <c r="CZP32" s="50"/>
      <c r="CZT32" s="48"/>
      <c r="CZV32" s="49"/>
      <c r="CZX32" s="50"/>
      <c r="DAB32" s="48"/>
      <c r="DAD32" s="49"/>
      <c r="DAF32" s="50"/>
      <c r="DAJ32" s="48"/>
      <c r="DAL32" s="49"/>
      <c r="DAN32" s="50"/>
      <c r="DAR32" s="48"/>
      <c r="DAT32" s="49"/>
      <c r="DAV32" s="50"/>
      <c r="DAZ32" s="48"/>
      <c r="DBB32" s="49"/>
      <c r="DBD32" s="50"/>
      <c r="DBH32" s="48"/>
      <c r="DBJ32" s="49"/>
      <c r="DBL32" s="50"/>
      <c r="DBP32" s="48"/>
      <c r="DBR32" s="49"/>
      <c r="DBT32" s="50"/>
      <c r="DBX32" s="48"/>
      <c r="DBZ32" s="49"/>
      <c r="DCB32" s="50"/>
      <c r="DCF32" s="48"/>
      <c r="DCH32" s="49"/>
      <c r="DCJ32" s="50"/>
      <c r="DCN32" s="48"/>
      <c r="DCP32" s="49"/>
      <c r="DCR32" s="50"/>
      <c r="DCV32" s="48"/>
      <c r="DCX32" s="49"/>
      <c r="DCZ32" s="50"/>
      <c r="DDD32" s="48"/>
      <c r="DDF32" s="49"/>
      <c r="DDH32" s="50"/>
      <c r="DDL32" s="48"/>
      <c r="DDN32" s="49"/>
      <c r="DDP32" s="50"/>
      <c r="DDT32" s="48"/>
      <c r="DDV32" s="49"/>
      <c r="DDX32" s="50"/>
      <c r="DEB32" s="48"/>
      <c r="DED32" s="49"/>
      <c r="DEF32" s="50"/>
      <c r="DEJ32" s="48"/>
      <c r="DEL32" s="49"/>
      <c r="DEN32" s="50"/>
      <c r="DER32" s="48"/>
      <c r="DET32" s="49"/>
      <c r="DEV32" s="50"/>
      <c r="DEZ32" s="48"/>
      <c r="DFB32" s="49"/>
      <c r="DFD32" s="50"/>
      <c r="DFH32" s="48"/>
      <c r="DFJ32" s="49"/>
      <c r="DFL32" s="50"/>
      <c r="DFP32" s="48"/>
      <c r="DFR32" s="49"/>
      <c r="DFT32" s="50"/>
      <c r="DFX32" s="48"/>
      <c r="DFZ32" s="49"/>
      <c r="DGB32" s="50"/>
      <c r="DGF32" s="48"/>
      <c r="DGH32" s="49"/>
      <c r="DGJ32" s="50"/>
      <c r="DGN32" s="48"/>
      <c r="DGP32" s="49"/>
      <c r="DGR32" s="50"/>
      <c r="DGV32" s="48"/>
      <c r="DGX32" s="49"/>
      <c r="DGZ32" s="50"/>
      <c r="DHD32" s="48"/>
      <c r="DHF32" s="49"/>
      <c r="DHH32" s="50"/>
      <c r="DHL32" s="48"/>
      <c r="DHN32" s="49"/>
      <c r="DHP32" s="50"/>
      <c r="DHT32" s="48"/>
      <c r="DHV32" s="49"/>
      <c r="DHX32" s="50"/>
      <c r="DIB32" s="48"/>
      <c r="DID32" s="49"/>
      <c r="DIF32" s="50"/>
      <c r="DIJ32" s="48"/>
      <c r="DIL32" s="49"/>
      <c r="DIN32" s="50"/>
      <c r="DIR32" s="48"/>
      <c r="DIT32" s="49"/>
      <c r="DIV32" s="50"/>
      <c r="DIZ32" s="48"/>
      <c r="DJB32" s="49"/>
      <c r="DJD32" s="50"/>
      <c r="DJH32" s="48"/>
      <c r="DJJ32" s="49"/>
      <c r="DJL32" s="50"/>
      <c r="DJP32" s="48"/>
      <c r="DJR32" s="49"/>
      <c r="DJT32" s="50"/>
      <c r="DJX32" s="48"/>
      <c r="DJZ32" s="49"/>
      <c r="DKB32" s="50"/>
      <c r="DKF32" s="48"/>
      <c r="DKH32" s="49"/>
      <c r="DKJ32" s="50"/>
      <c r="DKN32" s="48"/>
      <c r="DKP32" s="49"/>
      <c r="DKR32" s="50"/>
      <c r="DKV32" s="48"/>
      <c r="DKX32" s="49"/>
      <c r="DKZ32" s="50"/>
      <c r="DLD32" s="48"/>
      <c r="DLF32" s="49"/>
      <c r="DLH32" s="50"/>
      <c r="DLL32" s="48"/>
      <c r="DLN32" s="49"/>
      <c r="DLP32" s="50"/>
      <c r="DLT32" s="48"/>
      <c r="DLV32" s="49"/>
      <c r="DLX32" s="50"/>
      <c r="DMB32" s="48"/>
      <c r="DMD32" s="49"/>
      <c r="DMF32" s="50"/>
      <c r="DMJ32" s="48"/>
      <c r="DML32" s="49"/>
      <c r="DMN32" s="50"/>
      <c r="DMR32" s="48"/>
      <c r="DMT32" s="49"/>
      <c r="DMV32" s="50"/>
      <c r="DMZ32" s="48"/>
      <c r="DNB32" s="49"/>
      <c r="DND32" s="50"/>
      <c r="DNH32" s="48"/>
      <c r="DNJ32" s="49"/>
      <c r="DNL32" s="50"/>
      <c r="DNP32" s="48"/>
      <c r="DNR32" s="49"/>
      <c r="DNT32" s="50"/>
      <c r="DNX32" s="48"/>
      <c r="DNZ32" s="49"/>
      <c r="DOB32" s="50"/>
      <c r="DOF32" s="48"/>
      <c r="DOH32" s="49"/>
      <c r="DOJ32" s="50"/>
      <c r="DON32" s="48"/>
      <c r="DOP32" s="49"/>
      <c r="DOR32" s="50"/>
      <c r="DOV32" s="48"/>
      <c r="DOX32" s="49"/>
      <c r="DOZ32" s="50"/>
      <c r="DPD32" s="48"/>
      <c r="DPF32" s="49"/>
      <c r="DPH32" s="50"/>
      <c r="DPL32" s="48"/>
      <c r="DPN32" s="49"/>
      <c r="DPP32" s="50"/>
      <c r="DPT32" s="48"/>
      <c r="DPV32" s="49"/>
      <c r="DPX32" s="50"/>
      <c r="DQB32" s="48"/>
      <c r="DQD32" s="49"/>
      <c r="DQF32" s="50"/>
      <c r="DQJ32" s="48"/>
      <c r="DQL32" s="49"/>
      <c r="DQN32" s="50"/>
      <c r="DQR32" s="48"/>
      <c r="DQT32" s="49"/>
      <c r="DQV32" s="50"/>
      <c r="DQZ32" s="48"/>
      <c r="DRB32" s="49"/>
      <c r="DRD32" s="50"/>
      <c r="DRH32" s="48"/>
      <c r="DRJ32" s="49"/>
      <c r="DRL32" s="50"/>
      <c r="DRP32" s="48"/>
      <c r="DRR32" s="49"/>
      <c r="DRT32" s="50"/>
      <c r="DRX32" s="48"/>
      <c r="DRZ32" s="49"/>
      <c r="DSB32" s="50"/>
      <c r="DSF32" s="48"/>
      <c r="DSH32" s="49"/>
      <c r="DSJ32" s="50"/>
      <c r="DSN32" s="48"/>
      <c r="DSP32" s="49"/>
      <c r="DSR32" s="50"/>
      <c r="DSV32" s="48"/>
      <c r="DSX32" s="49"/>
      <c r="DSZ32" s="50"/>
      <c r="DTD32" s="48"/>
      <c r="DTF32" s="49"/>
      <c r="DTH32" s="50"/>
      <c r="DTL32" s="48"/>
      <c r="DTN32" s="49"/>
      <c r="DTP32" s="50"/>
      <c r="DTT32" s="48"/>
      <c r="DTV32" s="49"/>
      <c r="DTX32" s="50"/>
      <c r="DUB32" s="48"/>
      <c r="DUD32" s="49"/>
      <c r="DUF32" s="50"/>
      <c r="DUJ32" s="48"/>
      <c r="DUL32" s="49"/>
      <c r="DUN32" s="50"/>
      <c r="DUR32" s="48"/>
      <c r="DUT32" s="49"/>
      <c r="DUV32" s="50"/>
      <c r="DUZ32" s="48"/>
      <c r="DVB32" s="49"/>
      <c r="DVD32" s="50"/>
      <c r="DVH32" s="48"/>
      <c r="DVJ32" s="49"/>
      <c r="DVL32" s="50"/>
      <c r="DVP32" s="48"/>
      <c r="DVR32" s="49"/>
      <c r="DVT32" s="50"/>
      <c r="DVX32" s="48"/>
      <c r="DVZ32" s="49"/>
      <c r="DWB32" s="50"/>
      <c r="DWF32" s="48"/>
      <c r="DWH32" s="49"/>
      <c r="DWJ32" s="50"/>
      <c r="DWN32" s="48"/>
      <c r="DWP32" s="49"/>
      <c r="DWR32" s="50"/>
      <c r="DWV32" s="48"/>
      <c r="DWX32" s="49"/>
      <c r="DWZ32" s="50"/>
      <c r="DXD32" s="48"/>
      <c r="DXF32" s="49"/>
      <c r="DXH32" s="50"/>
      <c r="DXL32" s="48"/>
      <c r="DXN32" s="49"/>
      <c r="DXP32" s="50"/>
      <c r="DXT32" s="48"/>
      <c r="DXV32" s="49"/>
      <c r="DXX32" s="50"/>
      <c r="DYB32" s="48"/>
      <c r="DYD32" s="49"/>
      <c r="DYF32" s="50"/>
      <c r="DYJ32" s="48"/>
      <c r="DYL32" s="49"/>
      <c r="DYN32" s="50"/>
      <c r="DYR32" s="48"/>
      <c r="DYT32" s="49"/>
      <c r="DYV32" s="50"/>
      <c r="DYZ32" s="48"/>
      <c r="DZB32" s="49"/>
      <c r="DZD32" s="50"/>
      <c r="DZH32" s="48"/>
      <c r="DZJ32" s="49"/>
      <c r="DZL32" s="50"/>
      <c r="DZP32" s="48"/>
      <c r="DZR32" s="49"/>
      <c r="DZT32" s="50"/>
      <c r="DZX32" s="48"/>
      <c r="DZZ32" s="49"/>
      <c r="EAB32" s="50"/>
      <c r="EAF32" s="48"/>
      <c r="EAH32" s="49"/>
      <c r="EAJ32" s="50"/>
      <c r="EAN32" s="48"/>
      <c r="EAP32" s="49"/>
      <c r="EAR32" s="50"/>
      <c r="EAV32" s="48"/>
      <c r="EAX32" s="49"/>
      <c r="EAZ32" s="50"/>
      <c r="EBD32" s="48"/>
      <c r="EBF32" s="49"/>
      <c r="EBH32" s="50"/>
      <c r="EBL32" s="48"/>
      <c r="EBN32" s="49"/>
      <c r="EBP32" s="50"/>
      <c r="EBT32" s="48"/>
      <c r="EBV32" s="49"/>
      <c r="EBX32" s="50"/>
      <c r="ECB32" s="48"/>
      <c r="ECD32" s="49"/>
      <c r="ECF32" s="50"/>
      <c r="ECJ32" s="48"/>
      <c r="ECL32" s="49"/>
      <c r="ECN32" s="50"/>
      <c r="ECR32" s="48"/>
      <c r="ECT32" s="49"/>
      <c r="ECV32" s="50"/>
      <c r="ECZ32" s="48"/>
      <c r="EDB32" s="49"/>
      <c r="EDD32" s="50"/>
      <c r="EDH32" s="48"/>
      <c r="EDJ32" s="49"/>
      <c r="EDL32" s="50"/>
      <c r="EDP32" s="48"/>
      <c r="EDR32" s="49"/>
      <c r="EDT32" s="50"/>
      <c r="EDX32" s="48"/>
      <c r="EDZ32" s="49"/>
      <c r="EEB32" s="50"/>
      <c r="EEF32" s="48"/>
      <c r="EEH32" s="49"/>
      <c r="EEJ32" s="50"/>
      <c r="EEN32" s="48"/>
      <c r="EEP32" s="49"/>
      <c r="EER32" s="50"/>
      <c r="EEV32" s="48"/>
      <c r="EEX32" s="49"/>
      <c r="EEZ32" s="50"/>
      <c r="EFD32" s="48"/>
      <c r="EFF32" s="49"/>
      <c r="EFH32" s="50"/>
      <c r="EFL32" s="48"/>
      <c r="EFN32" s="49"/>
      <c r="EFP32" s="50"/>
      <c r="EFT32" s="48"/>
      <c r="EFV32" s="49"/>
      <c r="EFX32" s="50"/>
      <c r="EGB32" s="48"/>
      <c r="EGD32" s="49"/>
      <c r="EGF32" s="50"/>
      <c r="EGJ32" s="48"/>
      <c r="EGL32" s="49"/>
      <c r="EGN32" s="50"/>
      <c r="EGR32" s="48"/>
      <c r="EGT32" s="49"/>
      <c r="EGV32" s="50"/>
      <c r="EGZ32" s="48"/>
      <c r="EHB32" s="49"/>
      <c r="EHD32" s="50"/>
      <c r="EHH32" s="48"/>
      <c r="EHJ32" s="49"/>
      <c r="EHL32" s="50"/>
      <c r="EHP32" s="48"/>
      <c r="EHR32" s="49"/>
      <c r="EHT32" s="50"/>
      <c r="EHX32" s="48"/>
      <c r="EHZ32" s="49"/>
      <c r="EIB32" s="50"/>
      <c r="EIF32" s="48"/>
      <c r="EIH32" s="49"/>
      <c r="EIJ32" s="50"/>
      <c r="EIN32" s="48"/>
      <c r="EIP32" s="49"/>
      <c r="EIR32" s="50"/>
      <c r="EIV32" s="48"/>
      <c r="EIX32" s="49"/>
      <c r="EIZ32" s="50"/>
      <c r="EJD32" s="48"/>
      <c r="EJF32" s="49"/>
      <c r="EJH32" s="50"/>
      <c r="EJL32" s="48"/>
      <c r="EJN32" s="49"/>
      <c r="EJP32" s="50"/>
      <c r="EJT32" s="48"/>
      <c r="EJV32" s="49"/>
      <c r="EJX32" s="50"/>
      <c r="EKB32" s="48"/>
      <c r="EKD32" s="49"/>
      <c r="EKF32" s="50"/>
      <c r="EKJ32" s="48"/>
      <c r="EKL32" s="49"/>
      <c r="EKN32" s="50"/>
      <c r="EKR32" s="48"/>
      <c r="EKT32" s="49"/>
      <c r="EKV32" s="50"/>
      <c r="EKZ32" s="48"/>
      <c r="ELB32" s="49"/>
      <c r="ELD32" s="50"/>
      <c r="ELH32" s="48"/>
      <c r="ELJ32" s="49"/>
      <c r="ELL32" s="50"/>
      <c r="ELP32" s="48"/>
      <c r="ELR32" s="49"/>
      <c r="ELT32" s="50"/>
      <c r="ELX32" s="48"/>
      <c r="ELZ32" s="49"/>
      <c r="EMB32" s="50"/>
      <c r="EMF32" s="48"/>
      <c r="EMH32" s="49"/>
      <c r="EMJ32" s="50"/>
      <c r="EMN32" s="48"/>
      <c r="EMP32" s="49"/>
      <c r="EMR32" s="50"/>
      <c r="EMV32" s="48"/>
      <c r="EMX32" s="49"/>
      <c r="EMZ32" s="50"/>
      <c r="END32" s="48"/>
      <c r="ENF32" s="49"/>
      <c r="ENH32" s="50"/>
      <c r="ENL32" s="48"/>
      <c r="ENN32" s="49"/>
      <c r="ENP32" s="50"/>
      <c r="ENT32" s="48"/>
      <c r="ENV32" s="49"/>
      <c r="ENX32" s="50"/>
      <c r="EOB32" s="48"/>
      <c r="EOD32" s="49"/>
      <c r="EOF32" s="50"/>
      <c r="EOJ32" s="48"/>
      <c r="EOL32" s="49"/>
      <c r="EON32" s="50"/>
      <c r="EOR32" s="48"/>
      <c r="EOT32" s="49"/>
      <c r="EOV32" s="50"/>
      <c r="EOZ32" s="48"/>
      <c r="EPB32" s="49"/>
      <c r="EPD32" s="50"/>
      <c r="EPH32" s="48"/>
      <c r="EPJ32" s="49"/>
      <c r="EPL32" s="50"/>
      <c r="EPP32" s="48"/>
      <c r="EPR32" s="49"/>
      <c r="EPT32" s="50"/>
      <c r="EPX32" s="48"/>
      <c r="EPZ32" s="49"/>
      <c r="EQB32" s="50"/>
      <c r="EQF32" s="48"/>
      <c r="EQH32" s="49"/>
      <c r="EQJ32" s="50"/>
      <c r="EQN32" s="48"/>
      <c r="EQP32" s="49"/>
      <c r="EQR32" s="50"/>
      <c r="EQV32" s="48"/>
      <c r="EQX32" s="49"/>
      <c r="EQZ32" s="50"/>
      <c r="ERD32" s="48"/>
      <c r="ERF32" s="49"/>
      <c r="ERH32" s="50"/>
      <c r="ERL32" s="48"/>
      <c r="ERN32" s="49"/>
      <c r="ERP32" s="50"/>
      <c r="ERT32" s="48"/>
      <c r="ERV32" s="49"/>
      <c r="ERX32" s="50"/>
      <c r="ESB32" s="48"/>
      <c r="ESD32" s="49"/>
      <c r="ESF32" s="50"/>
      <c r="ESJ32" s="48"/>
      <c r="ESL32" s="49"/>
      <c r="ESN32" s="50"/>
      <c r="ESR32" s="48"/>
      <c r="EST32" s="49"/>
      <c r="ESV32" s="50"/>
      <c r="ESZ32" s="48"/>
      <c r="ETB32" s="49"/>
      <c r="ETD32" s="50"/>
      <c r="ETH32" s="48"/>
      <c r="ETJ32" s="49"/>
      <c r="ETL32" s="50"/>
      <c r="ETP32" s="48"/>
      <c r="ETR32" s="49"/>
      <c r="ETT32" s="50"/>
      <c r="ETX32" s="48"/>
      <c r="ETZ32" s="49"/>
      <c r="EUB32" s="50"/>
      <c r="EUF32" s="48"/>
      <c r="EUH32" s="49"/>
      <c r="EUJ32" s="50"/>
      <c r="EUN32" s="48"/>
      <c r="EUP32" s="49"/>
      <c r="EUR32" s="50"/>
      <c r="EUV32" s="48"/>
      <c r="EUX32" s="49"/>
      <c r="EUZ32" s="50"/>
      <c r="EVD32" s="48"/>
      <c r="EVF32" s="49"/>
      <c r="EVH32" s="50"/>
      <c r="EVL32" s="48"/>
      <c r="EVN32" s="49"/>
      <c r="EVP32" s="50"/>
      <c r="EVT32" s="48"/>
      <c r="EVV32" s="49"/>
      <c r="EVX32" s="50"/>
      <c r="EWB32" s="48"/>
      <c r="EWD32" s="49"/>
      <c r="EWF32" s="50"/>
      <c r="EWJ32" s="48"/>
      <c r="EWL32" s="49"/>
      <c r="EWN32" s="50"/>
      <c r="EWR32" s="48"/>
      <c r="EWT32" s="49"/>
      <c r="EWV32" s="50"/>
      <c r="EWZ32" s="48"/>
      <c r="EXB32" s="49"/>
      <c r="EXD32" s="50"/>
      <c r="EXH32" s="48"/>
      <c r="EXJ32" s="49"/>
      <c r="EXL32" s="50"/>
      <c r="EXP32" s="48"/>
      <c r="EXR32" s="49"/>
      <c r="EXT32" s="50"/>
      <c r="EXX32" s="48"/>
      <c r="EXZ32" s="49"/>
      <c r="EYB32" s="50"/>
      <c r="EYF32" s="48"/>
      <c r="EYH32" s="49"/>
      <c r="EYJ32" s="50"/>
      <c r="EYN32" s="48"/>
      <c r="EYP32" s="49"/>
      <c r="EYR32" s="50"/>
      <c r="EYV32" s="48"/>
      <c r="EYX32" s="49"/>
      <c r="EYZ32" s="50"/>
      <c r="EZD32" s="48"/>
      <c r="EZF32" s="49"/>
      <c r="EZH32" s="50"/>
      <c r="EZL32" s="48"/>
      <c r="EZN32" s="49"/>
      <c r="EZP32" s="50"/>
      <c r="EZT32" s="48"/>
      <c r="EZV32" s="49"/>
      <c r="EZX32" s="50"/>
      <c r="FAB32" s="48"/>
      <c r="FAD32" s="49"/>
      <c r="FAF32" s="50"/>
      <c r="FAJ32" s="48"/>
      <c r="FAL32" s="49"/>
      <c r="FAN32" s="50"/>
      <c r="FAR32" s="48"/>
      <c r="FAT32" s="49"/>
      <c r="FAV32" s="50"/>
      <c r="FAZ32" s="48"/>
      <c r="FBB32" s="49"/>
      <c r="FBD32" s="50"/>
      <c r="FBH32" s="48"/>
      <c r="FBJ32" s="49"/>
      <c r="FBL32" s="50"/>
      <c r="FBP32" s="48"/>
      <c r="FBR32" s="49"/>
      <c r="FBT32" s="50"/>
      <c r="FBX32" s="48"/>
      <c r="FBZ32" s="49"/>
      <c r="FCB32" s="50"/>
      <c r="FCF32" s="48"/>
      <c r="FCH32" s="49"/>
      <c r="FCJ32" s="50"/>
      <c r="FCN32" s="48"/>
      <c r="FCP32" s="49"/>
      <c r="FCR32" s="50"/>
      <c r="FCV32" s="48"/>
      <c r="FCX32" s="49"/>
      <c r="FCZ32" s="50"/>
      <c r="FDD32" s="48"/>
      <c r="FDF32" s="49"/>
      <c r="FDH32" s="50"/>
      <c r="FDL32" s="48"/>
      <c r="FDN32" s="49"/>
      <c r="FDP32" s="50"/>
      <c r="FDT32" s="48"/>
      <c r="FDV32" s="49"/>
      <c r="FDX32" s="50"/>
      <c r="FEB32" s="48"/>
      <c r="FED32" s="49"/>
      <c r="FEF32" s="50"/>
      <c r="FEJ32" s="48"/>
      <c r="FEL32" s="49"/>
      <c r="FEN32" s="50"/>
      <c r="FER32" s="48"/>
      <c r="FET32" s="49"/>
      <c r="FEV32" s="50"/>
      <c r="FEZ32" s="48"/>
      <c r="FFB32" s="49"/>
      <c r="FFD32" s="50"/>
      <c r="FFH32" s="48"/>
      <c r="FFJ32" s="49"/>
      <c r="FFL32" s="50"/>
      <c r="FFP32" s="48"/>
      <c r="FFR32" s="49"/>
      <c r="FFT32" s="50"/>
      <c r="FFX32" s="48"/>
      <c r="FFZ32" s="49"/>
      <c r="FGB32" s="50"/>
      <c r="FGF32" s="48"/>
      <c r="FGH32" s="49"/>
      <c r="FGJ32" s="50"/>
      <c r="FGN32" s="48"/>
      <c r="FGP32" s="49"/>
      <c r="FGR32" s="50"/>
      <c r="FGV32" s="48"/>
      <c r="FGX32" s="49"/>
      <c r="FGZ32" s="50"/>
      <c r="FHD32" s="48"/>
      <c r="FHF32" s="49"/>
      <c r="FHH32" s="50"/>
      <c r="FHL32" s="48"/>
      <c r="FHN32" s="49"/>
      <c r="FHP32" s="50"/>
      <c r="FHT32" s="48"/>
      <c r="FHV32" s="49"/>
      <c r="FHX32" s="50"/>
      <c r="FIB32" s="48"/>
      <c r="FID32" s="49"/>
      <c r="FIF32" s="50"/>
      <c r="FIJ32" s="48"/>
      <c r="FIL32" s="49"/>
      <c r="FIN32" s="50"/>
      <c r="FIR32" s="48"/>
      <c r="FIT32" s="49"/>
      <c r="FIV32" s="50"/>
      <c r="FIZ32" s="48"/>
      <c r="FJB32" s="49"/>
      <c r="FJD32" s="50"/>
      <c r="FJH32" s="48"/>
      <c r="FJJ32" s="49"/>
      <c r="FJL32" s="50"/>
      <c r="FJP32" s="48"/>
      <c r="FJR32" s="49"/>
      <c r="FJT32" s="50"/>
      <c r="FJX32" s="48"/>
      <c r="FJZ32" s="49"/>
      <c r="FKB32" s="50"/>
      <c r="FKF32" s="48"/>
      <c r="FKH32" s="49"/>
      <c r="FKJ32" s="50"/>
      <c r="FKN32" s="48"/>
      <c r="FKP32" s="49"/>
      <c r="FKR32" s="50"/>
      <c r="FKV32" s="48"/>
      <c r="FKX32" s="49"/>
      <c r="FKZ32" s="50"/>
      <c r="FLD32" s="48"/>
      <c r="FLF32" s="49"/>
      <c r="FLH32" s="50"/>
      <c r="FLL32" s="48"/>
      <c r="FLN32" s="49"/>
      <c r="FLP32" s="50"/>
      <c r="FLT32" s="48"/>
      <c r="FLV32" s="49"/>
      <c r="FLX32" s="50"/>
      <c r="FMB32" s="48"/>
      <c r="FMD32" s="49"/>
      <c r="FMF32" s="50"/>
      <c r="FMJ32" s="48"/>
      <c r="FML32" s="49"/>
      <c r="FMN32" s="50"/>
      <c r="FMR32" s="48"/>
      <c r="FMT32" s="49"/>
      <c r="FMV32" s="50"/>
      <c r="FMZ32" s="48"/>
      <c r="FNB32" s="49"/>
      <c r="FND32" s="50"/>
      <c r="FNH32" s="48"/>
      <c r="FNJ32" s="49"/>
      <c r="FNL32" s="50"/>
      <c r="FNP32" s="48"/>
      <c r="FNR32" s="49"/>
      <c r="FNT32" s="50"/>
      <c r="FNX32" s="48"/>
      <c r="FNZ32" s="49"/>
      <c r="FOB32" s="50"/>
      <c r="FOF32" s="48"/>
      <c r="FOH32" s="49"/>
      <c r="FOJ32" s="50"/>
      <c r="FON32" s="48"/>
      <c r="FOP32" s="49"/>
      <c r="FOR32" s="50"/>
      <c r="FOV32" s="48"/>
      <c r="FOX32" s="49"/>
      <c r="FOZ32" s="50"/>
      <c r="FPD32" s="48"/>
      <c r="FPF32" s="49"/>
      <c r="FPH32" s="50"/>
      <c r="FPL32" s="48"/>
      <c r="FPN32" s="49"/>
      <c r="FPP32" s="50"/>
      <c r="FPT32" s="48"/>
      <c r="FPV32" s="49"/>
      <c r="FPX32" s="50"/>
      <c r="FQB32" s="48"/>
      <c r="FQD32" s="49"/>
      <c r="FQF32" s="50"/>
      <c r="FQJ32" s="48"/>
      <c r="FQL32" s="49"/>
      <c r="FQN32" s="50"/>
      <c r="FQR32" s="48"/>
      <c r="FQT32" s="49"/>
      <c r="FQV32" s="50"/>
      <c r="FQZ32" s="48"/>
      <c r="FRB32" s="49"/>
      <c r="FRD32" s="50"/>
      <c r="FRH32" s="48"/>
      <c r="FRJ32" s="49"/>
      <c r="FRL32" s="50"/>
      <c r="FRP32" s="48"/>
      <c r="FRR32" s="49"/>
      <c r="FRT32" s="50"/>
      <c r="FRX32" s="48"/>
      <c r="FRZ32" s="49"/>
      <c r="FSB32" s="50"/>
      <c r="FSF32" s="48"/>
      <c r="FSH32" s="49"/>
      <c r="FSJ32" s="50"/>
      <c r="FSN32" s="48"/>
      <c r="FSP32" s="49"/>
      <c r="FSR32" s="50"/>
      <c r="FSV32" s="48"/>
      <c r="FSX32" s="49"/>
      <c r="FSZ32" s="50"/>
      <c r="FTD32" s="48"/>
      <c r="FTF32" s="49"/>
      <c r="FTH32" s="50"/>
      <c r="FTL32" s="48"/>
      <c r="FTN32" s="49"/>
      <c r="FTP32" s="50"/>
      <c r="FTT32" s="48"/>
      <c r="FTV32" s="49"/>
      <c r="FTX32" s="50"/>
      <c r="FUB32" s="48"/>
      <c r="FUD32" s="49"/>
      <c r="FUF32" s="50"/>
      <c r="FUJ32" s="48"/>
      <c r="FUL32" s="49"/>
      <c r="FUN32" s="50"/>
      <c r="FUR32" s="48"/>
      <c r="FUT32" s="49"/>
      <c r="FUV32" s="50"/>
      <c r="FUZ32" s="48"/>
      <c r="FVB32" s="49"/>
      <c r="FVD32" s="50"/>
      <c r="FVH32" s="48"/>
      <c r="FVJ32" s="49"/>
      <c r="FVL32" s="50"/>
      <c r="FVP32" s="48"/>
      <c r="FVR32" s="49"/>
      <c r="FVT32" s="50"/>
      <c r="FVX32" s="48"/>
      <c r="FVZ32" s="49"/>
      <c r="FWB32" s="50"/>
      <c r="FWF32" s="48"/>
      <c r="FWH32" s="49"/>
      <c r="FWJ32" s="50"/>
      <c r="FWN32" s="48"/>
      <c r="FWP32" s="49"/>
      <c r="FWR32" s="50"/>
      <c r="FWV32" s="48"/>
      <c r="FWX32" s="49"/>
      <c r="FWZ32" s="50"/>
      <c r="FXD32" s="48"/>
      <c r="FXF32" s="49"/>
      <c r="FXH32" s="50"/>
      <c r="FXL32" s="48"/>
      <c r="FXN32" s="49"/>
      <c r="FXP32" s="50"/>
      <c r="FXT32" s="48"/>
      <c r="FXV32" s="49"/>
      <c r="FXX32" s="50"/>
      <c r="FYB32" s="48"/>
      <c r="FYD32" s="49"/>
      <c r="FYF32" s="50"/>
      <c r="FYJ32" s="48"/>
      <c r="FYL32" s="49"/>
      <c r="FYN32" s="50"/>
      <c r="FYR32" s="48"/>
      <c r="FYT32" s="49"/>
      <c r="FYV32" s="50"/>
      <c r="FYZ32" s="48"/>
      <c r="FZB32" s="49"/>
      <c r="FZD32" s="50"/>
      <c r="FZH32" s="48"/>
      <c r="FZJ32" s="49"/>
      <c r="FZL32" s="50"/>
      <c r="FZP32" s="48"/>
      <c r="FZR32" s="49"/>
      <c r="FZT32" s="50"/>
      <c r="FZX32" s="48"/>
      <c r="FZZ32" s="49"/>
      <c r="GAB32" s="50"/>
      <c r="GAF32" s="48"/>
      <c r="GAH32" s="49"/>
      <c r="GAJ32" s="50"/>
      <c r="GAN32" s="48"/>
      <c r="GAP32" s="49"/>
      <c r="GAR32" s="50"/>
      <c r="GAV32" s="48"/>
      <c r="GAX32" s="49"/>
      <c r="GAZ32" s="50"/>
      <c r="GBD32" s="48"/>
      <c r="GBF32" s="49"/>
      <c r="GBH32" s="50"/>
      <c r="GBL32" s="48"/>
      <c r="GBN32" s="49"/>
      <c r="GBP32" s="50"/>
      <c r="GBT32" s="48"/>
      <c r="GBV32" s="49"/>
      <c r="GBX32" s="50"/>
      <c r="GCB32" s="48"/>
      <c r="GCD32" s="49"/>
      <c r="GCF32" s="50"/>
      <c r="GCJ32" s="48"/>
      <c r="GCL32" s="49"/>
      <c r="GCN32" s="50"/>
      <c r="GCR32" s="48"/>
      <c r="GCT32" s="49"/>
      <c r="GCV32" s="50"/>
      <c r="GCZ32" s="48"/>
      <c r="GDB32" s="49"/>
      <c r="GDD32" s="50"/>
      <c r="GDH32" s="48"/>
      <c r="GDJ32" s="49"/>
      <c r="GDL32" s="50"/>
      <c r="GDP32" s="48"/>
      <c r="GDR32" s="49"/>
      <c r="GDT32" s="50"/>
      <c r="GDX32" s="48"/>
      <c r="GDZ32" s="49"/>
      <c r="GEB32" s="50"/>
      <c r="GEF32" s="48"/>
      <c r="GEH32" s="49"/>
      <c r="GEJ32" s="50"/>
      <c r="GEN32" s="48"/>
      <c r="GEP32" s="49"/>
      <c r="GER32" s="50"/>
      <c r="GEV32" s="48"/>
      <c r="GEX32" s="49"/>
      <c r="GEZ32" s="50"/>
      <c r="GFD32" s="48"/>
      <c r="GFF32" s="49"/>
      <c r="GFH32" s="50"/>
      <c r="GFL32" s="48"/>
      <c r="GFN32" s="49"/>
      <c r="GFP32" s="50"/>
      <c r="GFT32" s="48"/>
      <c r="GFV32" s="49"/>
      <c r="GFX32" s="50"/>
      <c r="GGB32" s="48"/>
      <c r="GGD32" s="49"/>
      <c r="GGF32" s="50"/>
      <c r="GGJ32" s="48"/>
      <c r="GGL32" s="49"/>
      <c r="GGN32" s="50"/>
      <c r="GGR32" s="48"/>
      <c r="GGT32" s="49"/>
      <c r="GGV32" s="50"/>
      <c r="GGZ32" s="48"/>
      <c r="GHB32" s="49"/>
      <c r="GHD32" s="50"/>
      <c r="GHH32" s="48"/>
      <c r="GHJ32" s="49"/>
      <c r="GHL32" s="50"/>
      <c r="GHP32" s="48"/>
      <c r="GHR32" s="49"/>
      <c r="GHT32" s="50"/>
      <c r="GHX32" s="48"/>
      <c r="GHZ32" s="49"/>
      <c r="GIB32" s="50"/>
      <c r="GIF32" s="48"/>
      <c r="GIH32" s="49"/>
      <c r="GIJ32" s="50"/>
      <c r="GIN32" s="48"/>
      <c r="GIP32" s="49"/>
      <c r="GIR32" s="50"/>
      <c r="GIV32" s="48"/>
      <c r="GIX32" s="49"/>
      <c r="GIZ32" s="50"/>
      <c r="GJD32" s="48"/>
      <c r="GJF32" s="49"/>
      <c r="GJH32" s="50"/>
      <c r="GJL32" s="48"/>
      <c r="GJN32" s="49"/>
      <c r="GJP32" s="50"/>
      <c r="GJT32" s="48"/>
      <c r="GJV32" s="49"/>
      <c r="GJX32" s="50"/>
      <c r="GKB32" s="48"/>
      <c r="GKD32" s="49"/>
      <c r="GKF32" s="50"/>
      <c r="GKJ32" s="48"/>
      <c r="GKL32" s="49"/>
      <c r="GKN32" s="50"/>
      <c r="GKR32" s="48"/>
      <c r="GKT32" s="49"/>
      <c r="GKV32" s="50"/>
      <c r="GKZ32" s="48"/>
      <c r="GLB32" s="49"/>
      <c r="GLD32" s="50"/>
      <c r="GLH32" s="48"/>
      <c r="GLJ32" s="49"/>
      <c r="GLL32" s="50"/>
      <c r="GLP32" s="48"/>
      <c r="GLR32" s="49"/>
      <c r="GLT32" s="50"/>
      <c r="GLX32" s="48"/>
      <c r="GLZ32" s="49"/>
      <c r="GMB32" s="50"/>
      <c r="GMF32" s="48"/>
      <c r="GMH32" s="49"/>
      <c r="GMJ32" s="50"/>
      <c r="GMN32" s="48"/>
      <c r="GMP32" s="49"/>
      <c r="GMR32" s="50"/>
      <c r="GMV32" s="48"/>
      <c r="GMX32" s="49"/>
      <c r="GMZ32" s="50"/>
      <c r="GND32" s="48"/>
      <c r="GNF32" s="49"/>
      <c r="GNH32" s="50"/>
      <c r="GNL32" s="48"/>
      <c r="GNN32" s="49"/>
      <c r="GNP32" s="50"/>
      <c r="GNT32" s="48"/>
      <c r="GNV32" s="49"/>
      <c r="GNX32" s="50"/>
      <c r="GOB32" s="48"/>
      <c r="GOD32" s="49"/>
      <c r="GOF32" s="50"/>
      <c r="GOJ32" s="48"/>
      <c r="GOL32" s="49"/>
      <c r="GON32" s="50"/>
      <c r="GOR32" s="48"/>
      <c r="GOT32" s="49"/>
      <c r="GOV32" s="50"/>
      <c r="GOZ32" s="48"/>
      <c r="GPB32" s="49"/>
      <c r="GPD32" s="50"/>
      <c r="GPH32" s="48"/>
      <c r="GPJ32" s="49"/>
      <c r="GPL32" s="50"/>
      <c r="GPP32" s="48"/>
      <c r="GPR32" s="49"/>
      <c r="GPT32" s="50"/>
      <c r="GPX32" s="48"/>
      <c r="GPZ32" s="49"/>
      <c r="GQB32" s="50"/>
      <c r="GQF32" s="48"/>
      <c r="GQH32" s="49"/>
      <c r="GQJ32" s="50"/>
      <c r="GQN32" s="48"/>
      <c r="GQP32" s="49"/>
      <c r="GQR32" s="50"/>
      <c r="GQV32" s="48"/>
      <c r="GQX32" s="49"/>
      <c r="GQZ32" s="50"/>
      <c r="GRD32" s="48"/>
      <c r="GRF32" s="49"/>
      <c r="GRH32" s="50"/>
      <c r="GRL32" s="48"/>
      <c r="GRN32" s="49"/>
      <c r="GRP32" s="50"/>
      <c r="GRT32" s="48"/>
      <c r="GRV32" s="49"/>
      <c r="GRX32" s="50"/>
      <c r="GSB32" s="48"/>
      <c r="GSD32" s="49"/>
      <c r="GSF32" s="50"/>
      <c r="GSJ32" s="48"/>
      <c r="GSL32" s="49"/>
      <c r="GSN32" s="50"/>
      <c r="GSR32" s="48"/>
      <c r="GST32" s="49"/>
      <c r="GSV32" s="50"/>
      <c r="GSZ32" s="48"/>
      <c r="GTB32" s="49"/>
      <c r="GTD32" s="50"/>
      <c r="GTH32" s="48"/>
      <c r="GTJ32" s="49"/>
      <c r="GTL32" s="50"/>
      <c r="GTP32" s="48"/>
      <c r="GTR32" s="49"/>
      <c r="GTT32" s="50"/>
      <c r="GTX32" s="48"/>
      <c r="GTZ32" s="49"/>
      <c r="GUB32" s="50"/>
      <c r="GUF32" s="48"/>
      <c r="GUH32" s="49"/>
      <c r="GUJ32" s="50"/>
      <c r="GUN32" s="48"/>
      <c r="GUP32" s="49"/>
      <c r="GUR32" s="50"/>
      <c r="GUV32" s="48"/>
      <c r="GUX32" s="49"/>
      <c r="GUZ32" s="50"/>
      <c r="GVD32" s="48"/>
      <c r="GVF32" s="49"/>
      <c r="GVH32" s="50"/>
      <c r="GVL32" s="48"/>
      <c r="GVN32" s="49"/>
      <c r="GVP32" s="50"/>
      <c r="GVT32" s="48"/>
      <c r="GVV32" s="49"/>
      <c r="GVX32" s="50"/>
      <c r="GWB32" s="48"/>
      <c r="GWD32" s="49"/>
      <c r="GWF32" s="50"/>
      <c r="GWJ32" s="48"/>
      <c r="GWL32" s="49"/>
      <c r="GWN32" s="50"/>
      <c r="GWR32" s="48"/>
      <c r="GWT32" s="49"/>
      <c r="GWV32" s="50"/>
      <c r="GWZ32" s="48"/>
      <c r="GXB32" s="49"/>
      <c r="GXD32" s="50"/>
      <c r="GXH32" s="48"/>
      <c r="GXJ32" s="49"/>
      <c r="GXL32" s="50"/>
      <c r="GXP32" s="48"/>
      <c r="GXR32" s="49"/>
      <c r="GXT32" s="50"/>
      <c r="GXX32" s="48"/>
      <c r="GXZ32" s="49"/>
      <c r="GYB32" s="50"/>
      <c r="GYF32" s="48"/>
      <c r="GYH32" s="49"/>
      <c r="GYJ32" s="50"/>
      <c r="GYN32" s="48"/>
      <c r="GYP32" s="49"/>
      <c r="GYR32" s="50"/>
      <c r="GYV32" s="48"/>
      <c r="GYX32" s="49"/>
      <c r="GYZ32" s="50"/>
      <c r="GZD32" s="48"/>
      <c r="GZF32" s="49"/>
      <c r="GZH32" s="50"/>
      <c r="GZL32" s="48"/>
      <c r="GZN32" s="49"/>
      <c r="GZP32" s="50"/>
      <c r="GZT32" s="48"/>
      <c r="GZV32" s="49"/>
      <c r="GZX32" s="50"/>
      <c r="HAB32" s="48"/>
      <c r="HAD32" s="49"/>
      <c r="HAF32" s="50"/>
      <c r="HAJ32" s="48"/>
      <c r="HAL32" s="49"/>
      <c r="HAN32" s="50"/>
      <c r="HAR32" s="48"/>
      <c r="HAT32" s="49"/>
      <c r="HAV32" s="50"/>
      <c r="HAZ32" s="48"/>
      <c r="HBB32" s="49"/>
      <c r="HBD32" s="50"/>
      <c r="HBH32" s="48"/>
      <c r="HBJ32" s="49"/>
      <c r="HBL32" s="50"/>
      <c r="HBP32" s="48"/>
      <c r="HBR32" s="49"/>
      <c r="HBT32" s="50"/>
      <c r="HBX32" s="48"/>
      <c r="HBZ32" s="49"/>
      <c r="HCB32" s="50"/>
      <c r="HCF32" s="48"/>
      <c r="HCH32" s="49"/>
      <c r="HCJ32" s="50"/>
      <c r="HCN32" s="48"/>
      <c r="HCP32" s="49"/>
      <c r="HCR32" s="50"/>
      <c r="HCV32" s="48"/>
      <c r="HCX32" s="49"/>
      <c r="HCZ32" s="50"/>
      <c r="HDD32" s="48"/>
      <c r="HDF32" s="49"/>
      <c r="HDH32" s="50"/>
      <c r="HDL32" s="48"/>
      <c r="HDN32" s="49"/>
      <c r="HDP32" s="50"/>
      <c r="HDT32" s="48"/>
      <c r="HDV32" s="49"/>
      <c r="HDX32" s="50"/>
      <c r="HEB32" s="48"/>
      <c r="HED32" s="49"/>
      <c r="HEF32" s="50"/>
      <c r="HEJ32" s="48"/>
      <c r="HEL32" s="49"/>
      <c r="HEN32" s="50"/>
      <c r="HER32" s="48"/>
      <c r="HET32" s="49"/>
      <c r="HEV32" s="50"/>
      <c r="HEZ32" s="48"/>
      <c r="HFB32" s="49"/>
      <c r="HFD32" s="50"/>
      <c r="HFH32" s="48"/>
      <c r="HFJ32" s="49"/>
      <c r="HFL32" s="50"/>
      <c r="HFP32" s="48"/>
      <c r="HFR32" s="49"/>
      <c r="HFT32" s="50"/>
      <c r="HFX32" s="48"/>
      <c r="HFZ32" s="49"/>
      <c r="HGB32" s="50"/>
      <c r="HGF32" s="48"/>
      <c r="HGH32" s="49"/>
      <c r="HGJ32" s="50"/>
      <c r="HGN32" s="48"/>
      <c r="HGP32" s="49"/>
      <c r="HGR32" s="50"/>
      <c r="HGV32" s="48"/>
      <c r="HGX32" s="49"/>
      <c r="HGZ32" s="50"/>
      <c r="HHD32" s="48"/>
      <c r="HHF32" s="49"/>
      <c r="HHH32" s="50"/>
      <c r="HHL32" s="48"/>
      <c r="HHN32" s="49"/>
      <c r="HHP32" s="50"/>
      <c r="HHT32" s="48"/>
      <c r="HHV32" s="49"/>
      <c r="HHX32" s="50"/>
      <c r="HIB32" s="48"/>
      <c r="HID32" s="49"/>
      <c r="HIF32" s="50"/>
      <c r="HIJ32" s="48"/>
      <c r="HIL32" s="49"/>
      <c r="HIN32" s="50"/>
      <c r="HIR32" s="48"/>
      <c r="HIT32" s="49"/>
      <c r="HIV32" s="50"/>
      <c r="HIZ32" s="48"/>
      <c r="HJB32" s="49"/>
      <c r="HJD32" s="50"/>
      <c r="HJH32" s="48"/>
      <c r="HJJ32" s="49"/>
      <c r="HJL32" s="50"/>
      <c r="HJP32" s="48"/>
      <c r="HJR32" s="49"/>
      <c r="HJT32" s="50"/>
      <c r="HJX32" s="48"/>
      <c r="HJZ32" s="49"/>
      <c r="HKB32" s="50"/>
      <c r="HKF32" s="48"/>
      <c r="HKH32" s="49"/>
      <c r="HKJ32" s="50"/>
      <c r="HKN32" s="48"/>
      <c r="HKP32" s="49"/>
      <c r="HKR32" s="50"/>
      <c r="HKV32" s="48"/>
      <c r="HKX32" s="49"/>
      <c r="HKZ32" s="50"/>
      <c r="HLD32" s="48"/>
      <c r="HLF32" s="49"/>
      <c r="HLH32" s="50"/>
      <c r="HLL32" s="48"/>
      <c r="HLN32" s="49"/>
      <c r="HLP32" s="50"/>
      <c r="HLT32" s="48"/>
      <c r="HLV32" s="49"/>
      <c r="HLX32" s="50"/>
      <c r="HMB32" s="48"/>
      <c r="HMD32" s="49"/>
      <c r="HMF32" s="50"/>
      <c r="HMJ32" s="48"/>
      <c r="HML32" s="49"/>
      <c r="HMN32" s="50"/>
      <c r="HMR32" s="48"/>
      <c r="HMT32" s="49"/>
      <c r="HMV32" s="50"/>
      <c r="HMZ32" s="48"/>
      <c r="HNB32" s="49"/>
      <c r="HND32" s="50"/>
      <c r="HNH32" s="48"/>
      <c r="HNJ32" s="49"/>
      <c r="HNL32" s="50"/>
      <c r="HNP32" s="48"/>
      <c r="HNR32" s="49"/>
      <c r="HNT32" s="50"/>
      <c r="HNX32" s="48"/>
      <c r="HNZ32" s="49"/>
      <c r="HOB32" s="50"/>
      <c r="HOF32" s="48"/>
      <c r="HOH32" s="49"/>
      <c r="HOJ32" s="50"/>
      <c r="HON32" s="48"/>
      <c r="HOP32" s="49"/>
      <c r="HOR32" s="50"/>
      <c r="HOV32" s="48"/>
      <c r="HOX32" s="49"/>
      <c r="HOZ32" s="50"/>
      <c r="HPD32" s="48"/>
      <c r="HPF32" s="49"/>
      <c r="HPH32" s="50"/>
      <c r="HPL32" s="48"/>
      <c r="HPN32" s="49"/>
      <c r="HPP32" s="50"/>
      <c r="HPT32" s="48"/>
      <c r="HPV32" s="49"/>
      <c r="HPX32" s="50"/>
      <c r="HQB32" s="48"/>
      <c r="HQD32" s="49"/>
      <c r="HQF32" s="50"/>
      <c r="HQJ32" s="48"/>
      <c r="HQL32" s="49"/>
      <c r="HQN32" s="50"/>
      <c r="HQR32" s="48"/>
      <c r="HQT32" s="49"/>
      <c r="HQV32" s="50"/>
      <c r="HQZ32" s="48"/>
      <c r="HRB32" s="49"/>
      <c r="HRD32" s="50"/>
      <c r="HRH32" s="48"/>
      <c r="HRJ32" s="49"/>
      <c r="HRL32" s="50"/>
      <c r="HRP32" s="48"/>
      <c r="HRR32" s="49"/>
      <c r="HRT32" s="50"/>
      <c r="HRX32" s="48"/>
      <c r="HRZ32" s="49"/>
      <c r="HSB32" s="50"/>
      <c r="HSF32" s="48"/>
      <c r="HSH32" s="49"/>
      <c r="HSJ32" s="50"/>
      <c r="HSN32" s="48"/>
      <c r="HSP32" s="49"/>
      <c r="HSR32" s="50"/>
      <c r="HSV32" s="48"/>
      <c r="HSX32" s="49"/>
      <c r="HSZ32" s="50"/>
      <c r="HTD32" s="48"/>
      <c r="HTF32" s="49"/>
      <c r="HTH32" s="50"/>
      <c r="HTL32" s="48"/>
      <c r="HTN32" s="49"/>
      <c r="HTP32" s="50"/>
      <c r="HTT32" s="48"/>
      <c r="HTV32" s="49"/>
      <c r="HTX32" s="50"/>
      <c r="HUB32" s="48"/>
      <c r="HUD32" s="49"/>
      <c r="HUF32" s="50"/>
      <c r="HUJ32" s="48"/>
      <c r="HUL32" s="49"/>
      <c r="HUN32" s="50"/>
      <c r="HUR32" s="48"/>
      <c r="HUT32" s="49"/>
      <c r="HUV32" s="50"/>
      <c r="HUZ32" s="48"/>
      <c r="HVB32" s="49"/>
      <c r="HVD32" s="50"/>
      <c r="HVH32" s="48"/>
      <c r="HVJ32" s="49"/>
      <c r="HVL32" s="50"/>
      <c r="HVP32" s="48"/>
      <c r="HVR32" s="49"/>
      <c r="HVT32" s="50"/>
      <c r="HVX32" s="48"/>
      <c r="HVZ32" s="49"/>
      <c r="HWB32" s="50"/>
      <c r="HWF32" s="48"/>
      <c r="HWH32" s="49"/>
      <c r="HWJ32" s="50"/>
      <c r="HWN32" s="48"/>
      <c r="HWP32" s="49"/>
      <c r="HWR32" s="50"/>
      <c r="HWV32" s="48"/>
      <c r="HWX32" s="49"/>
      <c r="HWZ32" s="50"/>
      <c r="HXD32" s="48"/>
      <c r="HXF32" s="49"/>
      <c r="HXH32" s="50"/>
      <c r="HXL32" s="48"/>
      <c r="HXN32" s="49"/>
      <c r="HXP32" s="50"/>
      <c r="HXT32" s="48"/>
      <c r="HXV32" s="49"/>
      <c r="HXX32" s="50"/>
      <c r="HYB32" s="48"/>
      <c r="HYD32" s="49"/>
      <c r="HYF32" s="50"/>
      <c r="HYJ32" s="48"/>
      <c r="HYL32" s="49"/>
      <c r="HYN32" s="50"/>
      <c r="HYR32" s="48"/>
      <c r="HYT32" s="49"/>
      <c r="HYV32" s="50"/>
      <c r="HYZ32" s="48"/>
      <c r="HZB32" s="49"/>
      <c r="HZD32" s="50"/>
      <c r="HZH32" s="48"/>
      <c r="HZJ32" s="49"/>
      <c r="HZL32" s="50"/>
      <c r="HZP32" s="48"/>
      <c r="HZR32" s="49"/>
      <c r="HZT32" s="50"/>
      <c r="HZX32" s="48"/>
      <c r="HZZ32" s="49"/>
      <c r="IAB32" s="50"/>
      <c r="IAF32" s="48"/>
      <c r="IAH32" s="49"/>
      <c r="IAJ32" s="50"/>
      <c r="IAN32" s="48"/>
      <c r="IAP32" s="49"/>
      <c r="IAR32" s="50"/>
      <c r="IAV32" s="48"/>
      <c r="IAX32" s="49"/>
      <c r="IAZ32" s="50"/>
      <c r="IBD32" s="48"/>
      <c r="IBF32" s="49"/>
      <c r="IBH32" s="50"/>
      <c r="IBL32" s="48"/>
      <c r="IBN32" s="49"/>
      <c r="IBP32" s="50"/>
      <c r="IBT32" s="48"/>
      <c r="IBV32" s="49"/>
      <c r="IBX32" s="50"/>
      <c r="ICB32" s="48"/>
      <c r="ICD32" s="49"/>
      <c r="ICF32" s="50"/>
      <c r="ICJ32" s="48"/>
      <c r="ICL32" s="49"/>
      <c r="ICN32" s="50"/>
      <c r="ICR32" s="48"/>
      <c r="ICT32" s="49"/>
      <c r="ICV32" s="50"/>
      <c r="ICZ32" s="48"/>
      <c r="IDB32" s="49"/>
      <c r="IDD32" s="50"/>
      <c r="IDH32" s="48"/>
      <c r="IDJ32" s="49"/>
      <c r="IDL32" s="50"/>
      <c r="IDP32" s="48"/>
      <c r="IDR32" s="49"/>
      <c r="IDT32" s="50"/>
      <c r="IDX32" s="48"/>
      <c r="IDZ32" s="49"/>
      <c r="IEB32" s="50"/>
      <c r="IEF32" s="48"/>
      <c r="IEH32" s="49"/>
      <c r="IEJ32" s="50"/>
      <c r="IEN32" s="48"/>
      <c r="IEP32" s="49"/>
      <c r="IER32" s="50"/>
      <c r="IEV32" s="48"/>
      <c r="IEX32" s="49"/>
      <c r="IEZ32" s="50"/>
      <c r="IFD32" s="48"/>
      <c r="IFF32" s="49"/>
      <c r="IFH32" s="50"/>
      <c r="IFL32" s="48"/>
      <c r="IFN32" s="49"/>
      <c r="IFP32" s="50"/>
      <c r="IFT32" s="48"/>
      <c r="IFV32" s="49"/>
      <c r="IFX32" s="50"/>
      <c r="IGB32" s="48"/>
      <c r="IGD32" s="49"/>
      <c r="IGF32" s="50"/>
      <c r="IGJ32" s="48"/>
      <c r="IGL32" s="49"/>
      <c r="IGN32" s="50"/>
      <c r="IGR32" s="48"/>
      <c r="IGT32" s="49"/>
      <c r="IGV32" s="50"/>
      <c r="IGZ32" s="48"/>
      <c r="IHB32" s="49"/>
      <c r="IHD32" s="50"/>
      <c r="IHH32" s="48"/>
      <c r="IHJ32" s="49"/>
      <c r="IHL32" s="50"/>
      <c r="IHP32" s="48"/>
      <c r="IHR32" s="49"/>
      <c r="IHT32" s="50"/>
      <c r="IHX32" s="48"/>
      <c r="IHZ32" s="49"/>
      <c r="IIB32" s="50"/>
      <c r="IIF32" s="48"/>
      <c r="IIH32" s="49"/>
      <c r="IIJ32" s="50"/>
      <c r="IIN32" s="48"/>
      <c r="IIP32" s="49"/>
      <c r="IIR32" s="50"/>
      <c r="IIV32" s="48"/>
      <c r="IIX32" s="49"/>
      <c r="IIZ32" s="50"/>
      <c r="IJD32" s="48"/>
      <c r="IJF32" s="49"/>
      <c r="IJH32" s="50"/>
      <c r="IJL32" s="48"/>
      <c r="IJN32" s="49"/>
      <c r="IJP32" s="50"/>
      <c r="IJT32" s="48"/>
      <c r="IJV32" s="49"/>
      <c r="IJX32" s="50"/>
      <c r="IKB32" s="48"/>
      <c r="IKD32" s="49"/>
      <c r="IKF32" s="50"/>
      <c r="IKJ32" s="48"/>
      <c r="IKL32" s="49"/>
      <c r="IKN32" s="50"/>
      <c r="IKR32" s="48"/>
      <c r="IKT32" s="49"/>
      <c r="IKV32" s="50"/>
      <c r="IKZ32" s="48"/>
      <c r="ILB32" s="49"/>
      <c r="ILD32" s="50"/>
      <c r="ILH32" s="48"/>
      <c r="ILJ32" s="49"/>
      <c r="ILL32" s="50"/>
      <c r="ILP32" s="48"/>
      <c r="ILR32" s="49"/>
      <c r="ILT32" s="50"/>
      <c r="ILX32" s="48"/>
      <c r="ILZ32" s="49"/>
      <c r="IMB32" s="50"/>
      <c r="IMF32" s="48"/>
      <c r="IMH32" s="49"/>
      <c r="IMJ32" s="50"/>
      <c r="IMN32" s="48"/>
      <c r="IMP32" s="49"/>
      <c r="IMR32" s="50"/>
      <c r="IMV32" s="48"/>
      <c r="IMX32" s="49"/>
      <c r="IMZ32" s="50"/>
      <c r="IND32" s="48"/>
      <c r="INF32" s="49"/>
      <c r="INH32" s="50"/>
      <c r="INL32" s="48"/>
      <c r="INN32" s="49"/>
      <c r="INP32" s="50"/>
      <c r="INT32" s="48"/>
      <c r="INV32" s="49"/>
      <c r="INX32" s="50"/>
      <c r="IOB32" s="48"/>
      <c r="IOD32" s="49"/>
      <c r="IOF32" s="50"/>
      <c r="IOJ32" s="48"/>
      <c r="IOL32" s="49"/>
      <c r="ION32" s="50"/>
      <c r="IOR32" s="48"/>
      <c r="IOT32" s="49"/>
      <c r="IOV32" s="50"/>
      <c r="IOZ32" s="48"/>
      <c r="IPB32" s="49"/>
      <c r="IPD32" s="50"/>
      <c r="IPH32" s="48"/>
      <c r="IPJ32" s="49"/>
      <c r="IPL32" s="50"/>
      <c r="IPP32" s="48"/>
      <c r="IPR32" s="49"/>
      <c r="IPT32" s="50"/>
      <c r="IPX32" s="48"/>
      <c r="IPZ32" s="49"/>
      <c r="IQB32" s="50"/>
      <c r="IQF32" s="48"/>
      <c r="IQH32" s="49"/>
      <c r="IQJ32" s="50"/>
      <c r="IQN32" s="48"/>
      <c r="IQP32" s="49"/>
      <c r="IQR32" s="50"/>
      <c r="IQV32" s="48"/>
      <c r="IQX32" s="49"/>
      <c r="IQZ32" s="50"/>
      <c r="IRD32" s="48"/>
      <c r="IRF32" s="49"/>
      <c r="IRH32" s="50"/>
      <c r="IRL32" s="48"/>
      <c r="IRN32" s="49"/>
      <c r="IRP32" s="50"/>
      <c r="IRT32" s="48"/>
      <c r="IRV32" s="49"/>
      <c r="IRX32" s="50"/>
      <c r="ISB32" s="48"/>
      <c r="ISD32" s="49"/>
      <c r="ISF32" s="50"/>
      <c r="ISJ32" s="48"/>
      <c r="ISL32" s="49"/>
      <c r="ISN32" s="50"/>
      <c r="ISR32" s="48"/>
      <c r="IST32" s="49"/>
      <c r="ISV32" s="50"/>
      <c r="ISZ32" s="48"/>
      <c r="ITB32" s="49"/>
      <c r="ITD32" s="50"/>
      <c r="ITH32" s="48"/>
      <c r="ITJ32" s="49"/>
      <c r="ITL32" s="50"/>
      <c r="ITP32" s="48"/>
      <c r="ITR32" s="49"/>
      <c r="ITT32" s="50"/>
      <c r="ITX32" s="48"/>
      <c r="ITZ32" s="49"/>
      <c r="IUB32" s="50"/>
      <c r="IUF32" s="48"/>
      <c r="IUH32" s="49"/>
      <c r="IUJ32" s="50"/>
      <c r="IUN32" s="48"/>
      <c r="IUP32" s="49"/>
      <c r="IUR32" s="50"/>
      <c r="IUV32" s="48"/>
      <c r="IUX32" s="49"/>
      <c r="IUZ32" s="50"/>
      <c r="IVD32" s="48"/>
      <c r="IVF32" s="49"/>
      <c r="IVH32" s="50"/>
      <c r="IVL32" s="48"/>
      <c r="IVN32" s="49"/>
      <c r="IVP32" s="50"/>
      <c r="IVT32" s="48"/>
      <c r="IVV32" s="49"/>
      <c r="IVX32" s="50"/>
      <c r="IWB32" s="48"/>
      <c r="IWD32" s="49"/>
      <c r="IWF32" s="50"/>
      <c r="IWJ32" s="48"/>
      <c r="IWL32" s="49"/>
      <c r="IWN32" s="50"/>
      <c r="IWR32" s="48"/>
      <c r="IWT32" s="49"/>
      <c r="IWV32" s="50"/>
      <c r="IWZ32" s="48"/>
      <c r="IXB32" s="49"/>
      <c r="IXD32" s="50"/>
      <c r="IXH32" s="48"/>
      <c r="IXJ32" s="49"/>
      <c r="IXL32" s="50"/>
      <c r="IXP32" s="48"/>
      <c r="IXR32" s="49"/>
      <c r="IXT32" s="50"/>
      <c r="IXX32" s="48"/>
      <c r="IXZ32" s="49"/>
      <c r="IYB32" s="50"/>
      <c r="IYF32" s="48"/>
      <c r="IYH32" s="49"/>
      <c r="IYJ32" s="50"/>
      <c r="IYN32" s="48"/>
      <c r="IYP32" s="49"/>
      <c r="IYR32" s="50"/>
      <c r="IYV32" s="48"/>
      <c r="IYX32" s="49"/>
      <c r="IYZ32" s="50"/>
      <c r="IZD32" s="48"/>
      <c r="IZF32" s="49"/>
      <c r="IZH32" s="50"/>
      <c r="IZL32" s="48"/>
      <c r="IZN32" s="49"/>
      <c r="IZP32" s="50"/>
      <c r="IZT32" s="48"/>
      <c r="IZV32" s="49"/>
      <c r="IZX32" s="50"/>
      <c r="JAB32" s="48"/>
      <c r="JAD32" s="49"/>
      <c r="JAF32" s="50"/>
      <c r="JAJ32" s="48"/>
      <c r="JAL32" s="49"/>
      <c r="JAN32" s="50"/>
      <c r="JAR32" s="48"/>
      <c r="JAT32" s="49"/>
      <c r="JAV32" s="50"/>
      <c r="JAZ32" s="48"/>
      <c r="JBB32" s="49"/>
      <c r="JBD32" s="50"/>
      <c r="JBH32" s="48"/>
      <c r="JBJ32" s="49"/>
      <c r="JBL32" s="50"/>
      <c r="JBP32" s="48"/>
      <c r="JBR32" s="49"/>
      <c r="JBT32" s="50"/>
      <c r="JBX32" s="48"/>
      <c r="JBZ32" s="49"/>
      <c r="JCB32" s="50"/>
      <c r="JCF32" s="48"/>
      <c r="JCH32" s="49"/>
      <c r="JCJ32" s="50"/>
      <c r="JCN32" s="48"/>
      <c r="JCP32" s="49"/>
      <c r="JCR32" s="50"/>
      <c r="JCV32" s="48"/>
      <c r="JCX32" s="49"/>
      <c r="JCZ32" s="50"/>
      <c r="JDD32" s="48"/>
      <c r="JDF32" s="49"/>
      <c r="JDH32" s="50"/>
      <c r="JDL32" s="48"/>
      <c r="JDN32" s="49"/>
      <c r="JDP32" s="50"/>
      <c r="JDT32" s="48"/>
      <c r="JDV32" s="49"/>
      <c r="JDX32" s="50"/>
      <c r="JEB32" s="48"/>
      <c r="JED32" s="49"/>
      <c r="JEF32" s="50"/>
      <c r="JEJ32" s="48"/>
      <c r="JEL32" s="49"/>
      <c r="JEN32" s="50"/>
      <c r="JER32" s="48"/>
      <c r="JET32" s="49"/>
      <c r="JEV32" s="50"/>
      <c r="JEZ32" s="48"/>
      <c r="JFB32" s="49"/>
      <c r="JFD32" s="50"/>
      <c r="JFH32" s="48"/>
      <c r="JFJ32" s="49"/>
      <c r="JFL32" s="50"/>
      <c r="JFP32" s="48"/>
      <c r="JFR32" s="49"/>
      <c r="JFT32" s="50"/>
      <c r="JFX32" s="48"/>
      <c r="JFZ32" s="49"/>
      <c r="JGB32" s="50"/>
      <c r="JGF32" s="48"/>
      <c r="JGH32" s="49"/>
      <c r="JGJ32" s="50"/>
      <c r="JGN32" s="48"/>
      <c r="JGP32" s="49"/>
      <c r="JGR32" s="50"/>
      <c r="JGV32" s="48"/>
      <c r="JGX32" s="49"/>
      <c r="JGZ32" s="50"/>
      <c r="JHD32" s="48"/>
      <c r="JHF32" s="49"/>
      <c r="JHH32" s="50"/>
      <c r="JHL32" s="48"/>
      <c r="JHN32" s="49"/>
      <c r="JHP32" s="50"/>
      <c r="JHT32" s="48"/>
      <c r="JHV32" s="49"/>
      <c r="JHX32" s="50"/>
      <c r="JIB32" s="48"/>
      <c r="JID32" s="49"/>
      <c r="JIF32" s="50"/>
      <c r="JIJ32" s="48"/>
      <c r="JIL32" s="49"/>
      <c r="JIN32" s="50"/>
      <c r="JIR32" s="48"/>
      <c r="JIT32" s="49"/>
      <c r="JIV32" s="50"/>
      <c r="JIZ32" s="48"/>
      <c r="JJB32" s="49"/>
      <c r="JJD32" s="50"/>
      <c r="JJH32" s="48"/>
      <c r="JJJ32" s="49"/>
      <c r="JJL32" s="50"/>
      <c r="JJP32" s="48"/>
      <c r="JJR32" s="49"/>
      <c r="JJT32" s="50"/>
      <c r="JJX32" s="48"/>
      <c r="JJZ32" s="49"/>
      <c r="JKB32" s="50"/>
      <c r="JKF32" s="48"/>
      <c r="JKH32" s="49"/>
      <c r="JKJ32" s="50"/>
      <c r="JKN32" s="48"/>
      <c r="JKP32" s="49"/>
      <c r="JKR32" s="50"/>
      <c r="JKV32" s="48"/>
      <c r="JKX32" s="49"/>
      <c r="JKZ32" s="50"/>
      <c r="JLD32" s="48"/>
      <c r="JLF32" s="49"/>
      <c r="JLH32" s="50"/>
      <c r="JLL32" s="48"/>
      <c r="JLN32" s="49"/>
      <c r="JLP32" s="50"/>
      <c r="JLT32" s="48"/>
      <c r="JLV32" s="49"/>
      <c r="JLX32" s="50"/>
      <c r="JMB32" s="48"/>
      <c r="JMD32" s="49"/>
      <c r="JMF32" s="50"/>
      <c r="JMJ32" s="48"/>
      <c r="JML32" s="49"/>
      <c r="JMN32" s="50"/>
      <c r="JMR32" s="48"/>
      <c r="JMT32" s="49"/>
      <c r="JMV32" s="50"/>
      <c r="JMZ32" s="48"/>
      <c r="JNB32" s="49"/>
      <c r="JND32" s="50"/>
      <c r="JNH32" s="48"/>
      <c r="JNJ32" s="49"/>
      <c r="JNL32" s="50"/>
      <c r="JNP32" s="48"/>
      <c r="JNR32" s="49"/>
      <c r="JNT32" s="50"/>
      <c r="JNX32" s="48"/>
      <c r="JNZ32" s="49"/>
      <c r="JOB32" s="50"/>
      <c r="JOF32" s="48"/>
      <c r="JOH32" s="49"/>
      <c r="JOJ32" s="50"/>
      <c r="JON32" s="48"/>
      <c r="JOP32" s="49"/>
      <c r="JOR32" s="50"/>
      <c r="JOV32" s="48"/>
      <c r="JOX32" s="49"/>
      <c r="JOZ32" s="50"/>
      <c r="JPD32" s="48"/>
      <c r="JPF32" s="49"/>
      <c r="JPH32" s="50"/>
      <c r="JPL32" s="48"/>
      <c r="JPN32" s="49"/>
      <c r="JPP32" s="50"/>
      <c r="JPT32" s="48"/>
      <c r="JPV32" s="49"/>
      <c r="JPX32" s="50"/>
      <c r="JQB32" s="48"/>
      <c r="JQD32" s="49"/>
      <c r="JQF32" s="50"/>
      <c r="JQJ32" s="48"/>
      <c r="JQL32" s="49"/>
      <c r="JQN32" s="50"/>
      <c r="JQR32" s="48"/>
      <c r="JQT32" s="49"/>
      <c r="JQV32" s="50"/>
      <c r="JQZ32" s="48"/>
      <c r="JRB32" s="49"/>
      <c r="JRD32" s="50"/>
      <c r="JRH32" s="48"/>
      <c r="JRJ32" s="49"/>
      <c r="JRL32" s="50"/>
      <c r="JRP32" s="48"/>
      <c r="JRR32" s="49"/>
      <c r="JRT32" s="50"/>
      <c r="JRX32" s="48"/>
      <c r="JRZ32" s="49"/>
      <c r="JSB32" s="50"/>
      <c r="JSF32" s="48"/>
      <c r="JSH32" s="49"/>
      <c r="JSJ32" s="50"/>
      <c r="JSN32" s="48"/>
      <c r="JSP32" s="49"/>
      <c r="JSR32" s="50"/>
      <c r="JSV32" s="48"/>
      <c r="JSX32" s="49"/>
      <c r="JSZ32" s="50"/>
      <c r="JTD32" s="48"/>
      <c r="JTF32" s="49"/>
      <c r="JTH32" s="50"/>
      <c r="JTL32" s="48"/>
      <c r="JTN32" s="49"/>
      <c r="JTP32" s="50"/>
      <c r="JTT32" s="48"/>
      <c r="JTV32" s="49"/>
      <c r="JTX32" s="50"/>
      <c r="JUB32" s="48"/>
      <c r="JUD32" s="49"/>
      <c r="JUF32" s="50"/>
      <c r="JUJ32" s="48"/>
      <c r="JUL32" s="49"/>
      <c r="JUN32" s="50"/>
      <c r="JUR32" s="48"/>
      <c r="JUT32" s="49"/>
      <c r="JUV32" s="50"/>
      <c r="JUZ32" s="48"/>
      <c r="JVB32" s="49"/>
      <c r="JVD32" s="50"/>
      <c r="JVH32" s="48"/>
      <c r="JVJ32" s="49"/>
      <c r="JVL32" s="50"/>
      <c r="JVP32" s="48"/>
      <c r="JVR32" s="49"/>
      <c r="JVT32" s="50"/>
      <c r="JVX32" s="48"/>
      <c r="JVZ32" s="49"/>
      <c r="JWB32" s="50"/>
      <c r="JWF32" s="48"/>
      <c r="JWH32" s="49"/>
      <c r="JWJ32" s="50"/>
      <c r="JWN32" s="48"/>
      <c r="JWP32" s="49"/>
      <c r="JWR32" s="50"/>
      <c r="JWV32" s="48"/>
      <c r="JWX32" s="49"/>
      <c r="JWZ32" s="50"/>
      <c r="JXD32" s="48"/>
      <c r="JXF32" s="49"/>
      <c r="JXH32" s="50"/>
      <c r="JXL32" s="48"/>
      <c r="JXN32" s="49"/>
      <c r="JXP32" s="50"/>
      <c r="JXT32" s="48"/>
      <c r="JXV32" s="49"/>
      <c r="JXX32" s="50"/>
      <c r="JYB32" s="48"/>
      <c r="JYD32" s="49"/>
      <c r="JYF32" s="50"/>
      <c r="JYJ32" s="48"/>
      <c r="JYL32" s="49"/>
      <c r="JYN32" s="50"/>
      <c r="JYR32" s="48"/>
      <c r="JYT32" s="49"/>
      <c r="JYV32" s="50"/>
      <c r="JYZ32" s="48"/>
      <c r="JZB32" s="49"/>
      <c r="JZD32" s="50"/>
      <c r="JZH32" s="48"/>
      <c r="JZJ32" s="49"/>
      <c r="JZL32" s="50"/>
      <c r="JZP32" s="48"/>
      <c r="JZR32" s="49"/>
      <c r="JZT32" s="50"/>
      <c r="JZX32" s="48"/>
      <c r="JZZ32" s="49"/>
      <c r="KAB32" s="50"/>
      <c r="KAF32" s="48"/>
      <c r="KAH32" s="49"/>
      <c r="KAJ32" s="50"/>
      <c r="KAN32" s="48"/>
      <c r="KAP32" s="49"/>
      <c r="KAR32" s="50"/>
      <c r="KAV32" s="48"/>
      <c r="KAX32" s="49"/>
      <c r="KAZ32" s="50"/>
      <c r="KBD32" s="48"/>
      <c r="KBF32" s="49"/>
      <c r="KBH32" s="50"/>
      <c r="KBL32" s="48"/>
      <c r="KBN32" s="49"/>
      <c r="KBP32" s="50"/>
      <c r="KBT32" s="48"/>
      <c r="KBV32" s="49"/>
      <c r="KBX32" s="50"/>
      <c r="KCB32" s="48"/>
      <c r="KCD32" s="49"/>
      <c r="KCF32" s="50"/>
      <c r="KCJ32" s="48"/>
      <c r="KCL32" s="49"/>
      <c r="KCN32" s="50"/>
      <c r="KCR32" s="48"/>
      <c r="KCT32" s="49"/>
      <c r="KCV32" s="50"/>
      <c r="KCZ32" s="48"/>
      <c r="KDB32" s="49"/>
      <c r="KDD32" s="50"/>
      <c r="KDH32" s="48"/>
      <c r="KDJ32" s="49"/>
      <c r="KDL32" s="50"/>
      <c r="KDP32" s="48"/>
      <c r="KDR32" s="49"/>
      <c r="KDT32" s="50"/>
      <c r="KDX32" s="48"/>
      <c r="KDZ32" s="49"/>
      <c r="KEB32" s="50"/>
      <c r="KEF32" s="48"/>
      <c r="KEH32" s="49"/>
      <c r="KEJ32" s="50"/>
      <c r="KEN32" s="48"/>
      <c r="KEP32" s="49"/>
      <c r="KER32" s="50"/>
      <c r="KEV32" s="48"/>
      <c r="KEX32" s="49"/>
      <c r="KEZ32" s="50"/>
      <c r="KFD32" s="48"/>
      <c r="KFF32" s="49"/>
      <c r="KFH32" s="50"/>
      <c r="KFL32" s="48"/>
      <c r="KFN32" s="49"/>
      <c r="KFP32" s="50"/>
      <c r="KFT32" s="48"/>
      <c r="KFV32" s="49"/>
      <c r="KFX32" s="50"/>
      <c r="KGB32" s="48"/>
      <c r="KGD32" s="49"/>
      <c r="KGF32" s="50"/>
      <c r="KGJ32" s="48"/>
      <c r="KGL32" s="49"/>
      <c r="KGN32" s="50"/>
      <c r="KGR32" s="48"/>
      <c r="KGT32" s="49"/>
      <c r="KGV32" s="50"/>
      <c r="KGZ32" s="48"/>
      <c r="KHB32" s="49"/>
      <c r="KHD32" s="50"/>
      <c r="KHH32" s="48"/>
      <c r="KHJ32" s="49"/>
      <c r="KHL32" s="50"/>
      <c r="KHP32" s="48"/>
      <c r="KHR32" s="49"/>
      <c r="KHT32" s="50"/>
      <c r="KHX32" s="48"/>
      <c r="KHZ32" s="49"/>
      <c r="KIB32" s="50"/>
      <c r="KIF32" s="48"/>
      <c r="KIH32" s="49"/>
      <c r="KIJ32" s="50"/>
      <c r="KIN32" s="48"/>
      <c r="KIP32" s="49"/>
      <c r="KIR32" s="50"/>
      <c r="KIV32" s="48"/>
      <c r="KIX32" s="49"/>
      <c r="KIZ32" s="50"/>
      <c r="KJD32" s="48"/>
      <c r="KJF32" s="49"/>
      <c r="KJH32" s="50"/>
      <c r="KJL32" s="48"/>
      <c r="KJN32" s="49"/>
      <c r="KJP32" s="50"/>
      <c r="KJT32" s="48"/>
      <c r="KJV32" s="49"/>
      <c r="KJX32" s="50"/>
      <c r="KKB32" s="48"/>
      <c r="KKD32" s="49"/>
      <c r="KKF32" s="50"/>
      <c r="KKJ32" s="48"/>
      <c r="KKL32" s="49"/>
      <c r="KKN32" s="50"/>
      <c r="KKR32" s="48"/>
      <c r="KKT32" s="49"/>
      <c r="KKV32" s="50"/>
      <c r="KKZ32" s="48"/>
      <c r="KLB32" s="49"/>
      <c r="KLD32" s="50"/>
      <c r="KLH32" s="48"/>
      <c r="KLJ32" s="49"/>
      <c r="KLL32" s="50"/>
      <c r="KLP32" s="48"/>
      <c r="KLR32" s="49"/>
      <c r="KLT32" s="50"/>
      <c r="KLX32" s="48"/>
      <c r="KLZ32" s="49"/>
      <c r="KMB32" s="50"/>
      <c r="KMF32" s="48"/>
      <c r="KMH32" s="49"/>
      <c r="KMJ32" s="50"/>
      <c r="KMN32" s="48"/>
      <c r="KMP32" s="49"/>
      <c r="KMR32" s="50"/>
      <c r="KMV32" s="48"/>
      <c r="KMX32" s="49"/>
      <c r="KMZ32" s="50"/>
      <c r="KND32" s="48"/>
      <c r="KNF32" s="49"/>
      <c r="KNH32" s="50"/>
      <c r="KNL32" s="48"/>
      <c r="KNN32" s="49"/>
      <c r="KNP32" s="50"/>
      <c r="KNT32" s="48"/>
      <c r="KNV32" s="49"/>
      <c r="KNX32" s="50"/>
      <c r="KOB32" s="48"/>
      <c r="KOD32" s="49"/>
      <c r="KOF32" s="50"/>
      <c r="KOJ32" s="48"/>
      <c r="KOL32" s="49"/>
      <c r="KON32" s="50"/>
      <c r="KOR32" s="48"/>
      <c r="KOT32" s="49"/>
      <c r="KOV32" s="50"/>
      <c r="KOZ32" s="48"/>
      <c r="KPB32" s="49"/>
      <c r="KPD32" s="50"/>
      <c r="KPH32" s="48"/>
      <c r="KPJ32" s="49"/>
      <c r="KPL32" s="50"/>
      <c r="KPP32" s="48"/>
      <c r="KPR32" s="49"/>
      <c r="KPT32" s="50"/>
      <c r="KPX32" s="48"/>
      <c r="KPZ32" s="49"/>
      <c r="KQB32" s="50"/>
      <c r="KQF32" s="48"/>
      <c r="KQH32" s="49"/>
      <c r="KQJ32" s="50"/>
      <c r="KQN32" s="48"/>
      <c r="KQP32" s="49"/>
      <c r="KQR32" s="50"/>
      <c r="KQV32" s="48"/>
      <c r="KQX32" s="49"/>
      <c r="KQZ32" s="50"/>
      <c r="KRD32" s="48"/>
      <c r="KRF32" s="49"/>
      <c r="KRH32" s="50"/>
      <c r="KRL32" s="48"/>
      <c r="KRN32" s="49"/>
      <c r="KRP32" s="50"/>
      <c r="KRT32" s="48"/>
      <c r="KRV32" s="49"/>
      <c r="KRX32" s="50"/>
      <c r="KSB32" s="48"/>
      <c r="KSD32" s="49"/>
      <c r="KSF32" s="50"/>
      <c r="KSJ32" s="48"/>
      <c r="KSL32" s="49"/>
      <c r="KSN32" s="50"/>
      <c r="KSR32" s="48"/>
      <c r="KST32" s="49"/>
      <c r="KSV32" s="50"/>
      <c r="KSZ32" s="48"/>
      <c r="KTB32" s="49"/>
      <c r="KTD32" s="50"/>
      <c r="KTH32" s="48"/>
      <c r="KTJ32" s="49"/>
      <c r="KTL32" s="50"/>
      <c r="KTP32" s="48"/>
      <c r="KTR32" s="49"/>
      <c r="KTT32" s="50"/>
      <c r="KTX32" s="48"/>
      <c r="KTZ32" s="49"/>
      <c r="KUB32" s="50"/>
      <c r="KUF32" s="48"/>
      <c r="KUH32" s="49"/>
      <c r="KUJ32" s="50"/>
      <c r="KUN32" s="48"/>
      <c r="KUP32" s="49"/>
      <c r="KUR32" s="50"/>
      <c r="KUV32" s="48"/>
      <c r="KUX32" s="49"/>
      <c r="KUZ32" s="50"/>
      <c r="KVD32" s="48"/>
      <c r="KVF32" s="49"/>
      <c r="KVH32" s="50"/>
      <c r="KVL32" s="48"/>
      <c r="KVN32" s="49"/>
      <c r="KVP32" s="50"/>
      <c r="KVT32" s="48"/>
      <c r="KVV32" s="49"/>
      <c r="KVX32" s="50"/>
      <c r="KWB32" s="48"/>
      <c r="KWD32" s="49"/>
      <c r="KWF32" s="50"/>
      <c r="KWJ32" s="48"/>
      <c r="KWL32" s="49"/>
      <c r="KWN32" s="50"/>
      <c r="KWR32" s="48"/>
      <c r="KWT32" s="49"/>
      <c r="KWV32" s="50"/>
      <c r="KWZ32" s="48"/>
      <c r="KXB32" s="49"/>
      <c r="KXD32" s="50"/>
      <c r="KXH32" s="48"/>
      <c r="KXJ32" s="49"/>
      <c r="KXL32" s="50"/>
      <c r="KXP32" s="48"/>
      <c r="KXR32" s="49"/>
      <c r="KXT32" s="50"/>
      <c r="KXX32" s="48"/>
      <c r="KXZ32" s="49"/>
      <c r="KYB32" s="50"/>
      <c r="KYF32" s="48"/>
      <c r="KYH32" s="49"/>
      <c r="KYJ32" s="50"/>
      <c r="KYN32" s="48"/>
      <c r="KYP32" s="49"/>
      <c r="KYR32" s="50"/>
      <c r="KYV32" s="48"/>
      <c r="KYX32" s="49"/>
      <c r="KYZ32" s="50"/>
      <c r="KZD32" s="48"/>
      <c r="KZF32" s="49"/>
      <c r="KZH32" s="50"/>
      <c r="KZL32" s="48"/>
      <c r="KZN32" s="49"/>
      <c r="KZP32" s="50"/>
      <c r="KZT32" s="48"/>
      <c r="KZV32" s="49"/>
      <c r="KZX32" s="50"/>
      <c r="LAB32" s="48"/>
      <c r="LAD32" s="49"/>
      <c r="LAF32" s="50"/>
      <c r="LAJ32" s="48"/>
      <c r="LAL32" s="49"/>
      <c r="LAN32" s="50"/>
      <c r="LAR32" s="48"/>
      <c r="LAT32" s="49"/>
      <c r="LAV32" s="50"/>
      <c r="LAZ32" s="48"/>
      <c r="LBB32" s="49"/>
      <c r="LBD32" s="50"/>
      <c r="LBH32" s="48"/>
      <c r="LBJ32" s="49"/>
      <c r="LBL32" s="50"/>
      <c r="LBP32" s="48"/>
      <c r="LBR32" s="49"/>
      <c r="LBT32" s="50"/>
      <c r="LBX32" s="48"/>
      <c r="LBZ32" s="49"/>
      <c r="LCB32" s="50"/>
      <c r="LCF32" s="48"/>
      <c r="LCH32" s="49"/>
      <c r="LCJ32" s="50"/>
      <c r="LCN32" s="48"/>
      <c r="LCP32" s="49"/>
      <c r="LCR32" s="50"/>
      <c r="LCV32" s="48"/>
      <c r="LCX32" s="49"/>
      <c r="LCZ32" s="50"/>
      <c r="LDD32" s="48"/>
      <c r="LDF32" s="49"/>
      <c r="LDH32" s="50"/>
      <c r="LDL32" s="48"/>
      <c r="LDN32" s="49"/>
      <c r="LDP32" s="50"/>
      <c r="LDT32" s="48"/>
      <c r="LDV32" s="49"/>
      <c r="LDX32" s="50"/>
      <c r="LEB32" s="48"/>
      <c r="LED32" s="49"/>
      <c r="LEF32" s="50"/>
      <c r="LEJ32" s="48"/>
      <c r="LEL32" s="49"/>
      <c r="LEN32" s="50"/>
      <c r="LER32" s="48"/>
      <c r="LET32" s="49"/>
      <c r="LEV32" s="50"/>
      <c r="LEZ32" s="48"/>
      <c r="LFB32" s="49"/>
      <c r="LFD32" s="50"/>
      <c r="LFH32" s="48"/>
      <c r="LFJ32" s="49"/>
      <c r="LFL32" s="50"/>
      <c r="LFP32" s="48"/>
      <c r="LFR32" s="49"/>
      <c r="LFT32" s="50"/>
      <c r="LFX32" s="48"/>
      <c r="LFZ32" s="49"/>
      <c r="LGB32" s="50"/>
      <c r="LGF32" s="48"/>
      <c r="LGH32" s="49"/>
      <c r="LGJ32" s="50"/>
      <c r="LGN32" s="48"/>
      <c r="LGP32" s="49"/>
      <c r="LGR32" s="50"/>
      <c r="LGV32" s="48"/>
      <c r="LGX32" s="49"/>
      <c r="LGZ32" s="50"/>
      <c r="LHD32" s="48"/>
      <c r="LHF32" s="49"/>
      <c r="LHH32" s="50"/>
      <c r="LHL32" s="48"/>
      <c r="LHN32" s="49"/>
      <c r="LHP32" s="50"/>
      <c r="LHT32" s="48"/>
      <c r="LHV32" s="49"/>
      <c r="LHX32" s="50"/>
      <c r="LIB32" s="48"/>
      <c r="LID32" s="49"/>
      <c r="LIF32" s="50"/>
      <c r="LIJ32" s="48"/>
      <c r="LIL32" s="49"/>
      <c r="LIN32" s="50"/>
      <c r="LIR32" s="48"/>
      <c r="LIT32" s="49"/>
      <c r="LIV32" s="50"/>
      <c r="LIZ32" s="48"/>
      <c r="LJB32" s="49"/>
      <c r="LJD32" s="50"/>
      <c r="LJH32" s="48"/>
      <c r="LJJ32" s="49"/>
      <c r="LJL32" s="50"/>
      <c r="LJP32" s="48"/>
      <c r="LJR32" s="49"/>
      <c r="LJT32" s="50"/>
      <c r="LJX32" s="48"/>
      <c r="LJZ32" s="49"/>
      <c r="LKB32" s="50"/>
      <c r="LKF32" s="48"/>
      <c r="LKH32" s="49"/>
      <c r="LKJ32" s="50"/>
      <c r="LKN32" s="48"/>
      <c r="LKP32" s="49"/>
      <c r="LKR32" s="50"/>
      <c r="LKV32" s="48"/>
      <c r="LKX32" s="49"/>
      <c r="LKZ32" s="50"/>
      <c r="LLD32" s="48"/>
      <c r="LLF32" s="49"/>
      <c r="LLH32" s="50"/>
      <c r="LLL32" s="48"/>
      <c r="LLN32" s="49"/>
      <c r="LLP32" s="50"/>
      <c r="LLT32" s="48"/>
      <c r="LLV32" s="49"/>
      <c r="LLX32" s="50"/>
      <c r="LMB32" s="48"/>
      <c r="LMD32" s="49"/>
      <c r="LMF32" s="50"/>
      <c r="LMJ32" s="48"/>
      <c r="LML32" s="49"/>
      <c r="LMN32" s="50"/>
      <c r="LMR32" s="48"/>
      <c r="LMT32" s="49"/>
      <c r="LMV32" s="50"/>
      <c r="LMZ32" s="48"/>
      <c r="LNB32" s="49"/>
      <c r="LND32" s="50"/>
      <c r="LNH32" s="48"/>
      <c r="LNJ32" s="49"/>
      <c r="LNL32" s="50"/>
      <c r="LNP32" s="48"/>
      <c r="LNR32" s="49"/>
      <c r="LNT32" s="50"/>
      <c r="LNX32" s="48"/>
      <c r="LNZ32" s="49"/>
      <c r="LOB32" s="50"/>
      <c r="LOF32" s="48"/>
      <c r="LOH32" s="49"/>
      <c r="LOJ32" s="50"/>
      <c r="LON32" s="48"/>
      <c r="LOP32" s="49"/>
      <c r="LOR32" s="50"/>
      <c r="LOV32" s="48"/>
      <c r="LOX32" s="49"/>
      <c r="LOZ32" s="50"/>
      <c r="LPD32" s="48"/>
      <c r="LPF32" s="49"/>
      <c r="LPH32" s="50"/>
      <c r="LPL32" s="48"/>
      <c r="LPN32" s="49"/>
      <c r="LPP32" s="50"/>
      <c r="LPT32" s="48"/>
      <c r="LPV32" s="49"/>
      <c r="LPX32" s="50"/>
      <c r="LQB32" s="48"/>
      <c r="LQD32" s="49"/>
      <c r="LQF32" s="50"/>
      <c r="LQJ32" s="48"/>
      <c r="LQL32" s="49"/>
      <c r="LQN32" s="50"/>
      <c r="LQR32" s="48"/>
      <c r="LQT32" s="49"/>
      <c r="LQV32" s="50"/>
      <c r="LQZ32" s="48"/>
      <c r="LRB32" s="49"/>
      <c r="LRD32" s="50"/>
      <c r="LRH32" s="48"/>
      <c r="LRJ32" s="49"/>
      <c r="LRL32" s="50"/>
      <c r="LRP32" s="48"/>
      <c r="LRR32" s="49"/>
      <c r="LRT32" s="50"/>
      <c r="LRX32" s="48"/>
      <c r="LRZ32" s="49"/>
      <c r="LSB32" s="50"/>
      <c r="LSF32" s="48"/>
      <c r="LSH32" s="49"/>
      <c r="LSJ32" s="50"/>
      <c r="LSN32" s="48"/>
      <c r="LSP32" s="49"/>
      <c r="LSR32" s="50"/>
      <c r="LSV32" s="48"/>
      <c r="LSX32" s="49"/>
      <c r="LSZ32" s="50"/>
      <c r="LTD32" s="48"/>
      <c r="LTF32" s="49"/>
      <c r="LTH32" s="50"/>
      <c r="LTL32" s="48"/>
      <c r="LTN32" s="49"/>
      <c r="LTP32" s="50"/>
      <c r="LTT32" s="48"/>
      <c r="LTV32" s="49"/>
      <c r="LTX32" s="50"/>
      <c r="LUB32" s="48"/>
      <c r="LUD32" s="49"/>
      <c r="LUF32" s="50"/>
      <c r="LUJ32" s="48"/>
      <c r="LUL32" s="49"/>
      <c r="LUN32" s="50"/>
      <c r="LUR32" s="48"/>
      <c r="LUT32" s="49"/>
      <c r="LUV32" s="50"/>
      <c r="LUZ32" s="48"/>
      <c r="LVB32" s="49"/>
      <c r="LVD32" s="50"/>
      <c r="LVH32" s="48"/>
      <c r="LVJ32" s="49"/>
      <c r="LVL32" s="50"/>
      <c r="LVP32" s="48"/>
      <c r="LVR32" s="49"/>
      <c r="LVT32" s="50"/>
      <c r="LVX32" s="48"/>
      <c r="LVZ32" s="49"/>
      <c r="LWB32" s="50"/>
      <c r="LWF32" s="48"/>
      <c r="LWH32" s="49"/>
      <c r="LWJ32" s="50"/>
      <c r="LWN32" s="48"/>
      <c r="LWP32" s="49"/>
      <c r="LWR32" s="50"/>
      <c r="LWV32" s="48"/>
      <c r="LWX32" s="49"/>
      <c r="LWZ32" s="50"/>
      <c r="LXD32" s="48"/>
      <c r="LXF32" s="49"/>
      <c r="LXH32" s="50"/>
      <c r="LXL32" s="48"/>
      <c r="LXN32" s="49"/>
      <c r="LXP32" s="50"/>
      <c r="LXT32" s="48"/>
      <c r="LXV32" s="49"/>
      <c r="LXX32" s="50"/>
      <c r="LYB32" s="48"/>
      <c r="LYD32" s="49"/>
      <c r="LYF32" s="50"/>
      <c r="LYJ32" s="48"/>
      <c r="LYL32" s="49"/>
      <c r="LYN32" s="50"/>
      <c r="LYR32" s="48"/>
      <c r="LYT32" s="49"/>
      <c r="LYV32" s="50"/>
      <c r="LYZ32" s="48"/>
      <c r="LZB32" s="49"/>
      <c r="LZD32" s="50"/>
      <c r="LZH32" s="48"/>
      <c r="LZJ32" s="49"/>
      <c r="LZL32" s="50"/>
      <c r="LZP32" s="48"/>
      <c r="LZR32" s="49"/>
      <c r="LZT32" s="50"/>
      <c r="LZX32" s="48"/>
      <c r="LZZ32" s="49"/>
      <c r="MAB32" s="50"/>
      <c r="MAF32" s="48"/>
      <c r="MAH32" s="49"/>
      <c r="MAJ32" s="50"/>
      <c r="MAN32" s="48"/>
      <c r="MAP32" s="49"/>
      <c r="MAR32" s="50"/>
      <c r="MAV32" s="48"/>
      <c r="MAX32" s="49"/>
      <c r="MAZ32" s="50"/>
      <c r="MBD32" s="48"/>
      <c r="MBF32" s="49"/>
      <c r="MBH32" s="50"/>
      <c r="MBL32" s="48"/>
      <c r="MBN32" s="49"/>
      <c r="MBP32" s="50"/>
      <c r="MBT32" s="48"/>
      <c r="MBV32" s="49"/>
      <c r="MBX32" s="50"/>
      <c r="MCB32" s="48"/>
      <c r="MCD32" s="49"/>
      <c r="MCF32" s="50"/>
      <c r="MCJ32" s="48"/>
      <c r="MCL32" s="49"/>
      <c r="MCN32" s="50"/>
      <c r="MCR32" s="48"/>
      <c r="MCT32" s="49"/>
      <c r="MCV32" s="50"/>
      <c r="MCZ32" s="48"/>
      <c r="MDB32" s="49"/>
      <c r="MDD32" s="50"/>
      <c r="MDH32" s="48"/>
      <c r="MDJ32" s="49"/>
      <c r="MDL32" s="50"/>
      <c r="MDP32" s="48"/>
      <c r="MDR32" s="49"/>
      <c r="MDT32" s="50"/>
      <c r="MDX32" s="48"/>
      <c r="MDZ32" s="49"/>
      <c r="MEB32" s="50"/>
      <c r="MEF32" s="48"/>
      <c r="MEH32" s="49"/>
      <c r="MEJ32" s="50"/>
      <c r="MEN32" s="48"/>
      <c r="MEP32" s="49"/>
      <c r="MER32" s="50"/>
      <c r="MEV32" s="48"/>
      <c r="MEX32" s="49"/>
      <c r="MEZ32" s="50"/>
      <c r="MFD32" s="48"/>
      <c r="MFF32" s="49"/>
      <c r="MFH32" s="50"/>
      <c r="MFL32" s="48"/>
      <c r="MFN32" s="49"/>
      <c r="MFP32" s="50"/>
      <c r="MFT32" s="48"/>
      <c r="MFV32" s="49"/>
      <c r="MFX32" s="50"/>
      <c r="MGB32" s="48"/>
      <c r="MGD32" s="49"/>
      <c r="MGF32" s="50"/>
      <c r="MGJ32" s="48"/>
      <c r="MGL32" s="49"/>
      <c r="MGN32" s="50"/>
      <c r="MGR32" s="48"/>
      <c r="MGT32" s="49"/>
      <c r="MGV32" s="50"/>
      <c r="MGZ32" s="48"/>
      <c r="MHB32" s="49"/>
      <c r="MHD32" s="50"/>
      <c r="MHH32" s="48"/>
      <c r="MHJ32" s="49"/>
      <c r="MHL32" s="50"/>
      <c r="MHP32" s="48"/>
      <c r="MHR32" s="49"/>
      <c r="MHT32" s="50"/>
      <c r="MHX32" s="48"/>
      <c r="MHZ32" s="49"/>
      <c r="MIB32" s="50"/>
      <c r="MIF32" s="48"/>
      <c r="MIH32" s="49"/>
      <c r="MIJ32" s="50"/>
      <c r="MIN32" s="48"/>
      <c r="MIP32" s="49"/>
      <c r="MIR32" s="50"/>
      <c r="MIV32" s="48"/>
      <c r="MIX32" s="49"/>
      <c r="MIZ32" s="50"/>
      <c r="MJD32" s="48"/>
      <c r="MJF32" s="49"/>
      <c r="MJH32" s="50"/>
      <c r="MJL32" s="48"/>
      <c r="MJN32" s="49"/>
      <c r="MJP32" s="50"/>
      <c r="MJT32" s="48"/>
      <c r="MJV32" s="49"/>
      <c r="MJX32" s="50"/>
      <c r="MKB32" s="48"/>
      <c r="MKD32" s="49"/>
      <c r="MKF32" s="50"/>
      <c r="MKJ32" s="48"/>
      <c r="MKL32" s="49"/>
      <c r="MKN32" s="50"/>
      <c r="MKR32" s="48"/>
      <c r="MKT32" s="49"/>
      <c r="MKV32" s="50"/>
      <c r="MKZ32" s="48"/>
      <c r="MLB32" s="49"/>
      <c r="MLD32" s="50"/>
      <c r="MLH32" s="48"/>
      <c r="MLJ32" s="49"/>
      <c r="MLL32" s="50"/>
      <c r="MLP32" s="48"/>
      <c r="MLR32" s="49"/>
      <c r="MLT32" s="50"/>
      <c r="MLX32" s="48"/>
      <c r="MLZ32" s="49"/>
      <c r="MMB32" s="50"/>
      <c r="MMF32" s="48"/>
      <c r="MMH32" s="49"/>
      <c r="MMJ32" s="50"/>
      <c r="MMN32" s="48"/>
      <c r="MMP32" s="49"/>
      <c r="MMR32" s="50"/>
      <c r="MMV32" s="48"/>
      <c r="MMX32" s="49"/>
      <c r="MMZ32" s="50"/>
      <c r="MND32" s="48"/>
      <c r="MNF32" s="49"/>
      <c r="MNH32" s="50"/>
      <c r="MNL32" s="48"/>
      <c r="MNN32" s="49"/>
      <c r="MNP32" s="50"/>
      <c r="MNT32" s="48"/>
      <c r="MNV32" s="49"/>
      <c r="MNX32" s="50"/>
      <c r="MOB32" s="48"/>
      <c r="MOD32" s="49"/>
      <c r="MOF32" s="50"/>
      <c r="MOJ32" s="48"/>
      <c r="MOL32" s="49"/>
      <c r="MON32" s="50"/>
      <c r="MOR32" s="48"/>
      <c r="MOT32" s="49"/>
      <c r="MOV32" s="50"/>
      <c r="MOZ32" s="48"/>
      <c r="MPB32" s="49"/>
      <c r="MPD32" s="50"/>
      <c r="MPH32" s="48"/>
      <c r="MPJ32" s="49"/>
      <c r="MPL32" s="50"/>
      <c r="MPP32" s="48"/>
      <c r="MPR32" s="49"/>
      <c r="MPT32" s="50"/>
      <c r="MPX32" s="48"/>
      <c r="MPZ32" s="49"/>
      <c r="MQB32" s="50"/>
      <c r="MQF32" s="48"/>
      <c r="MQH32" s="49"/>
      <c r="MQJ32" s="50"/>
      <c r="MQN32" s="48"/>
      <c r="MQP32" s="49"/>
      <c r="MQR32" s="50"/>
      <c r="MQV32" s="48"/>
      <c r="MQX32" s="49"/>
      <c r="MQZ32" s="50"/>
      <c r="MRD32" s="48"/>
      <c r="MRF32" s="49"/>
      <c r="MRH32" s="50"/>
      <c r="MRL32" s="48"/>
      <c r="MRN32" s="49"/>
      <c r="MRP32" s="50"/>
      <c r="MRT32" s="48"/>
      <c r="MRV32" s="49"/>
      <c r="MRX32" s="50"/>
      <c r="MSB32" s="48"/>
      <c r="MSD32" s="49"/>
      <c r="MSF32" s="50"/>
      <c r="MSJ32" s="48"/>
      <c r="MSL32" s="49"/>
      <c r="MSN32" s="50"/>
      <c r="MSR32" s="48"/>
      <c r="MST32" s="49"/>
      <c r="MSV32" s="50"/>
      <c r="MSZ32" s="48"/>
      <c r="MTB32" s="49"/>
      <c r="MTD32" s="50"/>
      <c r="MTH32" s="48"/>
      <c r="MTJ32" s="49"/>
      <c r="MTL32" s="50"/>
      <c r="MTP32" s="48"/>
      <c r="MTR32" s="49"/>
      <c r="MTT32" s="50"/>
      <c r="MTX32" s="48"/>
      <c r="MTZ32" s="49"/>
      <c r="MUB32" s="50"/>
      <c r="MUF32" s="48"/>
      <c r="MUH32" s="49"/>
      <c r="MUJ32" s="50"/>
      <c r="MUN32" s="48"/>
      <c r="MUP32" s="49"/>
      <c r="MUR32" s="50"/>
      <c r="MUV32" s="48"/>
      <c r="MUX32" s="49"/>
      <c r="MUZ32" s="50"/>
      <c r="MVD32" s="48"/>
      <c r="MVF32" s="49"/>
      <c r="MVH32" s="50"/>
      <c r="MVL32" s="48"/>
      <c r="MVN32" s="49"/>
      <c r="MVP32" s="50"/>
      <c r="MVT32" s="48"/>
      <c r="MVV32" s="49"/>
      <c r="MVX32" s="50"/>
      <c r="MWB32" s="48"/>
      <c r="MWD32" s="49"/>
      <c r="MWF32" s="50"/>
      <c r="MWJ32" s="48"/>
      <c r="MWL32" s="49"/>
      <c r="MWN32" s="50"/>
      <c r="MWR32" s="48"/>
      <c r="MWT32" s="49"/>
      <c r="MWV32" s="50"/>
      <c r="MWZ32" s="48"/>
      <c r="MXB32" s="49"/>
      <c r="MXD32" s="50"/>
      <c r="MXH32" s="48"/>
      <c r="MXJ32" s="49"/>
      <c r="MXL32" s="50"/>
      <c r="MXP32" s="48"/>
      <c r="MXR32" s="49"/>
      <c r="MXT32" s="50"/>
      <c r="MXX32" s="48"/>
      <c r="MXZ32" s="49"/>
      <c r="MYB32" s="50"/>
      <c r="MYF32" s="48"/>
      <c r="MYH32" s="49"/>
      <c r="MYJ32" s="50"/>
      <c r="MYN32" s="48"/>
      <c r="MYP32" s="49"/>
      <c r="MYR32" s="50"/>
      <c r="MYV32" s="48"/>
      <c r="MYX32" s="49"/>
      <c r="MYZ32" s="50"/>
      <c r="MZD32" s="48"/>
      <c r="MZF32" s="49"/>
      <c r="MZH32" s="50"/>
      <c r="MZL32" s="48"/>
      <c r="MZN32" s="49"/>
      <c r="MZP32" s="50"/>
      <c r="MZT32" s="48"/>
      <c r="MZV32" s="49"/>
      <c r="MZX32" s="50"/>
      <c r="NAB32" s="48"/>
      <c r="NAD32" s="49"/>
      <c r="NAF32" s="50"/>
      <c r="NAJ32" s="48"/>
      <c r="NAL32" s="49"/>
      <c r="NAN32" s="50"/>
      <c r="NAR32" s="48"/>
      <c r="NAT32" s="49"/>
      <c r="NAV32" s="50"/>
      <c r="NAZ32" s="48"/>
      <c r="NBB32" s="49"/>
      <c r="NBD32" s="50"/>
      <c r="NBH32" s="48"/>
      <c r="NBJ32" s="49"/>
      <c r="NBL32" s="50"/>
      <c r="NBP32" s="48"/>
      <c r="NBR32" s="49"/>
      <c r="NBT32" s="50"/>
      <c r="NBX32" s="48"/>
      <c r="NBZ32" s="49"/>
      <c r="NCB32" s="50"/>
      <c r="NCF32" s="48"/>
      <c r="NCH32" s="49"/>
      <c r="NCJ32" s="50"/>
      <c r="NCN32" s="48"/>
      <c r="NCP32" s="49"/>
      <c r="NCR32" s="50"/>
      <c r="NCV32" s="48"/>
      <c r="NCX32" s="49"/>
      <c r="NCZ32" s="50"/>
      <c r="NDD32" s="48"/>
      <c r="NDF32" s="49"/>
      <c r="NDH32" s="50"/>
      <c r="NDL32" s="48"/>
      <c r="NDN32" s="49"/>
      <c r="NDP32" s="50"/>
      <c r="NDT32" s="48"/>
      <c r="NDV32" s="49"/>
      <c r="NDX32" s="50"/>
      <c r="NEB32" s="48"/>
      <c r="NED32" s="49"/>
      <c r="NEF32" s="50"/>
      <c r="NEJ32" s="48"/>
      <c r="NEL32" s="49"/>
      <c r="NEN32" s="50"/>
      <c r="NER32" s="48"/>
      <c r="NET32" s="49"/>
      <c r="NEV32" s="50"/>
      <c r="NEZ32" s="48"/>
      <c r="NFB32" s="49"/>
      <c r="NFD32" s="50"/>
      <c r="NFH32" s="48"/>
      <c r="NFJ32" s="49"/>
      <c r="NFL32" s="50"/>
      <c r="NFP32" s="48"/>
      <c r="NFR32" s="49"/>
      <c r="NFT32" s="50"/>
      <c r="NFX32" s="48"/>
      <c r="NFZ32" s="49"/>
      <c r="NGB32" s="50"/>
      <c r="NGF32" s="48"/>
      <c r="NGH32" s="49"/>
      <c r="NGJ32" s="50"/>
      <c r="NGN32" s="48"/>
      <c r="NGP32" s="49"/>
      <c r="NGR32" s="50"/>
      <c r="NGV32" s="48"/>
      <c r="NGX32" s="49"/>
      <c r="NGZ32" s="50"/>
      <c r="NHD32" s="48"/>
      <c r="NHF32" s="49"/>
      <c r="NHH32" s="50"/>
      <c r="NHL32" s="48"/>
      <c r="NHN32" s="49"/>
      <c r="NHP32" s="50"/>
      <c r="NHT32" s="48"/>
      <c r="NHV32" s="49"/>
      <c r="NHX32" s="50"/>
      <c r="NIB32" s="48"/>
      <c r="NID32" s="49"/>
      <c r="NIF32" s="50"/>
      <c r="NIJ32" s="48"/>
      <c r="NIL32" s="49"/>
      <c r="NIN32" s="50"/>
      <c r="NIR32" s="48"/>
      <c r="NIT32" s="49"/>
      <c r="NIV32" s="50"/>
      <c r="NIZ32" s="48"/>
      <c r="NJB32" s="49"/>
      <c r="NJD32" s="50"/>
      <c r="NJH32" s="48"/>
      <c r="NJJ32" s="49"/>
      <c r="NJL32" s="50"/>
      <c r="NJP32" s="48"/>
      <c r="NJR32" s="49"/>
      <c r="NJT32" s="50"/>
      <c r="NJX32" s="48"/>
      <c r="NJZ32" s="49"/>
      <c r="NKB32" s="50"/>
      <c r="NKF32" s="48"/>
      <c r="NKH32" s="49"/>
      <c r="NKJ32" s="50"/>
      <c r="NKN32" s="48"/>
      <c r="NKP32" s="49"/>
      <c r="NKR32" s="50"/>
      <c r="NKV32" s="48"/>
      <c r="NKX32" s="49"/>
      <c r="NKZ32" s="50"/>
      <c r="NLD32" s="48"/>
      <c r="NLF32" s="49"/>
      <c r="NLH32" s="50"/>
      <c r="NLL32" s="48"/>
      <c r="NLN32" s="49"/>
      <c r="NLP32" s="50"/>
      <c r="NLT32" s="48"/>
      <c r="NLV32" s="49"/>
      <c r="NLX32" s="50"/>
      <c r="NMB32" s="48"/>
      <c r="NMD32" s="49"/>
      <c r="NMF32" s="50"/>
      <c r="NMJ32" s="48"/>
      <c r="NML32" s="49"/>
      <c r="NMN32" s="50"/>
      <c r="NMR32" s="48"/>
      <c r="NMT32" s="49"/>
      <c r="NMV32" s="50"/>
      <c r="NMZ32" s="48"/>
      <c r="NNB32" s="49"/>
      <c r="NND32" s="50"/>
      <c r="NNH32" s="48"/>
      <c r="NNJ32" s="49"/>
      <c r="NNL32" s="50"/>
      <c r="NNP32" s="48"/>
      <c r="NNR32" s="49"/>
      <c r="NNT32" s="50"/>
      <c r="NNX32" s="48"/>
      <c r="NNZ32" s="49"/>
      <c r="NOB32" s="50"/>
      <c r="NOF32" s="48"/>
      <c r="NOH32" s="49"/>
      <c r="NOJ32" s="50"/>
      <c r="NON32" s="48"/>
      <c r="NOP32" s="49"/>
      <c r="NOR32" s="50"/>
      <c r="NOV32" s="48"/>
      <c r="NOX32" s="49"/>
      <c r="NOZ32" s="50"/>
      <c r="NPD32" s="48"/>
      <c r="NPF32" s="49"/>
      <c r="NPH32" s="50"/>
      <c r="NPL32" s="48"/>
      <c r="NPN32" s="49"/>
      <c r="NPP32" s="50"/>
      <c r="NPT32" s="48"/>
      <c r="NPV32" s="49"/>
      <c r="NPX32" s="50"/>
      <c r="NQB32" s="48"/>
      <c r="NQD32" s="49"/>
      <c r="NQF32" s="50"/>
      <c r="NQJ32" s="48"/>
      <c r="NQL32" s="49"/>
      <c r="NQN32" s="50"/>
      <c r="NQR32" s="48"/>
      <c r="NQT32" s="49"/>
      <c r="NQV32" s="50"/>
      <c r="NQZ32" s="48"/>
      <c r="NRB32" s="49"/>
      <c r="NRD32" s="50"/>
      <c r="NRH32" s="48"/>
      <c r="NRJ32" s="49"/>
      <c r="NRL32" s="50"/>
      <c r="NRP32" s="48"/>
      <c r="NRR32" s="49"/>
      <c r="NRT32" s="50"/>
      <c r="NRX32" s="48"/>
      <c r="NRZ32" s="49"/>
      <c r="NSB32" s="50"/>
      <c r="NSF32" s="48"/>
      <c r="NSH32" s="49"/>
      <c r="NSJ32" s="50"/>
      <c r="NSN32" s="48"/>
      <c r="NSP32" s="49"/>
      <c r="NSR32" s="50"/>
      <c r="NSV32" s="48"/>
      <c r="NSX32" s="49"/>
      <c r="NSZ32" s="50"/>
      <c r="NTD32" s="48"/>
      <c r="NTF32" s="49"/>
      <c r="NTH32" s="50"/>
      <c r="NTL32" s="48"/>
      <c r="NTN32" s="49"/>
      <c r="NTP32" s="50"/>
      <c r="NTT32" s="48"/>
      <c r="NTV32" s="49"/>
      <c r="NTX32" s="50"/>
      <c r="NUB32" s="48"/>
      <c r="NUD32" s="49"/>
      <c r="NUF32" s="50"/>
      <c r="NUJ32" s="48"/>
      <c r="NUL32" s="49"/>
      <c r="NUN32" s="50"/>
      <c r="NUR32" s="48"/>
      <c r="NUT32" s="49"/>
      <c r="NUV32" s="50"/>
      <c r="NUZ32" s="48"/>
      <c r="NVB32" s="49"/>
      <c r="NVD32" s="50"/>
      <c r="NVH32" s="48"/>
      <c r="NVJ32" s="49"/>
      <c r="NVL32" s="50"/>
      <c r="NVP32" s="48"/>
      <c r="NVR32" s="49"/>
      <c r="NVT32" s="50"/>
      <c r="NVX32" s="48"/>
      <c r="NVZ32" s="49"/>
      <c r="NWB32" s="50"/>
      <c r="NWF32" s="48"/>
      <c r="NWH32" s="49"/>
      <c r="NWJ32" s="50"/>
      <c r="NWN32" s="48"/>
      <c r="NWP32" s="49"/>
      <c r="NWR32" s="50"/>
      <c r="NWV32" s="48"/>
      <c r="NWX32" s="49"/>
      <c r="NWZ32" s="50"/>
      <c r="NXD32" s="48"/>
      <c r="NXF32" s="49"/>
      <c r="NXH32" s="50"/>
      <c r="NXL32" s="48"/>
      <c r="NXN32" s="49"/>
      <c r="NXP32" s="50"/>
      <c r="NXT32" s="48"/>
      <c r="NXV32" s="49"/>
      <c r="NXX32" s="50"/>
      <c r="NYB32" s="48"/>
      <c r="NYD32" s="49"/>
      <c r="NYF32" s="50"/>
      <c r="NYJ32" s="48"/>
      <c r="NYL32" s="49"/>
      <c r="NYN32" s="50"/>
      <c r="NYR32" s="48"/>
      <c r="NYT32" s="49"/>
      <c r="NYV32" s="50"/>
      <c r="NYZ32" s="48"/>
      <c r="NZB32" s="49"/>
      <c r="NZD32" s="50"/>
      <c r="NZH32" s="48"/>
      <c r="NZJ32" s="49"/>
      <c r="NZL32" s="50"/>
      <c r="NZP32" s="48"/>
      <c r="NZR32" s="49"/>
      <c r="NZT32" s="50"/>
      <c r="NZX32" s="48"/>
      <c r="NZZ32" s="49"/>
      <c r="OAB32" s="50"/>
      <c r="OAF32" s="48"/>
      <c r="OAH32" s="49"/>
      <c r="OAJ32" s="50"/>
      <c r="OAN32" s="48"/>
      <c r="OAP32" s="49"/>
      <c r="OAR32" s="50"/>
      <c r="OAV32" s="48"/>
      <c r="OAX32" s="49"/>
      <c r="OAZ32" s="50"/>
      <c r="OBD32" s="48"/>
      <c r="OBF32" s="49"/>
      <c r="OBH32" s="50"/>
      <c r="OBL32" s="48"/>
      <c r="OBN32" s="49"/>
      <c r="OBP32" s="50"/>
      <c r="OBT32" s="48"/>
      <c r="OBV32" s="49"/>
      <c r="OBX32" s="50"/>
      <c r="OCB32" s="48"/>
      <c r="OCD32" s="49"/>
      <c r="OCF32" s="50"/>
      <c r="OCJ32" s="48"/>
      <c r="OCL32" s="49"/>
      <c r="OCN32" s="50"/>
      <c r="OCR32" s="48"/>
      <c r="OCT32" s="49"/>
      <c r="OCV32" s="50"/>
      <c r="OCZ32" s="48"/>
      <c r="ODB32" s="49"/>
      <c r="ODD32" s="50"/>
      <c r="ODH32" s="48"/>
      <c r="ODJ32" s="49"/>
      <c r="ODL32" s="50"/>
      <c r="ODP32" s="48"/>
      <c r="ODR32" s="49"/>
      <c r="ODT32" s="50"/>
      <c r="ODX32" s="48"/>
      <c r="ODZ32" s="49"/>
      <c r="OEB32" s="50"/>
      <c r="OEF32" s="48"/>
      <c r="OEH32" s="49"/>
      <c r="OEJ32" s="50"/>
      <c r="OEN32" s="48"/>
      <c r="OEP32" s="49"/>
      <c r="OER32" s="50"/>
      <c r="OEV32" s="48"/>
      <c r="OEX32" s="49"/>
      <c r="OEZ32" s="50"/>
      <c r="OFD32" s="48"/>
      <c r="OFF32" s="49"/>
      <c r="OFH32" s="50"/>
      <c r="OFL32" s="48"/>
      <c r="OFN32" s="49"/>
      <c r="OFP32" s="50"/>
      <c r="OFT32" s="48"/>
      <c r="OFV32" s="49"/>
      <c r="OFX32" s="50"/>
      <c r="OGB32" s="48"/>
      <c r="OGD32" s="49"/>
      <c r="OGF32" s="50"/>
      <c r="OGJ32" s="48"/>
      <c r="OGL32" s="49"/>
      <c r="OGN32" s="50"/>
      <c r="OGR32" s="48"/>
      <c r="OGT32" s="49"/>
      <c r="OGV32" s="50"/>
      <c r="OGZ32" s="48"/>
      <c r="OHB32" s="49"/>
      <c r="OHD32" s="50"/>
      <c r="OHH32" s="48"/>
      <c r="OHJ32" s="49"/>
      <c r="OHL32" s="50"/>
      <c r="OHP32" s="48"/>
      <c r="OHR32" s="49"/>
      <c r="OHT32" s="50"/>
      <c r="OHX32" s="48"/>
      <c r="OHZ32" s="49"/>
      <c r="OIB32" s="50"/>
      <c r="OIF32" s="48"/>
      <c r="OIH32" s="49"/>
      <c r="OIJ32" s="50"/>
      <c r="OIN32" s="48"/>
      <c r="OIP32" s="49"/>
      <c r="OIR32" s="50"/>
      <c r="OIV32" s="48"/>
      <c r="OIX32" s="49"/>
      <c r="OIZ32" s="50"/>
      <c r="OJD32" s="48"/>
      <c r="OJF32" s="49"/>
      <c r="OJH32" s="50"/>
      <c r="OJL32" s="48"/>
      <c r="OJN32" s="49"/>
      <c r="OJP32" s="50"/>
      <c r="OJT32" s="48"/>
      <c r="OJV32" s="49"/>
      <c r="OJX32" s="50"/>
      <c r="OKB32" s="48"/>
      <c r="OKD32" s="49"/>
      <c r="OKF32" s="50"/>
      <c r="OKJ32" s="48"/>
      <c r="OKL32" s="49"/>
      <c r="OKN32" s="50"/>
      <c r="OKR32" s="48"/>
      <c r="OKT32" s="49"/>
      <c r="OKV32" s="50"/>
      <c r="OKZ32" s="48"/>
      <c r="OLB32" s="49"/>
      <c r="OLD32" s="50"/>
      <c r="OLH32" s="48"/>
      <c r="OLJ32" s="49"/>
      <c r="OLL32" s="50"/>
      <c r="OLP32" s="48"/>
      <c r="OLR32" s="49"/>
      <c r="OLT32" s="50"/>
      <c r="OLX32" s="48"/>
      <c r="OLZ32" s="49"/>
      <c r="OMB32" s="50"/>
      <c r="OMF32" s="48"/>
      <c r="OMH32" s="49"/>
      <c r="OMJ32" s="50"/>
      <c r="OMN32" s="48"/>
      <c r="OMP32" s="49"/>
      <c r="OMR32" s="50"/>
      <c r="OMV32" s="48"/>
      <c r="OMX32" s="49"/>
      <c r="OMZ32" s="50"/>
      <c r="OND32" s="48"/>
      <c r="ONF32" s="49"/>
      <c r="ONH32" s="50"/>
      <c r="ONL32" s="48"/>
      <c r="ONN32" s="49"/>
      <c r="ONP32" s="50"/>
      <c r="ONT32" s="48"/>
      <c r="ONV32" s="49"/>
      <c r="ONX32" s="50"/>
      <c r="OOB32" s="48"/>
      <c r="OOD32" s="49"/>
      <c r="OOF32" s="50"/>
      <c r="OOJ32" s="48"/>
      <c r="OOL32" s="49"/>
      <c r="OON32" s="50"/>
      <c r="OOR32" s="48"/>
      <c r="OOT32" s="49"/>
      <c r="OOV32" s="50"/>
      <c r="OOZ32" s="48"/>
      <c r="OPB32" s="49"/>
      <c r="OPD32" s="50"/>
      <c r="OPH32" s="48"/>
      <c r="OPJ32" s="49"/>
      <c r="OPL32" s="50"/>
      <c r="OPP32" s="48"/>
      <c r="OPR32" s="49"/>
      <c r="OPT32" s="50"/>
      <c r="OPX32" s="48"/>
      <c r="OPZ32" s="49"/>
      <c r="OQB32" s="50"/>
      <c r="OQF32" s="48"/>
      <c r="OQH32" s="49"/>
      <c r="OQJ32" s="50"/>
      <c r="OQN32" s="48"/>
      <c r="OQP32" s="49"/>
      <c r="OQR32" s="50"/>
      <c r="OQV32" s="48"/>
      <c r="OQX32" s="49"/>
      <c r="OQZ32" s="50"/>
      <c r="ORD32" s="48"/>
      <c r="ORF32" s="49"/>
      <c r="ORH32" s="50"/>
      <c r="ORL32" s="48"/>
      <c r="ORN32" s="49"/>
      <c r="ORP32" s="50"/>
      <c r="ORT32" s="48"/>
      <c r="ORV32" s="49"/>
      <c r="ORX32" s="50"/>
      <c r="OSB32" s="48"/>
      <c r="OSD32" s="49"/>
      <c r="OSF32" s="50"/>
      <c r="OSJ32" s="48"/>
      <c r="OSL32" s="49"/>
      <c r="OSN32" s="50"/>
      <c r="OSR32" s="48"/>
      <c r="OST32" s="49"/>
      <c r="OSV32" s="50"/>
      <c r="OSZ32" s="48"/>
      <c r="OTB32" s="49"/>
      <c r="OTD32" s="50"/>
      <c r="OTH32" s="48"/>
      <c r="OTJ32" s="49"/>
      <c r="OTL32" s="50"/>
      <c r="OTP32" s="48"/>
      <c r="OTR32" s="49"/>
      <c r="OTT32" s="50"/>
      <c r="OTX32" s="48"/>
      <c r="OTZ32" s="49"/>
      <c r="OUB32" s="50"/>
      <c r="OUF32" s="48"/>
      <c r="OUH32" s="49"/>
      <c r="OUJ32" s="50"/>
      <c r="OUN32" s="48"/>
      <c r="OUP32" s="49"/>
      <c r="OUR32" s="50"/>
      <c r="OUV32" s="48"/>
      <c r="OUX32" s="49"/>
      <c r="OUZ32" s="50"/>
      <c r="OVD32" s="48"/>
      <c r="OVF32" s="49"/>
      <c r="OVH32" s="50"/>
      <c r="OVL32" s="48"/>
      <c r="OVN32" s="49"/>
      <c r="OVP32" s="50"/>
      <c r="OVT32" s="48"/>
      <c r="OVV32" s="49"/>
      <c r="OVX32" s="50"/>
      <c r="OWB32" s="48"/>
      <c r="OWD32" s="49"/>
      <c r="OWF32" s="50"/>
      <c r="OWJ32" s="48"/>
      <c r="OWL32" s="49"/>
      <c r="OWN32" s="50"/>
      <c r="OWR32" s="48"/>
      <c r="OWT32" s="49"/>
      <c r="OWV32" s="50"/>
      <c r="OWZ32" s="48"/>
      <c r="OXB32" s="49"/>
      <c r="OXD32" s="50"/>
      <c r="OXH32" s="48"/>
      <c r="OXJ32" s="49"/>
      <c r="OXL32" s="50"/>
      <c r="OXP32" s="48"/>
      <c r="OXR32" s="49"/>
      <c r="OXT32" s="50"/>
      <c r="OXX32" s="48"/>
      <c r="OXZ32" s="49"/>
      <c r="OYB32" s="50"/>
      <c r="OYF32" s="48"/>
      <c r="OYH32" s="49"/>
      <c r="OYJ32" s="50"/>
      <c r="OYN32" s="48"/>
      <c r="OYP32" s="49"/>
      <c r="OYR32" s="50"/>
      <c r="OYV32" s="48"/>
      <c r="OYX32" s="49"/>
      <c r="OYZ32" s="50"/>
      <c r="OZD32" s="48"/>
      <c r="OZF32" s="49"/>
      <c r="OZH32" s="50"/>
      <c r="OZL32" s="48"/>
      <c r="OZN32" s="49"/>
      <c r="OZP32" s="50"/>
      <c r="OZT32" s="48"/>
      <c r="OZV32" s="49"/>
      <c r="OZX32" s="50"/>
      <c r="PAB32" s="48"/>
      <c r="PAD32" s="49"/>
      <c r="PAF32" s="50"/>
      <c r="PAJ32" s="48"/>
      <c r="PAL32" s="49"/>
      <c r="PAN32" s="50"/>
      <c r="PAR32" s="48"/>
      <c r="PAT32" s="49"/>
      <c r="PAV32" s="50"/>
      <c r="PAZ32" s="48"/>
      <c r="PBB32" s="49"/>
      <c r="PBD32" s="50"/>
      <c r="PBH32" s="48"/>
      <c r="PBJ32" s="49"/>
      <c r="PBL32" s="50"/>
      <c r="PBP32" s="48"/>
      <c r="PBR32" s="49"/>
      <c r="PBT32" s="50"/>
      <c r="PBX32" s="48"/>
      <c r="PBZ32" s="49"/>
      <c r="PCB32" s="50"/>
      <c r="PCF32" s="48"/>
      <c r="PCH32" s="49"/>
      <c r="PCJ32" s="50"/>
      <c r="PCN32" s="48"/>
      <c r="PCP32" s="49"/>
      <c r="PCR32" s="50"/>
      <c r="PCV32" s="48"/>
      <c r="PCX32" s="49"/>
      <c r="PCZ32" s="50"/>
      <c r="PDD32" s="48"/>
      <c r="PDF32" s="49"/>
      <c r="PDH32" s="50"/>
      <c r="PDL32" s="48"/>
      <c r="PDN32" s="49"/>
      <c r="PDP32" s="50"/>
      <c r="PDT32" s="48"/>
      <c r="PDV32" s="49"/>
      <c r="PDX32" s="50"/>
      <c r="PEB32" s="48"/>
      <c r="PED32" s="49"/>
      <c r="PEF32" s="50"/>
      <c r="PEJ32" s="48"/>
      <c r="PEL32" s="49"/>
      <c r="PEN32" s="50"/>
      <c r="PER32" s="48"/>
      <c r="PET32" s="49"/>
      <c r="PEV32" s="50"/>
      <c r="PEZ32" s="48"/>
      <c r="PFB32" s="49"/>
      <c r="PFD32" s="50"/>
      <c r="PFH32" s="48"/>
      <c r="PFJ32" s="49"/>
      <c r="PFL32" s="50"/>
      <c r="PFP32" s="48"/>
      <c r="PFR32" s="49"/>
      <c r="PFT32" s="50"/>
      <c r="PFX32" s="48"/>
      <c r="PFZ32" s="49"/>
      <c r="PGB32" s="50"/>
      <c r="PGF32" s="48"/>
      <c r="PGH32" s="49"/>
      <c r="PGJ32" s="50"/>
      <c r="PGN32" s="48"/>
      <c r="PGP32" s="49"/>
      <c r="PGR32" s="50"/>
      <c r="PGV32" s="48"/>
      <c r="PGX32" s="49"/>
      <c r="PGZ32" s="50"/>
      <c r="PHD32" s="48"/>
      <c r="PHF32" s="49"/>
      <c r="PHH32" s="50"/>
      <c r="PHL32" s="48"/>
      <c r="PHN32" s="49"/>
      <c r="PHP32" s="50"/>
      <c r="PHT32" s="48"/>
      <c r="PHV32" s="49"/>
      <c r="PHX32" s="50"/>
      <c r="PIB32" s="48"/>
      <c r="PID32" s="49"/>
      <c r="PIF32" s="50"/>
      <c r="PIJ32" s="48"/>
      <c r="PIL32" s="49"/>
      <c r="PIN32" s="50"/>
      <c r="PIR32" s="48"/>
      <c r="PIT32" s="49"/>
      <c r="PIV32" s="50"/>
      <c r="PIZ32" s="48"/>
      <c r="PJB32" s="49"/>
      <c r="PJD32" s="50"/>
      <c r="PJH32" s="48"/>
      <c r="PJJ32" s="49"/>
      <c r="PJL32" s="50"/>
      <c r="PJP32" s="48"/>
      <c r="PJR32" s="49"/>
      <c r="PJT32" s="50"/>
      <c r="PJX32" s="48"/>
      <c r="PJZ32" s="49"/>
      <c r="PKB32" s="50"/>
      <c r="PKF32" s="48"/>
      <c r="PKH32" s="49"/>
      <c r="PKJ32" s="50"/>
      <c r="PKN32" s="48"/>
      <c r="PKP32" s="49"/>
      <c r="PKR32" s="50"/>
      <c r="PKV32" s="48"/>
      <c r="PKX32" s="49"/>
      <c r="PKZ32" s="50"/>
      <c r="PLD32" s="48"/>
      <c r="PLF32" s="49"/>
      <c r="PLH32" s="50"/>
      <c r="PLL32" s="48"/>
      <c r="PLN32" s="49"/>
      <c r="PLP32" s="50"/>
      <c r="PLT32" s="48"/>
      <c r="PLV32" s="49"/>
      <c r="PLX32" s="50"/>
      <c r="PMB32" s="48"/>
      <c r="PMD32" s="49"/>
      <c r="PMF32" s="50"/>
      <c r="PMJ32" s="48"/>
      <c r="PML32" s="49"/>
      <c r="PMN32" s="50"/>
      <c r="PMR32" s="48"/>
      <c r="PMT32" s="49"/>
      <c r="PMV32" s="50"/>
      <c r="PMZ32" s="48"/>
      <c r="PNB32" s="49"/>
      <c r="PND32" s="50"/>
      <c r="PNH32" s="48"/>
      <c r="PNJ32" s="49"/>
      <c r="PNL32" s="50"/>
      <c r="PNP32" s="48"/>
      <c r="PNR32" s="49"/>
      <c r="PNT32" s="50"/>
      <c r="PNX32" s="48"/>
      <c r="PNZ32" s="49"/>
      <c r="POB32" s="50"/>
      <c r="POF32" s="48"/>
      <c r="POH32" s="49"/>
      <c r="POJ32" s="50"/>
      <c r="PON32" s="48"/>
      <c r="POP32" s="49"/>
      <c r="POR32" s="50"/>
      <c r="POV32" s="48"/>
      <c r="POX32" s="49"/>
      <c r="POZ32" s="50"/>
      <c r="PPD32" s="48"/>
      <c r="PPF32" s="49"/>
      <c r="PPH32" s="50"/>
      <c r="PPL32" s="48"/>
      <c r="PPN32" s="49"/>
      <c r="PPP32" s="50"/>
      <c r="PPT32" s="48"/>
      <c r="PPV32" s="49"/>
      <c r="PPX32" s="50"/>
      <c r="PQB32" s="48"/>
      <c r="PQD32" s="49"/>
      <c r="PQF32" s="50"/>
      <c r="PQJ32" s="48"/>
      <c r="PQL32" s="49"/>
      <c r="PQN32" s="50"/>
      <c r="PQR32" s="48"/>
      <c r="PQT32" s="49"/>
      <c r="PQV32" s="50"/>
      <c r="PQZ32" s="48"/>
      <c r="PRB32" s="49"/>
      <c r="PRD32" s="50"/>
      <c r="PRH32" s="48"/>
      <c r="PRJ32" s="49"/>
      <c r="PRL32" s="50"/>
      <c r="PRP32" s="48"/>
      <c r="PRR32" s="49"/>
      <c r="PRT32" s="50"/>
      <c r="PRX32" s="48"/>
      <c r="PRZ32" s="49"/>
      <c r="PSB32" s="50"/>
      <c r="PSF32" s="48"/>
      <c r="PSH32" s="49"/>
      <c r="PSJ32" s="50"/>
      <c r="PSN32" s="48"/>
      <c r="PSP32" s="49"/>
      <c r="PSR32" s="50"/>
      <c r="PSV32" s="48"/>
      <c r="PSX32" s="49"/>
      <c r="PSZ32" s="50"/>
      <c r="PTD32" s="48"/>
      <c r="PTF32" s="49"/>
      <c r="PTH32" s="50"/>
      <c r="PTL32" s="48"/>
      <c r="PTN32" s="49"/>
      <c r="PTP32" s="50"/>
      <c r="PTT32" s="48"/>
      <c r="PTV32" s="49"/>
      <c r="PTX32" s="50"/>
      <c r="PUB32" s="48"/>
      <c r="PUD32" s="49"/>
      <c r="PUF32" s="50"/>
      <c r="PUJ32" s="48"/>
      <c r="PUL32" s="49"/>
      <c r="PUN32" s="50"/>
      <c r="PUR32" s="48"/>
      <c r="PUT32" s="49"/>
      <c r="PUV32" s="50"/>
      <c r="PUZ32" s="48"/>
      <c r="PVB32" s="49"/>
      <c r="PVD32" s="50"/>
      <c r="PVH32" s="48"/>
      <c r="PVJ32" s="49"/>
      <c r="PVL32" s="50"/>
      <c r="PVP32" s="48"/>
      <c r="PVR32" s="49"/>
      <c r="PVT32" s="50"/>
      <c r="PVX32" s="48"/>
      <c r="PVZ32" s="49"/>
      <c r="PWB32" s="50"/>
      <c r="PWF32" s="48"/>
      <c r="PWH32" s="49"/>
      <c r="PWJ32" s="50"/>
      <c r="PWN32" s="48"/>
      <c r="PWP32" s="49"/>
      <c r="PWR32" s="50"/>
      <c r="PWV32" s="48"/>
      <c r="PWX32" s="49"/>
      <c r="PWZ32" s="50"/>
      <c r="PXD32" s="48"/>
      <c r="PXF32" s="49"/>
      <c r="PXH32" s="50"/>
      <c r="PXL32" s="48"/>
      <c r="PXN32" s="49"/>
      <c r="PXP32" s="50"/>
      <c r="PXT32" s="48"/>
      <c r="PXV32" s="49"/>
      <c r="PXX32" s="50"/>
      <c r="PYB32" s="48"/>
      <c r="PYD32" s="49"/>
      <c r="PYF32" s="50"/>
      <c r="PYJ32" s="48"/>
      <c r="PYL32" s="49"/>
      <c r="PYN32" s="50"/>
      <c r="PYR32" s="48"/>
      <c r="PYT32" s="49"/>
      <c r="PYV32" s="50"/>
      <c r="PYZ32" s="48"/>
      <c r="PZB32" s="49"/>
      <c r="PZD32" s="50"/>
      <c r="PZH32" s="48"/>
      <c r="PZJ32" s="49"/>
      <c r="PZL32" s="50"/>
      <c r="PZP32" s="48"/>
      <c r="PZR32" s="49"/>
      <c r="PZT32" s="50"/>
      <c r="PZX32" s="48"/>
      <c r="PZZ32" s="49"/>
      <c r="QAB32" s="50"/>
      <c r="QAF32" s="48"/>
      <c r="QAH32" s="49"/>
      <c r="QAJ32" s="50"/>
      <c r="QAN32" s="48"/>
      <c r="QAP32" s="49"/>
      <c r="QAR32" s="50"/>
      <c r="QAV32" s="48"/>
      <c r="QAX32" s="49"/>
      <c r="QAZ32" s="50"/>
      <c r="QBD32" s="48"/>
      <c r="QBF32" s="49"/>
      <c r="QBH32" s="50"/>
      <c r="QBL32" s="48"/>
      <c r="QBN32" s="49"/>
      <c r="QBP32" s="50"/>
      <c r="QBT32" s="48"/>
      <c r="QBV32" s="49"/>
      <c r="QBX32" s="50"/>
      <c r="QCB32" s="48"/>
      <c r="QCD32" s="49"/>
      <c r="QCF32" s="50"/>
      <c r="QCJ32" s="48"/>
      <c r="QCL32" s="49"/>
      <c r="QCN32" s="50"/>
      <c r="QCR32" s="48"/>
      <c r="QCT32" s="49"/>
      <c r="QCV32" s="50"/>
      <c r="QCZ32" s="48"/>
      <c r="QDB32" s="49"/>
      <c r="QDD32" s="50"/>
      <c r="QDH32" s="48"/>
      <c r="QDJ32" s="49"/>
      <c r="QDL32" s="50"/>
      <c r="QDP32" s="48"/>
      <c r="QDR32" s="49"/>
      <c r="QDT32" s="50"/>
      <c r="QDX32" s="48"/>
      <c r="QDZ32" s="49"/>
      <c r="QEB32" s="50"/>
      <c r="QEF32" s="48"/>
      <c r="QEH32" s="49"/>
      <c r="QEJ32" s="50"/>
      <c r="QEN32" s="48"/>
      <c r="QEP32" s="49"/>
      <c r="QER32" s="50"/>
      <c r="QEV32" s="48"/>
      <c r="QEX32" s="49"/>
      <c r="QEZ32" s="50"/>
      <c r="QFD32" s="48"/>
      <c r="QFF32" s="49"/>
      <c r="QFH32" s="50"/>
      <c r="QFL32" s="48"/>
      <c r="QFN32" s="49"/>
      <c r="QFP32" s="50"/>
      <c r="QFT32" s="48"/>
      <c r="QFV32" s="49"/>
      <c r="QFX32" s="50"/>
      <c r="QGB32" s="48"/>
      <c r="QGD32" s="49"/>
      <c r="QGF32" s="50"/>
      <c r="QGJ32" s="48"/>
      <c r="QGL32" s="49"/>
      <c r="QGN32" s="50"/>
      <c r="QGR32" s="48"/>
      <c r="QGT32" s="49"/>
      <c r="QGV32" s="50"/>
      <c r="QGZ32" s="48"/>
      <c r="QHB32" s="49"/>
      <c r="QHD32" s="50"/>
      <c r="QHH32" s="48"/>
      <c r="QHJ32" s="49"/>
      <c r="QHL32" s="50"/>
      <c r="QHP32" s="48"/>
      <c r="QHR32" s="49"/>
      <c r="QHT32" s="50"/>
      <c r="QHX32" s="48"/>
      <c r="QHZ32" s="49"/>
      <c r="QIB32" s="50"/>
      <c r="QIF32" s="48"/>
      <c r="QIH32" s="49"/>
      <c r="QIJ32" s="50"/>
      <c r="QIN32" s="48"/>
      <c r="QIP32" s="49"/>
      <c r="QIR32" s="50"/>
      <c r="QIV32" s="48"/>
      <c r="QIX32" s="49"/>
      <c r="QIZ32" s="50"/>
      <c r="QJD32" s="48"/>
      <c r="QJF32" s="49"/>
      <c r="QJH32" s="50"/>
      <c r="QJL32" s="48"/>
      <c r="QJN32" s="49"/>
      <c r="QJP32" s="50"/>
      <c r="QJT32" s="48"/>
      <c r="QJV32" s="49"/>
      <c r="QJX32" s="50"/>
      <c r="QKB32" s="48"/>
      <c r="QKD32" s="49"/>
      <c r="QKF32" s="50"/>
      <c r="QKJ32" s="48"/>
      <c r="QKL32" s="49"/>
      <c r="QKN32" s="50"/>
      <c r="QKR32" s="48"/>
      <c r="QKT32" s="49"/>
      <c r="QKV32" s="50"/>
      <c r="QKZ32" s="48"/>
      <c r="QLB32" s="49"/>
      <c r="QLD32" s="50"/>
      <c r="QLH32" s="48"/>
      <c r="QLJ32" s="49"/>
      <c r="QLL32" s="50"/>
      <c r="QLP32" s="48"/>
      <c r="QLR32" s="49"/>
      <c r="QLT32" s="50"/>
      <c r="QLX32" s="48"/>
      <c r="QLZ32" s="49"/>
      <c r="QMB32" s="50"/>
      <c r="QMF32" s="48"/>
      <c r="QMH32" s="49"/>
      <c r="QMJ32" s="50"/>
      <c r="QMN32" s="48"/>
      <c r="QMP32" s="49"/>
      <c r="QMR32" s="50"/>
      <c r="QMV32" s="48"/>
      <c r="QMX32" s="49"/>
      <c r="QMZ32" s="50"/>
      <c r="QND32" s="48"/>
      <c r="QNF32" s="49"/>
      <c r="QNH32" s="50"/>
      <c r="QNL32" s="48"/>
      <c r="QNN32" s="49"/>
      <c r="QNP32" s="50"/>
      <c r="QNT32" s="48"/>
      <c r="QNV32" s="49"/>
      <c r="QNX32" s="50"/>
      <c r="QOB32" s="48"/>
      <c r="QOD32" s="49"/>
      <c r="QOF32" s="50"/>
      <c r="QOJ32" s="48"/>
      <c r="QOL32" s="49"/>
      <c r="QON32" s="50"/>
      <c r="QOR32" s="48"/>
      <c r="QOT32" s="49"/>
      <c r="QOV32" s="50"/>
      <c r="QOZ32" s="48"/>
      <c r="QPB32" s="49"/>
      <c r="QPD32" s="50"/>
      <c r="QPH32" s="48"/>
      <c r="QPJ32" s="49"/>
      <c r="QPL32" s="50"/>
      <c r="QPP32" s="48"/>
      <c r="QPR32" s="49"/>
      <c r="QPT32" s="50"/>
      <c r="QPX32" s="48"/>
      <c r="QPZ32" s="49"/>
      <c r="QQB32" s="50"/>
      <c r="QQF32" s="48"/>
      <c r="QQH32" s="49"/>
      <c r="QQJ32" s="50"/>
      <c r="QQN32" s="48"/>
      <c r="QQP32" s="49"/>
      <c r="QQR32" s="50"/>
      <c r="QQV32" s="48"/>
      <c r="QQX32" s="49"/>
      <c r="QQZ32" s="50"/>
      <c r="QRD32" s="48"/>
      <c r="QRF32" s="49"/>
      <c r="QRH32" s="50"/>
      <c r="QRL32" s="48"/>
      <c r="QRN32" s="49"/>
      <c r="QRP32" s="50"/>
      <c r="QRT32" s="48"/>
      <c r="QRV32" s="49"/>
      <c r="QRX32" s="50"/>
      <c r="QSB32" s="48"/>
      <c r="QSD32" s="49"/>
      <c r="QSF32" s="50"/>
      <c r="QSJ32" s="48"/>
      <c r="QSL32" s="49"/>
      <c r="QSN32" s="50"/>
      <c r="QSR32" s="48"/>
      <c r="QST32" s="49"/>
      <c r="QSV32" s="50"/>
      <c r="QSZ32" s="48"/>
      <c r="QTB32" s="49"/>
      <c r="QTD32" s="50"/>
      <c r="QTH32" s="48"/>
      <c r="QTJ32" s="49"/>
      <c r="QTL32" s="50"/>
      <c r="QTP32" s="48"/>
      <c r="QTR32" s="49"/>
      <c r="QTT32" s="50"/>
      <c r="QTX32" s="48"/>
      <c r="QTZ32" s="49"/>
      <c r="QUB32" s="50"/>
      <c r="QUF32" s="48"/>
      <c r="QUH32" s="49"/>
      <c r="QUJ32" s="50"/>
      <c r="QUN32" s="48"/>
      <c r="QUP32" s="49"/>
      <c r="QUR32" s="50"/>
      <c r="QUV32" s="48"/>
      <c r="QUX32" s="49"/>
      <c r="QUZ32" s="50"/>
      <c r="QVD32" s="48"/>
      <c r="QVF32" s="49"/>
      <c r="QVH32" s="50"/>
      <c r="QVL32" s="48"/>
      <c r="QVN32" s="49"/>
      <c r="QVP32" s="50"/>
      <c r="QVT32" s="48"/>
      <c r="QVV32" s="49"/>
      <c r="QVX32" s="50"/>
      <c r="QWB32" s="48"/>
      <c r="QWD32" s="49"/>
      <c r="QWF32" s="50"/>
      <c r="QWJ32" s="48"/>
      <c r="QWL32" s="49"/>
      <c r="QWN32" s="50"/>
      <c r="QWR32" s="48"/>
      <c r="QWT32" s="49"/>
      <c r="QWV32" s="50"/>
      <c r="QWZ32" s="48"/>
      <c r="QXB32" s="49"/>
      <c r="QXD32" s="50"/>
      <c r="QXH32" s="48"/>
      <c r="QXJ32" s="49"/>
      <c r="QXL32" s="50"/>
      <c r="QXP32" s="48"/>
      <c r="QXR32" s="49"/>
      <c r="QXT32" s="50"/>
      <c r="QXX32" s="48"/>
      <c r="QXZ32" s="49"/>
      <c r="QYB32" s="50"/>
      <c r="QYF32" s="48"/>
      <c r="QYH32" s="49"/>
      <c r="QYJ32" s="50"/>
      <c r="QYN32" s="48"/>
      <c r="QYP32" s="49"/>
      <c r="QYR32" s="50"/>
      <c r="QYV32" s="48"/>
      <c r="QYX32" s="49"/>
      <c r="QYZ32" s="50"/>
      <c r="QZD32" s="48"/>
      <c r="QZF32" s="49"/>
      <c r="QZH32" s="50"/>
      <c r="QZL32" s="48"/>
      <c r="QZN32" s="49"/>
      <c r="QZP32" s="50"/>
      <c r="QZT32" s="48"/>
      <c r="QZV32" s="49"/>
      <c r="QZX32" s="50"/>
      <c r="RAB32" s="48"/>
      <c r="RAD32" s="49"/>
      <c r="RAF32" s="50"/>
      <c r="RAJ32" s="48"/>
      <c r="RAL32" s="49"/>
      <c r="RAN32" s="50"/>
      <c r="RAR32" s="48"/>
      <c r="RAT32" s="49"/>
      <c r="RAV32" s="50"/>
      <c r="RAZ32" s="48"/>
      <c r="RBB32" s="49"/>
      <c r="RBD32" s="50"/>
      <c r="RBH32" s="48"/>
      <c r="RBJ32" s="49"/>
      <c r="RBL32" s="50"/>
      <c r="RBP32" s="48"/>
      <c r="RBR32" s="49"/>
      <c r="RBT32" s="50"/>
      <c r="RBX32" s="48"/>
      <c r="RBZ32" s="49"/>
      <c r="RCB32" s="50"/>
      <c r="RCF32" s="48"/>
      <c r="RCH32" s="49"/>
      <c r="RCJ32" s="50"/>
      <c r="RCN32" s="48"/>
      <c r="RCP32" s="49"/>
      <c r="RCR32" s="50"/>
      <c r="RCV32" s="48"/>
      <c r="RCX32" s="49"/>
      <c r="RCZ32" s="50"/>
      <c r="RDD32" s="48"/>
      <c r="RDF32" s="49"/>
      <c r="RDH32" s="50"/>
      <c r="RDL32" s="48"/>
      <c r="RDN32" s="49"/>
      <c r="RDP32" s="50"/>
      <c r="RDT32" s="48"/>
      <c r="RDV32" s="49"/>
      <c r="RDX32" s="50"/>
      <c r="REB32" s="48"/>
      <c r="RED32" s="49"/>
      <c r="REF32" s="50"/>
      <c r="REJ32" s="48"/>
      <c r="REL32" s="49"/>
      <c r="REN32" s="50"/>
      <c r="RER32" s="48"/>
      <c r="RET32" s="49"/>
      <c r="REV32" s="50"/>
      <c r="REZ32" s="48"/>
      <c r="RFB32" s="49"/>
      <c r="RFD32" s="50"/>
      <c r="RFH32" s="48"/>
      <c r="RFJ32" s="49"/>
      <c r="RFL32" s="50"/>
      <c r="RFP32" s="48"/>
      <c r="RFR32" s="49"/>
      <c r="RFT32" s="50"/>
      <c r="RFX32" s="48"/>
      <c r="RFZ32" s="49"/>
      <c r="RGB32" s="50"/>
      <c r="RGF32" s="48"/>
      <c r="RGH32" s="49"/>
      <c r="RGJ32" s="50"/>
      <c r="RGN32" s="48"/>
      <c r="RGP32" s="49"/>
      <c r="RGR32" s="50"/>
      <c r="RGV32" s="48"/>
      <c r="RGX32" s="49"/>
      <c r="RGZ32" s="50"/>
      <c r="RHD32" s="48"/>
      <c r="RHF32" s="49"/>
      <c r="RHH32" s="50"/>
      <c r="RHL32" s="48"/>
      <c r="RHN32" s="49"/>
      <c r="RHP32" s="50"/>
      <c r="RHT32" s="48"/>
      <c r="RHV32" s="49"/>
      <c r="RHX32" s="50"/>
      <c r="RIB32" s="48"/>
      <c r="RID32" s="49"/>
      <c r="RIF32" s="50"/>
      <c r="RIJ32" s="48"/>
      <c r="RIL32" s="49"/>
      <c r="RIN32" s="50"/>
      <c r="RIR32" s="48"/>
      <c r="RIT32" s="49"/>
      <c r="RIV32" s="50"/>
      <c r="RIZ32" s="48"/>
      <c r="RJB32" s="49"/>
      <c r="RJD32" s="50"/>
      <c r="RJH32" s="48"/>
      <c r="RJJ32" s="49"/>
      <c r="RJL32" s="50"/>
      <c r="RJP32" s="48"/>
      <c r="RJR32" s="49"/>
      <c r="RJT32" s="50"/>
      <c r="RJX32" s="48"/>
      <c r="RJZ32" s="49"/>
      <c r="RKB32" s="50"/>
      <c r="RKF32" s="48"/>
      <c r="RKH32" s="49"/>
      <c r="RKJ32" s="50"/>
      <c r="RKN32" s="48"/>
      <c r="RKP32" s="49"/>
      <c r="RKR32" s="50"/>
      <c r="RKV32" s="48"/>
      <c r="RKX32" s="49"/>
      <c r="RKZ32" s="50"/>
      <c r="RLD32" s="48"/>
      <c r="RLF32" s="49"/>
      <c r="RLH32" s="50"/>
      <c r="RLL32" s="48"/>
      <c r="RLN32" s="49"/>
      <c r="RLP32" s="50"/>
      <c r="RLT32" s="48"/>
      <c r="RLV32" s="49"/>
      <c r="RLX32" s="50"/>
      <c r="RMB32" s="48"/>
      <c r="RMD32" s="49"/>
      <c r="RMF32" s="50"/>
      <c r="RMJ32" s="48"/>
      <c r="RML32" s="49"/>
      <c r="RMN32" s="50"/>
      <c r="RMR32" s="48"/>
      <c r="RMT32" s="49"/>
      <c r="RMV32" s="50"/>
      <c r="RMZ32" s="48"/>
      <c r="RNB32" s="49"/>
      <c r="RND32" s="50"/>
      <c r="RNH32" s="48"/>
      <c r="RNJ32" s="49"/>
      <c r="RNL32" s="50"/>
      <c r="RNP32" s="48"/>
      <c r="RNR32" s="49"/>
      <c r="RNT32" s="50"/>
      <c r="RNX32" s="48"/>
      <c r="RNZ32" s="49"/>
      <c r="ROB32" s="50"/>
      <c r="ROF32" s="48"/>
      <c r="ROH32" s="49"/>
      <c r="ROJ32" s="50"/>
      <c r="RON32" s="48"/>
      <c r="ROP32" s="49"/>
      <c r="ROR32" s="50"/>
      <c r="ROV32" s="48"/>
      <c r="ROX32" s="49"/>
      <c r="ROZ32" s="50"/>
      <c r="RPD32" s="48"/>
      <c r="RPF32" s="49"/>
      <c r="RPH32" s="50"/>
      <c r="RPL32" s="48"/>
      <c r="RPN32" s="49"/>
      <c r="RPP32" s="50"/>
      <c r="RPT32" s="48"/>
      <c r="RPV32" s="49"/>
      <c r="RPX32" s="50"/>
      <c r="RQB32" s="48"/>
      <c r="RQD32" s="49"/>
      <c r="RQF32" s="50"/>
      <c r="RQJ32" s="48"/>
      <c r="RQL32" s="49"/>
      <c r="RQN32" s="50"/>
      <c r="RQR32" s="48"/>
      <c r="RQT32" s="49"/>
      <c r="RQV32" s="50"/>
      <c r="RQZ32" s="48"/>
      <c r="RRB32" s="49"/>
      <c r="RRD32" s="50"/>
      <c r="RRH32" s="48"/>
      <c r="RRJ32" s="49"/>
      <c r="RRL32" s="50"/>
      <c r="RRP32" s="48"/>
      <c r="RRR32" s="49"/>
      <c r="RRT32" s="50"/>
      <c r="RRX32" s="48"/>
      <c r="RRZ32" s="49"/>
      <c r="RSB32" s="50"/>
      <c r="RSF32" s="48"/>
      <c r="RSH32" s="49"/>
      <c r="RSJ32" s="50"/>
      <c r="RSN32" s="48"/>
      <c r="RSP32" s="49"/>
      <c r="RSR32" s="50"/>
      <c r="RSV32" s="48"/>
      <c r="RSX32" s="49"/>
      <c r="RSZ32" s="50"/>
      <c r="RTD32" s="48"/>
      <c r="RTF32" s="49"/>
      <c r="RTH32" s="50"/>
      <c r="RTL32" s="48"/>
      <c r="RTN32" s="49"/>
      <c r="RTP32" s="50"/>
      <c r="RTT32" s="48"/>
      <c r="RTV32" s="49"/>
      <c r="RTX32" s="50"/>
      <c r="RUB32" s="48"/>
      <c r="RUD32" s="49"/>
      <c r="RUF32" s="50"/>
      <c r="RUJ32" s="48"/>
      <c r="RUL32" s="49"/>
      <c r="RUN32" s="50"/>
      <c r="RUR32" s="48"/>
      <c r="RUT32" s="49"/>
      <c r="RUV32" s="50"/>
      <c r="RUZ32" s="48"/>
      <c r="RVB32" s="49"/>
      <c r="RVD32" s="50"/>
      <c r="RVH32" s="48"/>
      <c r="RVJ32" s="49"/>
      <c r="RVL32" s="50"/>
      <c r="RVP32" s="48"/>
      <c r="RVR32" s="49"/>
      <c r="RVT32" s="50"/>
      <c r="RVX32" s="48"/>
      <c r="RVZ32" s="49"/>
      <c r="RWB32" s="50"/>
      <c r="RWF32" s="48"/>
      <c r="RWH32" s="49"/>
      <c r="RWJ32" s="50"/>
      <c r="RWN32" s="48"/>
      <c r="RWP32" s="49"/>
      <c r="RWR32" s="50"/>
      <c r="RWV32" s="48"/>
      <c r="RWX32" s="49"/>
      <c r="RWZ32" s="50"/>
      <c r="RXD32" s="48"/>
      <c r="RXF32" s="49"/>
      <c r="RXH32" s="50"/>
      <c r="RXL32" s="48"/>
      <c r="RXN32" s="49"/>
      <c r="RXP32" s="50"/>
      <c r="RXT32" s="48"/>
      <c r="RXV32" s="49"/>
      <c r="RXX32" s="50"/>
      <c r="RYB32" s="48"/>
      <c r="RYD32" s="49"/>
      <c r="RYF32" s="50"/>
      <c r="RYJ32" s="48"/>
      <c r="RYL32" s="49"/>
      <c r="RYN32" s="50"/>
      <c r="RYR32" s="48"/>
      <c r="RYT32" s="49"/>
      <c r="RYV32" s="50"/>
      <c r="RYZ32" s="48"/>
      <c r="RZB32" s="49"/>
      <c r="RZD32" s="50"/>
      <c r="RZH32" s="48"/>
      <c r="RZJ32" s="49"/>
      <c r="RZL32" s="50"/>
      <c r="RZP32" s="48"/>
      <c r="RZR32" s="49"/>
      <c r="RZT32" s="50"/>
      <c r="RZX32" s="48"/>
      <c r="RZZ32" s="49"/>
      <c r="SAB32" s="50"/>
      <c r="SAF32" s="48"/>
      <c r="SAH32" s="49"/>
      <c r="SAJ32" s="50"/>
      <c r="SAN32" s="48"/>
      <c r="SAP32" s="49"/>
      <c r="SAR32" s="50"/>
      <c r="SAV32" s="48"/>
      <c r="SAX32" s="49"/>
      <c r="SAZ32" s="50"/>
      <c r="SBD32" s="48"/>
      <c r="SBF32" s="49"/>
      <c r="SBH32" s="50"/>
      <c r="SBL32" s="48"/>
      <c r="SBN32" s="49"/>
      <c r="SBP32" s="50"/>
      <c r="SBT32" s="48"/>
      <c r="SBV32" s="49"/>
      <c r="SBX32" s="50"/>
      <c r="SCB32" s="48"/>
      <c r="SCD32" s="49"/>
      <c r="SCF32" s="50"/>
      <c r="SCJ32" s="48"/>
      <c r="SCL32" s="49"/>
      <c r="SCN32" s="50"/>
      <c r="SCR32" s="48"/>
      <c r="SCT32" s="49"/>
      <c r="SCV32" s="50"/>
      <c r="SCZ32" s="48"/>
      <c r="SDB32" s="49"/>
      <c r="SDD32" s="50"/>
      <c r="SDH32" s="48"/>
      <c r="SDJ32" s="49"/>
      <c r="SDL32" s="50"/>
      <c r="SDP32" s="48"/>
      <c r="SDR32" s="49"/>
      <c r="SDT32" s="50"/>
      <c r="SDX32" s="48"/>
      <c r="SDZ32" s="49"/>
      <c r="SEB32" s="50"/>
      <c r="SEF32" s="48"/>
      <c r="SEH32" s="49"/>
      <c r="SEJ32" s="50"/>
      <c r="SEN32" s="48"/>
      <c r="SEP32" s="49"/>
      <c r="SER32" s="50"/>
      <c r="SEV32" s="48"/>
      <c r="SEX32" s="49"/>
      <c r="SEZ32" s="50"/>
      <c r="SFD32" s="48"/>
      <c r="SFF32" s="49"/>
      <c r="SFH32" s="50"/>
      <c r="SFL32" s="48"/>
      <c r="SFN32" s="49"/>
      <c r="SFP32" s="50"/>
      <c r="SFT32" s="48"/>
      <c r="SFV32" s="49"/>
      <c r="SFX32" s="50"/>
      <c r="SGB32" s="48"/>
      <c r="SGD32" s="49"/>
      <c r="SGF32" s="50"/>
      <c r="SGJ32" s="48"/>
      <c r="SGL32" s="49"/>
      <c r="SGN32" s="50"/>
      <c r="SGR32" s="48"/>
      <c r="SGT32" s="49"/>
      <c r="SGV32" s="50"/>
      <c r="SGZ32" s="48"/>
      <c r="SHB32" s="49"/>
      <c r="SHD32" s="50"/>
      <c r="SHH32" s="48"/>
      <c r="SHJ32" s="49"/>
      <c r="SHL32" s="50"/>
      <c r="SHP32" s="48"/>
      <c r="SHR32" s="49"/>
      <c r="SHT32" s="50"/>
      <c r="SHX32" s="48"/>
      <c r="SHZ32" s="49"/>
      <c r="SIB32" s="50"/>
      <c r="SIF32" s="48"/>
      <c r="SIH32" s="49"/>
      <c r="SIJ32" s="50"/>
      <c r="SIN32" s="48"/>
      <c r="SIP32" s="49"/>
      <c r="SIR32" s="50"/>
      <c r="SIV32" s="48"/>
      <c r="SIX32" s="49"/>
      <c r="SIZ32" s="50"/>
      <c r="SJD32" s="48"/>
      <c r="SJF32" s="49"/>
      <c r="SJH32" s="50"/>
      <c r="SJL32" s="48"/>
      <c r="SJN32" s="49"/>
      <c r="SJP32" s="50"/>
      <c r="SJT32" s="48"/>
      <c r="SJV32" s="49"/>
      <c r="SJX32" s="50"/>
      <c r="SKB32" s="48"/>
      <c r="SKD32" s="49"/>
      <c r="SKF32" s="50"/>
      <c r="SKJ32" s="48"/>
      <c r="SKL32" s="49"/>
      <c r="SKN32" s="50"/>
      <c r="SKR32" s="48"/>
      <c r="SKT32" s="49"/>
      <c r="SKV32" s="50"/>
      <c r="SKZ32" s="48"/>
      <c r="SLB32" s="49"/>
      <c r="SLD32" s="50"/>
      <c r="SLH32" s="48"/>
      <c r="SLJ32" s="49"/>
      <c r="SLL32" s="50"/>
      <c r="SLP32" s="48"/>
      <c r="SLR32" s="49"/>
      <c r="SLT32" s="50"/>
      <c r="SLX32" s="48"/>
      <c r="SLZ32" s="49"/>
      <c r="SMB32" s="50"/>
      <c r="SMF32" s="48"/>
      <c r="SMH32" s="49"/>
      <c r="SMJ32" s="50"/>
      <c r="SMN32" s="48"/>
      <c r="SMP32" s="49"/>
      <c r="SMR32" s="50"/>
      <c r="SMV32" s="48"/>
      <c r="SMX32" s="49"/>
      <c r="SMZ32" s="50"/>
      <c r="SND32" s="48"/>
      <c r="SNF32" s="49"/>
      <c r="SNH32" s="50"/>
      <c r="SNL32" s="48"/>
      <c r="SNN32" s="49"/>
      <c r="SNP32" s="50"/>
      <c r="SNT32" s="48"/>
      <c r="SNV32" s="49"/>
      <c r="SNX32" s="50"/>
      <c r="SOB32" s="48"/>
      <c r="SOD32" s="49"/>
      <c r="SOF32" s="50"/>
      <c r="SOJ32" s="48"/>
      <c r="SOL32" s="49"/>
      <c r="SON32" s="50"/>
      <c r="SOR32" s="48"/>
      <c r="SOT32" s="49"/>
      <c r="SOV32" s="50"/>
      <c r="SOZ32" s="48"/>
      <c r="SPB32" s="49"/>
      <c r="SPD32" s="50"/>
      <c r="SPH32" s="48"/>
      <c r="SPJ32" s="49"/>
      <c r="SPL32" s="50"/>
      <c r="SPP32" s="48"/>
      <c r="SPR32" s="49"/>
      <c r="SPT32" s="50"/>
      <c r="SPX32" s="48"/>
      <c r="SPZ32" s="49"/>
      <c r="SQB32" s="50"/>
      <c r="SQF32" s="48"/>
      <c r="SQH32" s="49"/>
      <c r="SQJ32" s="50"/>
      <c r="SQN32" s="48"/>
      <c r="SQP32" s="49"/>
      <c r="SQR32" s="50"/>
      <c r="SQV32" s="48"/>
      <c r="SQX32" s="49"/>
      <c r="SQZ32" s="50"/>
      <c r="SRD32" s="48"/>
      <c r="SRF32" s="49"/>
      <c r="SRH32" s="50"/>
      <c r="SRL32" s="48"/>
      <c r="SRN32" s="49"/>
      <c r="SRP32" s="50"/>
      <c r="SRT32" s="48"/>
      <c r="SRV32" s="49"/>
      <c r="SRX32" s="50"/>
      <c r="SSB32" s="48"/>
      <c r="SSD32" s="49"/>
      <c r="SSF32" s="50"/>
      <c r="SSJ32" s="48"/>
      <c r="SSL32" s="49"/>
      <c r="SSN32" s="50"/>
      <c r="SSR32" s="48"/>
      <c r="SST32" s="49"/>
      <c r="SSV32" s="50"/>
      <c r="SSZ32" s="48"/>
      <c r="STB32" s="49"/>
      <c r="STD32" s="50"/>
      <c r="STH32" s="48"/>
      <c r="STJ32" s="49"/>
      <c r="STL32" s="50"/>
      <c r="STP32" s="48"/>
      <c r="STR32" s="49"/>
      <c r="STT32" s="50"/>
      <c r="STX32" s="48"/>
      <c r="STZ32" s="49"/>
      <c r="SUB32" s="50"/>
      <c r="SUF32" s="48"/>
      <c r="SUH32" s="49"/>
      <c r="SUJ32" s="50"/>
      <c r="SUN32" s="48"/>
      <c r="SUP32" s="49"/>
      <c r="SUR32" s="50"/>
      <c r="SUV32" s="48"/>
      <c r="SUX32" s="49"/>
      <c r="SUZ32" s="50"/>
      <c r="SVD32" s="48"/>
      <c r="SVF32" s="49"/>
      <c r="SVH32" s="50"/>
      <c r="SVL32" s="48"/>
      <c r="SVN32" s="49"/>
      <c r="SVP32" s="50"/>
      <c r="SVT32" s="48"/>
      <c r="SVV32" s="49"/>
      <c r="SVX32" s="50"/>
      <c r="SWB32" s="48"/>
      <c r="SWD32" s="49"/>
      <c r="SWF32" s="50"/>
      <c r="SWJ32" s="48"/>
      <c r="SWL32" s="49"/>
      <c r="SWN32" s="50"/>
      <c r="SWR32" s="48"/>
      <c r="SWT32" s="49"/>
      <c r="SWV32" s="50"/>
      <c r="SWZ32" s="48"/>
      <c r="SXB32" s="49"/>
      <c r="SXD32" s="50"/>
      <c r="SXH32" s="48"/>
      <c r="SXJ32" s="49"/>
      <c r="SXL32" s="50"/>
      <c r="SXP32" s="48"/>
      <c r="SXR32" s="49"/>
      <c r="SXT32" s="50"/>
      <c r="SXX32" s="48"/>
      <c r="SXZ32" s="49"/>
      <c r="SYB32" s="50"/>
      <c r="SYF32" s="48"/>
      <c r="SYH32" s="49"/>
      <c r="SYJ32" s="50"/>
      <c r="SYN32" s="48"/>
      <c r="SYP32" s="49"/>
      <c r="SYR32" s="50"/>
      <c r="SYV32" s="48"/>
      <c r="SYX32" s="49"/>
      <c r="SYZ32" s="50"/>
      <c r="SZD32" s="48"/>
      <c r="SZF32" s="49"/>
      <c r="SZH32" s="50"/>
      <c r="SZL32" s="48"/>
      <c r="SZN32" s="49"/>
      <c r="SZP32" s="50"/>
      <c r="SZT32" s="48"/>
      <c r="SZV32" s="49"/>
      <c r="SZX32" s="50"/>
      <c r="TAB32" s="48"/>
      <c r="TAD32" s="49"/>
      <c r="TAF32" s="50"/>
      <c r="TAJ32" s="48"/>
      <c r="TAL32" s="49"/>
      <c r="TAN32" s="50"/>
      <c r="TAR32" s="48"/>
      <c r="TAT32" s="49"/>
      <c r="TAV32" s="50"/>
      <c r="TAZ32" s="48"/>
      <c r="TBB32" s="49"/>
      <c r="TBD32" s="50"/>
      <c r="TBH32" s="48"/>
      <c r="TBJ32" s="49"/>
      <c r="TBL32" s="50"/>
      <c r="TBP32" s="48"/>
      <c r="TBR32" s="49"/>
      <c r="TBT32" s="50"/>
      <c r="TBX32" s="48"/>
      <c r="TBZ32" s="49"/>
      <c r="TCB32" s="50"/>
      <c r="TCF32" s="48"/>
      <c r="TCH32" s="49"/>
      <c r="TCJ32" s="50"/>
      <c r="TCN32" s="48"/>
      <c r="TCP32" s="49"/>
      <c r="TCR32" s="50"/>
      <c r="TCV32" s="48"/>
      <c r="TCX32" s="49"/>
      <c r="TCZ32" s="50"/>
      <c r="TDD32" s="48"/>
      <c r="TDF32" s="49"/>
      <c r="TDH32" s="50"/>
      <c r="TDL32" s="48"/>
      <c r="TDN32" s="49"/>
      <c r="TDP32" s="50"/>
      <c r="TDT32" s="48"/>
      <c r="TDV32" s="49"/>
      <c r="TDX32" s="50"/>
      <c r="TEB32" s="48"/>
      <c r="TED32" s="49"/>
      <c r="TEF32" s="50"/>
      <c r="TEJ32" s="48"/>
      <c r="TEL32" s="49"/>
      <c r="TEN32" s="50"/>
      <c r="TER32" s="48"/>
      <c r="TET32" s="49"/>
      <c r="TEV32" s="50"/>
      <c r="TEZ32" s="48"/>
      <c r="TFB32" s="49"/>
      <c r="TFD32" s="50"/>
      <c r="TFH32" s="48"/>
      <c r="TFJ32" s="49"/>
      <c r="TFL32" s="50"/>
      <c r="TFP32" s="48"/>
      <c r="TFR32" s="49"/>
      <c r="TFT32" s="50"/>
      <c r="TFX32" s="48"/>
      <c r="TFZ32" s="49"/>
      <c r="TGB32" s="50"/>
      <c r="TGF32" s="48"/>
      <c r="TGH32" s="49"/>
      <c r="TGJ32" s="50"/>
      <c r="TGN32" s="48"/>
      <c r="TGP32" s="49"/>
      <c r="TGR32" s="50"/>
      <c r="TGV32" s="48"/>
      <c r="TGX32" s="49"/>
      <c r="TGZ32" s="50"/>
      <c r="THD32" s="48"/>
      <c r="THF32" s="49"/>
      <c r="THH32" s="50"/>
      <c r="THL32" s="48"/>
      <c r="THN32" s="49"/>
      <c r="THP32" s="50"/>
      <c r="THT32" s="48"/>
      <c r="THV32" s="49"/>
      <c r="THX32" s="50"/>
      <c r="TIB32" s="48"/>
      <c r="TID32" s="49"/>
      <c r="TIF32" s="50"/>
      <c r="TIJ32" s="48"/>
      <c r="TIL32" s="49"/>
      <c r="TIN32" s="50"/>
      <c r="TIR32" s="48"/>
      <c r="TIT32" s="49"/>
      <c r="TIV32" s="50"/>
      <c r="TIZ32" s="48"/>
      <c r="TJB32" s="49"/>
      <c r="TJD32" s="50"/>
      <c r="TJH32" s="48"/>
      <c r="TJJ32" s="49"/>
      <c r="TJL32" s="50"/>
      <c r="TJP32" s="48"/>
      <c r="TJR32" s="49"/>
      <c r="TJT32" s="50"/>
      <c r="TJX32" s="48"/>
      <c r="TJZ32" s="49"/>
      <c r="TKB32" s="50"/>
      <c r="TKF32" s="48"/>
      <c r="TKH32" s="49"/>
      <c r="TKJ32" s="50"/>
      <c r="TKN32" s="48"/>
      <c r="TKP32" s="49"/>
      <c r="TKR32" s="50"/>
      <c r="TKV32" s="48"/>
      <c r="TKX32" s="49"/>
      <c r="TKZ32" s="50"/>
      <c r="TLD32" s="48"/>
      <c r="TLF32" s="49"/>
      <c r="TLH32" s="50"/>
      <c r="TLL32" s="48"/>
      <c r="TLN32" s="49"/>
      <c r="TLP32" s="50"/>
      <c r="TLT32" s="48"/>
      <c r="TLV32" s="49"/>
      <c r="TLX32" s="50"/>
      <c r="TMB32" s="48"/>
      <c r="TMD32" s="49"/>
      <c r="TMF32" s="50"/>
      <c r="TMJ32" s="48"/>
      <c r="TML32" s="49"/>
      <c r="TMN32" s="50"/>
      <c r="TMR32" s="48"/>
      <c r="TMT32" s="49"/>
      <c r="TMV32" s="50"/>
      <c r="TMZ32" s="48"/>
      <c r="TNB32" s="49"/>
      <c r="TND32" s="50"/>
      <c r="TNH32" s="48"/>
      <c r="TNJ32" s="49"/>
      <c r="TNL32" s="50"/>
      <c r="TNP32" s="48"/>
      <c r="TNR32" s="49"/>
      <c r="TNT32" s="50"/>
      <c r="TNX32" s="48"/>
      <c r="TNZ32" s="49"/>
      <c r="TOB32" s="50"/>
      <c r="TOF32" s="48"/>
      <c r="TOH32" s="49"/>
      <c r="TOJ32" s="50"/>
      <c r="TON32" s="48"/>
      <c r="TOP32" s="49"/>
      <c r="TOR32" s="50"/>
      <c r="TOV32" s="48"/>
      <c r="TOX32" s="49"/>
      <c r="TOZ32" s="50"/>
      <c r="TPD32" s="48"/>
      <c r="TPF32" s="49"/>
      <c r="TPH32" s="50"/>
      <c r="TPL32" s="48"/>
      <c r="TPN32" s="49"/>
      <c r="TPP32" s="50"/>
      <c r="TPT32" s="48"/>
      <c r="TPV32" s="49"/>
      <c r="TPX32" s="50"/>
      <c r="TQB32" s="48"/>
      <c r="TQD32" s="49"/>
      <c r="TQF32" s="50"/>
      <c r="TQJ32" s="48"/>
      <c r="TQL32" s="49"/>
      <c r="TQN32" s="50"/>
      <c r="TQR32" s="48"/>
      <c r="TQT32" s="49"/>
      <c r="TQV32" s="50"/>
      <c r="TQZ32" s="48"/>
      <c r="TRB32" s="49"/>
      <c r="TRD32" s="50"/>
      <c r="TRH32" s="48"/>
      <c r="TRJ32" s="49"/>
      <c r="TRL32" s="50"/>
      <c r="TRP32" s="48"/>
      <c r="TRR32" s="49"/>
      <c r="TRT32" s="50"/>
      <c r="TRX32" s="48"/>
      <c r="TRZ32" s="49"/>
      <c r="TSB32" s="50"/>
      <c r="TSF32" s="48"/>
      <c r="TSH32" s="49"/>
      <c r="TSJ32" s="50"/>
      <c r="TSN32" s="48"/>
      <c r="TSP32" s="49"/>
      <c r="TSR32" s="50"/>
      <c r="TSV32" s="48"/>
      <c r="TSX32" s="49"/>
      <c r="TSZ32" s="50"/>
      <c r="TTD32" s="48"/>
      <c r="TTF32" s="49"/>
      <c r="TTH32" s="50"/>
      <c r="TTL32" s="48"/>
      <c r="TTN32" s="49"/>
      <c r="TTP32" s="50"/>
      <c r="TTT32" s="48"/>
      <c r="TTV32" s="49"/>
      <c r="TTX32" s="50"/>
      <c r="TUB32" s="48"/>
      <c r="TUD32" s="49"/>
      <c r="TUF32" s="50"/>
      <c r="TUJ32" s="48"/>
      <c r="TUL32" s="49"/>
      <c r="TUN32" s="50"/>
      <c r="TUR32" s="48"/>
      <c r="TUT32" s="49"/>
      <c r="TUV32" s="50"/>
      <c r="TUZ32" s="48"/>
      <c r="TVB32" s="49"/>
      <c r="TVD32" s="50"/>
      <c r="TVH32" s="48"/>
      <c r="TVJ32" s="49"/>
      <c r="TVL32" s="50"/>
      <c r="TVP32" s="48"/>
      <c r="TVR32" s="49"/>
      <c r="TVT32" s="50"/>
      <c r="TVX32" s="48"/>
      <c r="TVZ32" s="49"/>
      <c r="TWB32" s="50"/>
      <c r="TWF32" s="48"/>
      <c r="TWH32" s="49"/>
      <c r="TWJ32" s="50"/>
      <c r="TWN32" s="48"/>
      <c r="TWP32" s="49"/>
      <c r="TWR32" s="50"/>
      <c r="TWV32" s="48"/>
      <c r="TWX32" s="49"/>
      <c r="TWZ32" s="50"/>
      <c r="TXD32" s="48"/>
      <c r="TXF32" s="49"/>
      <c r="TXH32" s="50"/>
      <c r="TXL32" s="48"/>
      <c r="TXN32" s="49"/>
      <c r="TXP32" s="50"/>
      <c r="TXT32" s="48"/>
      <c r="TXV32" s="49"/>
      <c r="TXX32" s="50"/>
      <c r="TYB32" s="48"/>
      <c r="TYD32" s="49"/>
      <c r="TYF32" s="50"/>
      <c r="TYJ32" s="48"/>
      <c r="TYL32" s="49"/>
      <c r="TYN32" s="50"/>
      <c r="TYR32" s="48"/>
      <c r="TYT32" s="49"/>
      <c r="TYV32" s="50"/>
      <c r="TYZ32" s="48"/>
      <c r="TZB32" s="49"/>
      <c r="TZD32" s="50"/>
      <c r="TZH32" s="48"/>
      <c r="TZJ32" s="49"/>
      <c r="TZL32" s="50"/>
      <c r="TZP32" s="48"/>
      <c r="TZR32" s="49"/>
      <c r="TZT32" s="50"/>
      <c r="TZX32" s="48"/>
      <c r="TZZ32" s="49"/>
      <c r="UAB32" s="50"/>
      <c r="UAF32" s="48"/>
      <c r="UAH32" s="49"/>
      <c r="UAJ32" s="50"/>
      <c r="UAN32" s="48"/>
      <c r="UAP32" s="49"/>
      <c r="UAR32" s="50"/>
      <c r="UAV32" s="48"/>
      <c r="UAX32" s="49"/>
      <c r="UAZ32" s="50"/>
      <c r="UBD32" s="48"/>
      <c r="UBF32" s="49"/>
      <c r="UBH32" s="50"/>
      <c r="UBL32" s="48"/>
      <c r="UBN32" s="49"/>
      <c r="UBP32" s="50"/>
      <c r="UBT32" s="48"/>
      <c r="UBV32" s="49"/>
      <c r="UBX32" s="50"/>
      <c r="UCB32" s="48"/>
      <c r="UCD32" s="49"/>
      <c r="UCF32" s="50"/>
      <c r="UCJ32" s="48"/>
      <c r="UCL32" s="49"/>
      <c r="UCN32" s="50"/>
      <c r="UCR32" s="48"/>
      <c r="UCT32" s="49"/>
      <c r="UCV32" s="50"/>
      <c r="UCZ32" s="48"/>
      <c r="UDB32" s="49"/>
      <c r="UDD32" s="50"/>
      <c r="UDH32" s="48"/>
      <c r="UDJ32" s="49"/>
      <c r="UDL32" s="50"/>
      <c r="UDP32" s="48"/>
      <c r="UDR32" s="49"/>
      <c r="UDT32" s="50"/>
      <c r="UDX32" s="48"/>
      <c r="UDZ32" s="49"/>
      <c r="UEB32" s="50"/>
      <c r="UEF32" s="48"/>
      <c r="UEH32" s="49"/>
      <c r="UEJ32" s="50"/>
      <c r="UEN32" s="48"/>
      <c r="UEP32" s="49"/>
      <c r="UER32" s="50"/>
      <c r="UEV32" s="48"/>
      <c r="UEX32" s="49"/>
      <c r="UEZ32" s="50"/>
      <c r="UFD32" s="48"/>
      <c r="UFF32" s="49"/>
      <c r="UFH32" s="50"/>
      <c r="UFL32" s="48"/>
      <c r="UFN32" s="49"/>
      <c r="UFP32" s="50"/>
      <c r="UFT32" s="48"/>
      <c r="UFV32" s="49"/>
      <c r="UFX32" s="50"/>
      <c r="UGB32" s="48"/>
      <c r="UGD32" s="49"/>
      <c r="UGF32" s="50"/>
      <c r="UGJ32" s="48"/>
      <c r="UGL32" s="49"/>
      <c r="UGN32" s="50"/>
      <c r="UGR32" s="48"/>
      <c r="UGT32" s="49"/>
      <c r="UGV32" s="50"/>
      <c r="UGZ32" s="48"/>
      <c r="UHB32" s="49"/>
      <c r="UHD32" s="50"/>
      <c r="UHH32" s="48"/>
      <c r="UHJ32" s="49"/>
      <c r="UHL32" s="50"/>
      <c r="UHP32" s="48"/>
      <c r="UHR32" s="49"/>
      <c r="UHT32" s="50"/>
      <c r="UHX32" s="48"/>
      <c r="UHZ32" s="49"/>
      <c r="UIB32" s="50"/>
      <c r="UIF32" s="48"/>
      <c r="UIH32" s="49"/>
      <c r="UIJ32" s="50"/>
      <c r="UIN32" s="48"/>
      <c r="UIP32" s="49"/>
      <c r="UIR32" s="50"/>
      <c r="UIV32" s="48"/>
      <c r="UIX32" s="49"/>
      <c r="UIZ32" s="50"/>
      <c r="UJD32" s="48"/>
      <c r="UJF32" s="49"/>
      <c r="UJH32" s="50"/>
      <c r="UJL32" s="48"/>
      <c r="UJN32" s="49"/>
      <c r="UJP32" s="50"/>
      <c r="UJT32" s="48"/>
      <c r="UJV32" s="49"/>
      <c r="UJX32" s="50"/>
      <c r="UKB32" s="48"/>
      <c r="UKD32" s="49"/>
      <c r="UKF32" s="50"/>
      <c r="UKJ32" s="48"/>
      <c r="UKL32" s="49"/>
      <c r="UKN32" s="50"/>
      <c r="UKR32" s="48"/>
      <c r="UKT32" s="49"/>
      <c r="UKV32" s="50"/>
      <c r="UKZ32" s="48"/>
      <c r="ULB32" s="49"/>
      <c r="ULD32" s="50"/>
      <c r="ULH32" s="48"/>
      <c r="ULJ32" s="49"/>
      <c r="ULL32" s="50"/>
      <c r="ULP32" s="48"/>
      <c r="ULR32" s="49"/>
      <c r="ULT32" s="50"/>
      <c r="ULX32" s="48"/>
      <c r="ULZ32" s="49"/>
      <c r="UMB32" s="50"/>
      <c r="UMF32" s="48"/>
      <c r="UMH32" s="49"/>
      <c r="UMJ32" s="50"/>
      <c r="UMN32" s="48"/>
      <c r="UMP32" s="49"/>
      <c r="UMR32" s="50"/>
      <c r="UMV32" s="48"/>
      <c r="UMX32" s="49"/>
      <c r="UMZ32" s="50"/>
      <c r="UND32" s="48"/>
      <c r="UNF32" s="49"/>
      <c r="UNH32" s="50"/>
      <c r="UNL32" s="48"/>
      <c r="UNN32" s="49"/>
      <c r="UNP32" s="50"/>
      <c r="UNT32" s="48"/>
      <c r="UNV32" s="49"/>
      <c r="UNX32" s="50"/>
      <c r="UOB32" s="48"/>
      <c r="UOD32" s="49"/>
      <c r="UOF32" s="50"/>
      <c r="UOJ32" s="48"/>
      <c r="UOL32" s="49"/>
      <c r="UON32" s="50"/>
      <c r="UOR32" s="48"/>
      <c r="UOT32" s="49"/>
      <c r="UOV32" s="50"/>
      <c r="UOZ32" s="48"/>
      <c r="UPB32" s="49"/>
      <c r="UPD32" s="50"/>
      <c r="UPH32" s="48"/>
      <c r="UPJ32" s="49"/>
      <c r="UPL32" s="50"/>
      <c r="UPP32" s="48"/>
      <c r="UPR32" s="49"/>
      <c r="UPT32" s="50"/>
      <c r="UPX32" s="48"/>
      <c r="UPZ32" s="49"/>
      <c r="UQB32" s="50"/>
      <c r="UQF32" s="48"/>
      <c r="UQH32" s="49"/>
      <c r="UQJ32" s="50"/>
      <c r="UQN32" s="48"/>
      <c r="UQP32" s="49"/>
      <c r="UQR32" s="50"/>
      <c r="UQV32" s="48"/>
      <c r="UQX32" s="49"/>
      <c r="UQZ32" s="50"/>
      <c r="URD32" s="48"/>
      <c r="URF32" s="49"/>
      <c r="URH32" s="50"/>
      <c r="URL32" s="48"/>
      <c r="URN32" s="49"/>
      <c r="URP32" s="50"/>
      <c r="URT32" s="48"/>
      <c r="URV32" s="49"/>
      <c r="URX32" s="50"/>
      <c r="USB32" s="48"/>
      <c r="USD32" s="49"/>
      <c r="USF32" s="50"/>
      <c r="USJ32" s="48"/>
      <c r="USL32" s="49"/>
      <c r="USN32" s="50"/>
      <c r="USR32" s="48"/>
      <c r="UST32" s="49"/>
      <c r="USV32" s="50"/>
      <c r="USZ32" s="48"/>
      <c r="UTB32" s="49"/>
      <c r="UTD32" s="50"/>
      <c r="UTH32" s="48"/>
      <c r="UTJ32" s="49"/>
      <c r="UTL32" s="50"/>
      <c r="UTP32" s="48"/>
      <c r="UTR32" s="49"/>
      <c r="UTT32" s="50"/>
      <c r="UTX32" s="48"/>
      <c r="UTZ32" s="49"/>
      <c r="UUB32" s="50"/>
      <c r="UUF32" s="48"/>
      <c r="UUH32" s="49"/>
      <c r="UUJ32" s="50"/>
      <c r="UUN32" s="48"/>
      <c r="UUP32" s="49"/>
      <c r="UUR32" s="50"/>
      <c r="UUV32" s="48"/>
      <c r="UUX32" s="49"/>
      <c r="UUZ32" s="50"/>
      <c r="UVD32" s="48"/>
      <c r="UVF32" s="49"/>
      <c r="UVH32" s="50"/>
      <c r="UVL32" s="48"/>
      <c r="UVN32" s="49"/>
      <c r="UVP32" s="50"/>
      <c r="UVT32" s="48"/>
      <c r="UVV32" s="49"/>
      <c r="UVX32" s="50"/>
      <c r="UWB32" s="48"/>
      <c r="UWD32" s="49"/>
      <c r="UWF32" s="50"/>
      <c r="UWJ32" s="48"/>
      <c r="UWL32" s="49"/>
      <c r="UWN32" s="50"/>
      <c r="UWR32" s="48"/>
      <c r="UWT32" s="49"/>
      <c r="UWV32" s="50"/>
      <c r="UWZ32" s="48"/>
      <c r="UXB32" s="49"/>
      <c r="UXD32" s="50"/>
      <c r="UXH32" s="48"/>
      <c r="UXJ32" s="49"/>
      <c r="UXL32" s="50"/>
      <c r="UXP32" s="48"/>
      <c r="UXR32" s="49"/>
      <c r="UXT32" s="50"/>
      <c r="UXX32" s="48"/>
      <c r="UXZ32" s="49"/>
      <c r="UYB32" s="50"/>
      <c r="UYF32" s="48"/>
      <c r="UYH32" s="49"/>
      <c r="UYJ32" s="50"/>
      <c r="UYN32" s="48"/>
      <c r="UYP32" s="49"/>
      <c r="UYR32" s="50"/>
      <c r="UYV32" s="48"/>
      <c r="UYX32" s="49"/>
      <c r="UYZ32" s="50"/>
      <c r="UZD32" s="48"/>
      <c r="UZF32" s="49"/>
      <c r="UZH32" s="50"/>
      <c r="UZL32" s="48"/>
      <c r="UZN32" s="49"/>
      <c r="UZP32" s="50"/>
      <c r="UZT32" s="48"/>
      <c r="UZV32" s="49"/>
      <c r="UZX32" s="50"/>
      <c r="VAB32" s="48"/>
      <c r="VAD32" s="49"/>
      <c r="VAF32" s="50"/>
      <c r="VAJ32" s="48"/>
      <c r="VAL32" s="49"/>
      <c r="VAN32" s="50"/>
      <c r="VAR32" s="48"/>
      <c r="VAT32" s="49"/>
      <c r="VAV32" s="50"/>
      <c r="VAZ32" s="48"/>
      <c r="VBB32" s="49"/>
      <c r="VBD32" s="50"/>
      <c r="VBH32" s="48"/>
      <c r="VBJ32" s="49"/>
      <c r="VBL32" s="50"/>
      <c r="VBP32" s="48"/>
      <c r="VBR32" s="49"/>
      <c r="VBT32" s="50"/>
      <c r="VBX32" s="48"/>
      <c r="VBZ32" s="49"/>
      <c r="VCB32" s="50"/>
      <c r="VCF32" s="48"/>
      <c r="VCH32" s="49"/>
      <c r="VCJ32" s="50"/>
      <c r="VCN32" s="48"/>
      <c r="VCP32" s="49"/>
      <c r="VCR32" s="50"/>
      <c r="VCV32" s="48"/>
      <c r="VCX32" s="49"/>
      <c r="VCZ32" s="50"/>
      <c r="VDD32" s="48"/>
      <c r="VDF32" s="49"/>
      <c r="VDH32" s="50"/>
      <c r="VDL32" s="48"/>
      <c r="VDN32" s="49"/>
      <c r="VDP32" s="50"/>
      <c r="VDT32" s="48"/>
      <c r="VDV32" s="49"/>
      <c r="VDX32" s="50"/>
      <c r="VEB32" s="48"/>
      <c r="VED32" s="49"/>
      <c r="VEF32" s="50"/>
      <c r="VEJ32" s="48"/>
      <c r="VEL32" s="49"/>
      <c r="VEN32" s="50"/>
      <c r="VER32" s="48"/>
      <c r="VET32" s="49"/>
      <c r="VEV32" s="50"/>
      <c r="VEZ32" s="48"/>
      <c r="VFB32" s="49"/>
      <c r="VFD32" s="50"/>
      <c r="VFH32" s="48"/>
      <c r="VFJ32" s="49"/>
      <c r="VFL32" s="50"/>
      <c r="VFP32" s="48"/>
      <c r="VFR32" s="49"/>
      <c r="VFT32" s="50"/>
      <c r="VFX32" s="48"/>
      <c r="VFZ32" s="49"/>
      <c r="VGB32" s="50"/>
      <c r="VGF32" s="48"/>
      <c r="VGH32" s="49"/>
      <c r="VGJ32" s="50"/>
      <c r="VGN32" s="48"/>
      <c r="VGP32" s="49"/>
      <c r="VGR32" s="50"/>
      <c r="VGV32" s="48"/>
      <c r="VGX32" s="49"/>
      <c r="VGZ32" s="50"/>
      <c r="VHD32" s="48"/>
      <c r="VHF32" s="49"/>
      <c r="VHH32" s="50"/>
      <c r="VHL32" s="48"/>
      <c r="VHN32" s="49"/>
      <c r="VHP32" s="50"/>
      <c r="VHT32" s="48"/>
      <c r="VHV32" s="49"/>
      <c r="VHX32" s="50"/>
      <c r="VIB32" s="48"/>
      <c r="VID32" s="49"/>
      <c r="VIF32" s="50"/>
      <c r="VIJ32" s="48"/>
      <c r="VIL32" s="49"/>
      <c r="VIN32" s="50"/>
      <c r="VIR32" s="48"/>
      <c r="VIT32" s="49"/>
      <c r="VIV32" s="50"/>
      <c r="VIZ32" s="48"/>
      <c r="VJB32" s="49"/>
      <c r="VJD32" s="50"/>
      <c r="VJH32" s="48"/>
      <c r="VJJ32" s="49"/>
      <c r="VJL32" s="50"/>
      <c r="VJP32" s="48"/>
      <c r="VJR32" s="49"/>
      <c r="VJT32" s="50"/>
      <c r="VJX32" s="48"/>
      <c r="VJZ32" s="49"/>
      <c r="VKB32" s="50"/>
      <c r="VKF32" s="48"/>
      <c r="VKH32" s="49"/>
      <c r="VKJ32" s="50"/>
      <c r="VKN32" s="48"/>
      <c r="VKP32" s="49"/>
      <c r="VKR32" s="50"/>
      <c r="VKV32" s="48"/>
      <c r="VKX32" s="49"/>
      <c r="VKZ32" s="50"/>
      <c r="VLD32" s="48"/>
      <c r="VLF32" s="49"/>
      <c r="VLH32" s="50"/>
      <c r="VLL32" s="48"/>
      <c r="VLN32" s="49"/>
      <c r="VLP32" s="50"/>
      <c r="VLT32" s="48"/>
      <c r="VLV32" s="49"/>
      <c r="VLX32" s="50"/>
      <c r="VMB32" s="48"/>
      <c r="VMD32" s="49"/>
      <c r="VMF32" s="50"/>
      <c r="VMJ32" s="48"/>
      <c r="VML32" s="49"/>
      <c r="VMN32" s="50"/>
      <c r="VMR32" s="48"/>
      <c r="VMT32" s="49"/>
      <c r="VMV32" s="50"/>
      <c r="VMZ32" s="48"/>
      <c r="VNB32" s="49"/>
      <c r="VND32" s="50"/>
      <c r="VNH32" s="48"/>
      <c r="VNJ32" s="49"/>
      <c r="VNL32" s="50"/>
      <c r="VNP32" s="48"/>
      <c r="VNR32" s="49"/>
      <c r="VNT32" s="50"/>
      <c r="VNX32" s="48"/>
      <c r="VNZ32" s="49"/>
      <c r="VOB32" s="50"/>
      <c r="VOF32" s="48"/>
      <c r="VOH32" s="49"/>
      <c r="VOJ32" s="50"/>
      <c r="VON32" s="48"/>
      <c r="VOP32" s="49"/>
      <c r="VOR32" s="50"/>
      <c r="VOV32" s="48"/>
      <c r="VOX32" s="49"/>
      <c r="VOZ32" s="50"/>
      <c r="VPD32" s="48"/>
      <c r="VPF32" s="49"/>
      <c r="VPH32" s="50"/>
      <c r="VPL32" s="48"/>
      <c r="VPN32" s="49"/>
      <c r="VPP32" s="50"/>
      <c r="VPT32" s="48"/>
      <c r="VPV32" s="49"/>
      <c r="VPX32" s="50"/>
      <c r="VQB32" s="48"/>
      <c r="VQD32" s="49"/>
      <c r="VQF32" s="50"/>
      <c r="VQJ32" s="48"/>
      <c r="VQL32" s="49"/>
      <c r="VQN32" s="50"/>
      <c r="VQR32" s="48"/>
      <c r="VQT32" s="49"/>
      <c r="VQV32" s="50"/>
      <c r="VQZ32" s="48"/>
      <c r="VRB32" s="49"/>
      <c r="VRD32" s="50"/>
      <c r="VRH32" s="48"/>
      <c r="VRJ32" s="49"/>
      <c r="VRL32" s="50"/>
      <c r="VRP32" s="48"/>
      <c r="VRR32" s="49"/>
      <c r="VRT32" s="50"/>
      <c r="VRX32" s="48"/>
      <c r="VRZ32" s="49"/>
      <c r="VSB32" s="50"/>
      <c r="VSF32" s="48"/>
      <c r="VSH32" s="49"/>
      <c r="VSJ32" s="50"/>
      <c r="VSN32" s="48"/>
      <c r="VSP32" s="49"/>
      <c r="VSR32" s="50"/>
      <c r="VSV32" s="48"/>
      <c r="VSX32" s="49"/>
      <c r="VSZ32" s="50"/>
      <c r="VTD32" s="48"/>
      <c r="VTF32" s="49"/>
      <c r="VTH32" s="50"/>
      <c r="VTL32" s="48"/>
      <c r="VTN32" s="49"/>
      <c r="VTP32" s="50"/>
      <c r="VTT32" s="48"/>
      <c r="VTV32" s="49"/>
      <c r="VTX32" s="50"/>
      <c r="VUB32" s="48"/>
      <c r="VUD32" s="49"/>
      <c r="VUF32" s="50"/>
      <c r="VUJ32" s="48"/>
      <c r="VUL32" s="49"/>
      <c r="VUN32" s="50"/>
      <c r="VUR32" s="48"/>
      <c r="VUT32" s="49"/>
      <c r="VUV32" s="50"/>
      <c r="VUZ32" s="48"/>
      <c r="VVB32" s="49"/>
      <c r="VVD32" s="50"/>
      <c r="VVH32" s="48"/>
      <c r="VVJ32" s="49"/>
      <c r="VVL32" s="50"/>
      <c r="VVP32" s="48"/>
      <c r="VVR32" s="49"/>
      <c r="VVT32" s="50"/>
      <c r="VVX32" s="48"/>
      <c r="VVZ32" s="49"/>
      <c r="VWB32" s="50"/>
      <c r="VWF32" s="48"/>
      <c r="VWH32" s="49"/>
      <c r="VWJ32" s="50"/>
      <c r="VWN32" s="48"/>
      <c r="VWP32" s="49"/>
      <c r="VWR32" s="50"/>
      <c r="VWV32" s="48"/>
      <c r="VWX32" s="49"/>
      <c r="VWZ32" s="50"/>
      <c r="VXD32" s="48"/>
      <c r="VXF32" s="49"/>
      <c r="VXH32" s="50"/>
      <c r="VXL32" s="48"/>
      <c r="VXN32" s="49"/>
      <c r="VXP32" s="50"/>
      <c r="VXT32" s="48"/>
      <c r="VXV32" s="49"/>
      <c r="VXX32" s="50"/>
      <c r="VYB32" s="48"/>
      <c r="VYD32" s="49"/>
      <c r="VYF32" s="50"/>
      <c r="VYJ32" s="48"/>
      <c r="VYL32" s="49"/>
      <c r="VYN32" s="50"/>
      <c r="VYR32" s="48"/>
      <c r="VYT32" s="49"/>
      <c r="VYV32" s="50"/>
      <c r="VYZ32" s="48"/>
      <c r="VZB32" s="49"/>
      <c r="VZD32" s="50"/>
      <c r="VZH32" s="48"/>
      <c r="VZJ32" s="49"/>
      <c r="VZL32" s="50"/>
      <c r="VZP32" s="48"/>
      <c r="VZR32" s="49"/>
      <c r="VZT32" s="50"/>
      <c r="VZX32" s="48"/>
      <c r="VZZ32" s="49"/>
      <c r="WAB32" s="50"/>
      <c r="WAF32" s="48"/>
      <c r="WAH32" s="49"/>
      <c r="WAJ32" s="50"/>
      <c r="WAN32" s="48"/>
      <c r="WAP32" s="49"/>
      <c r="WAR32" s="50"/>
      <c r="WAV32" s="48"/>
      <c r="WAX32" s="49"/>
      <c r="WAZ32" s="50"/>
      <c r="WBD32" s="48"/>
      <c r="WBF32" s="49"/>
      <c r="WBH32" s="50"/>
      <c r="WBL32" s="48"/>
      <c r="WBN32" s="49"/>
      <c r="WBP32" s="50"/>
      <c r="WBT32" s="48"/>
      <c r="WBV32" s="49"/>
      <c r="WBX32" s="50"/>
      <c r="WCB32" s="48"/>
      <c r="WCD32" s="49"/>
      <c r="WCF32" s="50"/>
      <c r="WCJ32" s="48"/>
      <c r="WCL32" s="49"/>
      <c r="WCN32" s="50"/>
      <c r="WCR32" s="48"/>
      <c r="WCT32" s="49"/>
      <c r="WCV32" s="50"/>
      <c r="WCZ32" s="48"/>
      <c r="WDB32" s="49"/>
      <c r="WDD32" s="50"/>
      <c r="WDH32" s="48"/>
      <c r="WDJ32" s="49"/>
      <c r="WDL32" s="50"/>
      <c r="WDP32" s="48"/>
      <c r="WDR32" s="49"/>
      <c r="WDT32" s="50"/>
      <c r="WDX32" s="48"/>
      <c r="WDZ32" s="49"/>
      <c r="WEB32" s="50"/>
      <c r="WEF32" s="48"/>
      <c r="WEH32" s="49"/>
      <c r="WEJ32" s="50"/>
      <c r="WEN32" s="48"/>
      <c r="WEP32" s="49"/>
      <c r="WER32" s="50"/>
      <c r="WEV32" s="48"/>
      <c r="WEX32" s="49"/>
      <c r="WEZ32" s="50"/>
      <c r="WFD32" s="48"/>
      <c r="WFF32" s="49"/>
      <c r="WFH32" s="50"/>
      <c r="WFL32" s="48"/>
      <c r="WFN32" s="49"/>
      <c r="WFP32" s="50"/>
      <c r="WFT32" s="48"/>
      <c r="WFV32" s="49"/>
      <c r="WFX32" s="50"/>
      <c r="WGB32" s="48"/>
      <c r="WGD32" s="49"/>
      <c r="WGF32" s="50"/>
      <c r="WGJ32" s="48"/>
      <c r="WGL32" s="49"/>
      <c r="WGN32" s="50"/>
      <c r="WGR32" s="48"/>
      <c r="WGT32" s="49"/>
      <c r="WGV32" s="50"/>
      <c r="WGZ32" s="48"/>
      <c r="WHB32" s="49"/>
      <c r="WHD32" s="50"/>
      <c r="WHH32" s="48"/>
      <c r="WHJ32" s="49"/>
      <c r="WHL32" s="50"/>
      <c r="WHP32" s="48"/>
      <c r="WHR32" s="49"/>
      <c r="WHT32" s="50"/>
      <c r="WHX32" s="48"/>
      <c r="WHZ32" s="49"/>
      <c r="WIB32" s="50"/>
      <c r="WIF32" s="48"/>
      <c r="WIH32" s="49"/>
      <c r="WIJ32" s="50"/>
      <c r="WIN32" s="48"/>
      <c r="WIP32" s="49"/>
      <c r="WIR32" s="50"/>
      <c r="WIV32" s="48"/>
      <c r="WIX32" s="49"/>
      <c r="WIZ32" s="50"/>
      <c r="WJD32" s="48"/>
      <c r="WJF32" s="49"/>
      <c r="WJH32" s="50"/>
      <c r="WJL32" s="48"/>
      <c r="WJN32" s="49"/>
      <c r="WJP32" s="50"/>
      <c r="WJT32" s="48"/>
      <c r="WJV32" s="49"/>
      <c r="WJX32" s="50"/>
      <c r="WKB32" s="48"/>
      <c r="WKD32" s="49"/>
      <c r="WKF32" s="50"/>
      <c r="WKJ32" s="48"/>
      <c r="WKL32" s="49"/>
      <c r="WKN32" s="50"/>
      <c r="WKR32" s="48"/>
      <c r="WKT32" s="49"/>
      <c r="WKV32" s="50"/>
      <c r="WKZ32" s="48"/>
      <c r="WLB32" s="49"/>
      <c r="WLD32" s="50"/>
      <c r="WLH32" s="48"/>
      <c r="WLJ32" s="49"/>
      <c r="WLL32" s="50"/>
      <c r="WLP32" s="48"/>
      <c r="WLR32" s="49"/>
      <c r="WLT32" s="50"/>
      <c r="WLX32" s="48"/>
      <c r="WLZ32" s="49"/>
      <c r="WMB32" s="50"/>
      <c r="WMF32" s="48"/>
      <c r="WMH32" s="49"/>
      <c r="WMJ32" s="50"/>
      <c r="WMN32" s="48"/>
      <c r="WMP32" s="49"/>
      <c r="WMR32" s="50"/>
      <c r="WMV32" s="48"/>
      <c r="WMX32" s="49"/>
      <c r="WMZ32" s="50"/>
      <c r="WND32" s="48"/>
      <c r="WNF32" s="49"/>
      <c r="WNH32" s="50"/>
      <c r="WNL32" s="48"/>
      <c r="WNN32" s="49"/>
      <c r="WNP32" s="50"/>
      <c r="WNT32" s="48"/>
      <c r="WNV32" s="49"/>
      <c r="WNX32" s="50"/>
      <c r="WOB32" s="48"/>
      <c r="WOD32" s="49"/>
      <c r="WOF32" s="50"/>
      <c r="WOJ32" s="48"/>
      <c r="WOL32" s="49"/>
      <c r="WON32" s="50"/>
      <c r="WOR32" s="48"/>
      <c r="WOT32" s="49"/>
      <c r="WOV32" s="50"/>
      <c r="WOZ32" s="48"/>
      <c r="WPB32" s="49"/>
      <c r="WPD32" s="50"/>
      <c r="WPH32" s="48"/>
      <c r="WPJ32" s="49"/>
      <c r="WPL32" s="50"/>
      <c r="WPP32" s="48"/>
      <c r="WPR32" s="49"/>
      <c r="WPT32" s="50"/>
      <c r="WPX32" s="48"/>
      <c r="WPZ32" s="49"/>
      <c r="WQB32" s="50"/>
      <c r="WQF32" s="48"/>
      <c r="WQH32" s="49"/>
      <c r="WQJ32" s="50"/>
      <c r="WQN32" s="48"/>
      <c r="WQP32" s="49"/>
      <c r="WQR32" s="50"/>
      <c r="WQV32" s="48"/>
      <c r="WQX32" s="49"/>
      <c r="WQZ32" s="50"/>
      <c r="WRD32" s="48"/>
      <c r="WRF32" s="49"/>
      <c r="WRH32" s="50"/>
      <c r="WRL32" s="48"/>
      <c r="WRN32" s="49"/>
      <c r="WRP32" s="50"/>
      <c r="WRT32" s="48"/>
      <c r="WRV32" s="49"/>
      <c r="WRX32" s="50"/>
      <c r="WSB32" s="48"/>
      <c r="WSD32" s="49"/>
      <c r="WSF32" s="50"/>
      <c r="WSJ32" s="48"/>
      <c r="WSL32" s="49"/>
      <c r="WSN32" s="50"/>
      <c r="WSR32" s="48"/>
      <c r="WST32" s="49"/>
      <c r="WSV32" s="50"/>
      <c r="WSZ32" s="48"/>
      <c r="WTB32" s="49"/>
      <c r="WTD32" s="50"/>
      <c r="WTH32" s="48"/>
      <c r="WTJ32" s="49"/>
      <c r="WTL32" s="50"/>
      <c r="WTP32" s="48"/>
      <c r="WTR32" s="49"/>
      <c r="WTT32" s="50"/>
      <c r="WTX32" s="48"/>
      <c r="WTZ32" s="49"/>
      <c r="WUB32" s="50"/>
      <c r="WUF32" s="48"/>
      <c r="WUH32" s="49"/>
      <c r="WUJ32" s="50"/>
      <c r="WUN32" s="48"/>
      <c r="WUP32" s="49"/>
      <c r="WUR32" s="50"/>
      <c r="WUV32" s="48"/>
      <c r="WUX32" s="49"/>
      <c r="WUZ32" s="50"/>
      <c r="WVD32" s="48"/>
      <c r="WVF32" s="49"/>
      <c r="WVH32" s="50"/>
      <c r="WVL32" s="48"/>
      <c r="WVN32" s="49"/>
      <c r="WVP32" s="50"/>
      <c r="WVT32" s="48"/>
      <c r="WVV32" s="49"/>
      <c r="WVX32" s="50"/>
      <c r="WWB32" s="48"/>
      <c r="WWD32" s="49"/>
      <c r="WWF32" s="50"/>
      <c r="WWJ32" s="48"/>
      <c r="WWL32" s="49"/>
      <c r="WWN32" s="50"/>
      <c r="WWR32" s="48"/>
      <c r="WWT32" s="49"/>
      <c r="WWV32" s="50"/>
      <c r="WWZ32" s="48"/>
      <c r="WXB32" s="49"/>
      <c r="WXD32" s="50"/>
      <c r="WXH32" s="48"/>
      <c r="WXJ32" s="49"/>
      <c r="WXL32" s="50"/>
      <c r="WXP32" s="48"/>
      <c r="WXR32" s="49"/>
      <c r="WXT32" s="50"/>
      <c r="WXX32" s="48"/>
      <c r="WXZ32" s="49"/>
      <c r="WYB32" s="50"/>
      <c r="WYF32" s="48"/>
      <c r="WYH32" s="49"/>
      <c r="WYJ32" s="50"/>
      <c r="WYN32" s="48"/>
      <c r="WYP32" s="49"/>
      <c r="WYR32" s="50"/>
      <c r="WYV32" s="48"/>
      <c r="WYX32" s="49"/>
      <c r="WYZ32" s="50"/>
      <c r="WZD32" s="48"/>
      <c r="WZF32" s="49"/>
      <c r="WZH32" s="50"/>
      <c r="WZL32" s="48"/>
      <c r="WZN32" s="49"/>
      <c r="WZP32" s="50"/>
      <c r="WZT32" s="48"/>
      <c r="WZV32" s="49"/>
      <c r="WZX32" s="50"/>
      <c r="XAB32" s="48"/>
      <c r="XAD32" s="49"/>
      <c r="XAF32" s="50"/>
      <c r="XAJ32" s="48"/>
      <c r="XAL32" s="49"/>
      <c r="XAN32" s="50"/>
      <c r="XAR32" s="48"/>
      <c r="XAT32" s="49"/>
      <c r="XAV32" s="50"/>
      <c r="XAZ32" s="48"/>
      <c r="XBB32" s="49"/>
      <c r="XBD32" s="50"/>
      <c r="XBH32" s="48"/>
      <c r="XBJ32" s="49"/>
      <c r="XBL32" s="50"/>
      <c r="XBP32" s="48"/>
      <c r="XBR32" s="49"/>
      <c r="XBT32" s="50"/>
      <c r="XBX32" s="48"/>
      <c r="XBZ32" s="49"/>
      <c r="XCB32" s="50"/>
      <c r="XCF32" s="48"/>
      <c r="XCH32" s="49"/>
      <c r="XCJ32" s="50"/>
      <c r="XCN32" s="48"/>
      <c r="XCP32" s="49"/>
      <c r="XCR32" s="50"/>
      <c r="XCV32" s="48"/>
      <c r="XCX32" s="49"/>
      <c r="XCZ32" s="50"/>
      <c r="XDD32" s="48"/>
      <c r="XDF32" s="49"/>
      <c r="XDH32" s="50"/>
      <c r="XDL32" s="48"/>
      <c r="XDN32" s="49"/>
      <c r="XDP32" s="50"/>
      <c r="XDT32" s="48"/>
      <c r="XDV32" s="49"/>
      <c r="XDX32" s="50"/>
      <c r="XEB32" s="48"/>
      <c r="XED32" s="49"/>
      <c r="XEF32" s="50"/>
      <c r="XEJ32" s="48"/>
      <c r="XEL32" s="49"/>
      <c r="XEN32" s="50"/>
      <c r="XER32" s="48"/>
      <c r="XET32" s="49"/>
      <c r="XEV32" s="50"/>
      <c r="XEZ32" s="48"/>
      <c r="XFB32" s="49"/>
      <c r="XFD32" s="50"/>
    </row>
    <row r="34" spans="1:12" s="7" customFormat="1" ht="36.75" customHeight="1">
      <c r="A34" s="132" t="s">
        <v>90</v>
      </c>
      <c r="B34" s="132"/>
      <c r="C34" s="132"/>
      <c r="D34" s="132"/>
      <c r="E34" s="132"/>
      <c r="F34" s="132"/>
      <c r="G34" s="132"/>
      <c r="H34" s="132"/>
      <c r="I34" s="132"/>
    </row>
    <row r="35" spans="1:12" s="5" customFormat="1" ht="30">
      <c r="A35" s="9" t="s">
        <v>10</v>
      </c>
      <c r="B35" s="9"/>
      <c r="C35" s="97" t="s">
        <v>11</v>
      </c>
      <c r="D35" s="97"/>
      <c r="E35" s="97" t="s">
        <v>91</v>
      </c>
      <c r="F35" s="9" t="s">
        <v>92</v>
      </c>
      <c r="G35" s="10" t="s">
        <v>93</v>
      </c>
      <c r="H35" s="107">
        <v>2022</v>
      </c>
      <c r="I35" s="10"/>
      <c r="J35" s="9"/>
      <c r="K35" s="9"/>
      <c r="L35" s="9"/>
    </row>
    <row r="36" spans="1:12" s="13" customFormat="1" ht="45.75" customHeight="1">
      <c r="A36" s="7" t="s">
        <v>10</v>
      </c>
      <c r="B36" s="7"/>
      <c r="C36" s="103" t="s">
        <v>11</v>
      </c>
      <c r="D36" s="103" t="s">
        <v>94</v>
      </c>
      <c r="E36" s="98" t="s">
        <v>95</v>
      </c>
      <c r="F36" s="7" t="s">
        <v>96</v>
      </c>
      <c r="G36" s="12" t="s">
        <v>97</v>
      </c>
      <c r="H36" s="108">
        <f>IF(AND(H37="Yes", H38="No"), H39*H46, IF(AND(H37="No", H38="Yes"), H44*H46 + (H39-H44)*MIN(H46, H51), H44*H46 + (H45-H44)*MIN(H46, H51) + (H39-H45)*H51))</f>
        <v>1300298.9968150265</v>
      </c>
      <c r="I36" s="12" t="s">
        <v>98</v>
      </c>
    </row>
    <row r="37" spans="1:12" s="13" customFormat="1" ht="30">
      <c r="A37" s="7" t="s">
        <v>10</v>
      </c>
      <c r="B37" s="7"/>
      <c r="C37" s="103" t="s">
        <v>11</v>
      </c>
      <c r="D37" s="103"/>
      <c r="E37" s="98" t="s">
        <v>99</v>
      </c>
      <c r="F37" s="7" t="s">
        <v>100</v>
      </c>
      <c r="G37" s="12" t="s">
        <v>101</v>
      </c>
      <c r="H37" s="108" t="str">
        <f>IF(AND(H39&gt;H44,H39&lt;H45), "Yes", "No")</f>
        <v>Yes</v>
      </c>
      <c r="I37" s="12"/>
    </row>
    <row r="38" spans="1:12" s="13" customFormat="1">
      <c r="A38" s="7" t="s">
        <v>10</v>
      </c>
      <c r="B38" s="7"/>
      <c r="C38" s="103" t="s">
        <v>11</v>
      </c>
      <c r="D38" s="103"/>
      <c r="E38" s="98" t="s">
        <v>99</v>
      </c>
      <c r="F38" s="7" t="s">
        <v>102</v>
      </c>
      <c r="G38" s="12" t="s">
        <v>103</v>
      </c>
      <c r="H38" s="108" t="str">
        <f>IF(H39&gt;H45, "Yes", "No")</f>
        <v>No</v>
      </c>
      <c r="I38" s="12"/>
    </row>
    <row r="39" spans="1:12" s="13" customFormat="1" ht="30">
      <c r="A39" s="7" t="s">
        <v>10</v>
      </c>
      <c r="B39" s="7"/>
      <c r="C39" s="103" t="s">
        <v>11</v>
      </c>
      <c r="D39" s="103"/>
      <c r="E39" s="98" t="s">
        <v>95</v>
      </c>
      <c r="F39" s="7" t="s">
        <v>104</v>
      </c>
      <c r="G39" s="12" t="s">
        <v>105</v>
      </c>
      <c r="H39" s="108">
        <f>H40*H41/H42</f>
        <v>1658558.46</v>
      </c>
      <c r="I39" s="12" t="s">
        <v>106</v>
      </c>
    </row>
    <row r="40" spans="1:12" ht="30">
      <c r="A40" s="1" t="s">
        <v>10</v>
      </c>
      <c r="B40" s="1"/>
      <c r="C40" s="100" t="s">
        <v>11</v>
      </c>
      <c r="D40" s="100"/>
      <c r="E40" s="45" t="s">
        <v>107</v>
      </c>
      <c r="F40" s="1" t="s">
        <v>108</v>
      </c>
      <c r="G40" s="2" t="s">
        <v>109</v>
      </c>
      <c r="H40" s="46">
        <v>1786139.88</v>
      </c>
      <c r="I40" s="2"/>
    </row>
    <row r="41" spans="1:12" ht="45">
      <c r="A41" s="1" t="s">
        <v>10</v>
      </c>
      <c r="B41" s="1"/>
      <c r="C41" s="100" t="s">
        <v>11</v>
      </c>
      <c r="D41" s="100"/>
      <c r="E41" s="45" t="s">
        <v>107</v>
      </c>
      <c r="F41" s="1" t="s">
        <v>110</v>
      </c>
      <c r="G41" s="2" t="s">
        <v>111</v>
      </c>
      <c r="H41" s="46">
        <v>0.39</v>
      </c>
      <c r="I41" s="2"/>
    </row>
    <row r="42" spans="1:12" ht="30">
      <c r="A42" s="1" t="s">
        <v>10</v>
      </c>
      <c r="B42" s="1"/>
      <c r="C42" s="100" t="s">
        <v>11</v>
      </c>
      <c r="D42" s="100"/>
      <c r="E42" s="45" t="s">
        <v>107</v>
      </c>
      <c r="F42" s="1" t="s">
        <v>112</v>
      </c>
      <c r="G42" s="2" t="s">
        <v>113</v>
      </c>
      <c r="H42" s="46">
        <v>0.42</v>
      </c>
      <c r="I42" s="2"/>
    </row>
    <row r="43" spans="1:12">
      <c r="A43" s="1"/>
      <c r="B43" s="1"/>
      <c r="C43" s="100"/>
      <c r="D43" s="100"/>
      <c r="E43" s="45"/>
      <c r="F43" s="1"/>
      <c r="G43" s="2"/>
      <c r="H43" s="46"/>
      <c r="I43" s="2"/>
    </row>
    <row r="44" spans="1:12" s="13" customFormat="1" ht="30">
      <c r="A44" s="7" t="s">
        <v>10</v>
      </c>
      <c r="B44" s="7"/>
      <c r="C44" s="103" t="s">
        <v>11</v>
      </c>
      <c r="D44" s="103"/>
      <c r="E44" s="98" t="s">
        <v>95</v>
      </c>
      <c r="F44" s="7" t="s">
        <v>114</v>
      </c>
      <c r="G44" s="12" t="s">
        <v>115</v>
      </c>
      <c r="H44" s="108">
        <f>SUM(H46)/3</f>
        <v>0.26133115557370357</v>
      </c>
      <c r="I44" s="12" t="s">
        <v>116</v>
      </c>
    </row>
    <row r="45" spans="1:12" s="13" customFormat="1" ht="30">
      <c r="A45" s="7" t="s">
        <v>10</v>
      </c>
      <c r="B45" s="7"/>
      <c r="C45" s="103" t="s">
        <v>11</v>
      </c>
      <c r="D45" s="103"/>
      <c r="E45" s="98" t="s">
        <v>95</v>
      </c>
      <c r="F45" s="7" t="s">
        <v>117</v>
      </c>
      <c r="G45" s="12" t="s">
        <v>118</v>
      </c>
      <c r="H45" s="108">
        <f>H52*H53</f>
        <v>1705200</v>
      </c>
      <c r="I45" s="12" t="s">
        <v>119</v>
      </c>
    </row>
    <row r="46" spans="1:12" s="13" customFormat="1" ht="64.5" customHeight="1">
      <c r="A46" s="7" t="s">
        <v>10</v>
      </c>
      <c r="B46" s="7"/>
      <c r="C46" s="103" t="s">
        <v>11</v>
      </c>
      <c r="D46" s="103"/>
      <c r="E46" s="98" t="s">
        <v>95</v>
      </c>
      <c r="F46" s="7" t="s">
        <v>120</v>
      </c>
      <c r="G46" s="12" t="s">
        <v>121</v>
      </c>
      <c r="H46" s="108">
        <f>IF(AND(H54="Yes"),(SUM((H62*H63),(H66*H67),(H73*H74),(H77*H78),(H85*H86),(H89*H90))/SUM(H58+H69+H81))*H92,IF(AND(H54="No"),3.6/H93)*H92)</f>
        <v>0.7839934667211107</v>
      </c>
      <c r="I46" s="12" t="s">
        <v>122</v>
      </c>
    </row>
    <row r="47" spans="1:12" s="13" customFormat="1" ht="64.5" customHeight="1">
      <c r="A47" s="7" t="s">
        <v>10</v>
      </c>
      <c r="B47" s="7"/>
      <c r="C47" s="103" t="s">
        <v>11</v>
      </c>
      <c r="D47" s="103"/>
      <c r="E47" s="98" t="s">
        <v>99</v>
      </c>
      <c r="F47" s="7" t="s">
        <v>123</v>
      </c>
      <c r="G47" s="12" t="s">
        <v>124</v>
      </c>
      <c r="H47" s="108" t="s">
        <v>11</v>
      </c>
      <c r="I47" s="12" t="s">
        <v>125</v>
      </c>
    </row>
    <row r="48" spans="1:12" s="18" customFormat="1" ht="18.75" customHeight="1">
      <c r="A48" s="15"/>
      <c r="B48" s="15"/>
      <c r="C48" s="104"/>
      <c r="D48" s="104"/>
      <c r="E48" s="99"/>
      <c r="F48" s="15"/>
      <c r="G48" s="16" t="s">
        <v>126</v>
      </c>
      <c r="H48" s="109"/>
      <c r="I48" s="17"/>
    </row>
    <row r="49" spans="1:9" s="13" customFormat="1" ht="30">
      <c r="A49" s="7" t="s">
        <v>10</v>
      </c>
      <c r="B49" s="7"/>
      <c r="C49" s="103" t="s">
        <v>11</v>
      </c>
      <c r="D49" s="103"/>
      <c r="E49" s="98" t="s">
        <v>95</v>
      </c>
      <c r="F49" s="7" t="s">
        <v>127</v>
      </c>
      <c r="G49" s="12" t="s">
        <v>128</v>
      </c>
      <c r="H49" s="108">
        <f>'Tool 07 Dispatch Data OM'!$G$3</f>
        <v>0.76690000000000003</v>
      </c>
      <c r="I49" s="12" t="s">
        <v>129</v>
      </c>
    </row>
    <row r="50" spans="1:9" s="18" customFormat="1" ht="18.75" customHeight="1">
      <c r="A50" s="15"/>
      <c r="B50" s="15"/>
      <c r="C50" s="104"/>
      <c r="D50" s="104"/>
      <c r="E50" s="99"/>
      <c r="F50" s="15"/>
      <c r="G50" s="16" t="s">
        <v>130</v>
      </c>
      <c r="H50" s="109"/>
      <c r="I50" s="17"/>
    </row>
    <row r="51" spans="1:9" s="13" customFormat="1" ht="30">
      <c r="A51" s="7" t="s">
        <v>10</v>
      </c>
      <c r="B51" s="7"/>
      <c r="C51" s="103" t="s">
        <v>11</v>
      </c>
      <c r="D51" s="103"/>
      <c r="E51" s="98" t="s">
        <v>95</v>
      </c>
      <c r="F51" s="7" t="s">
        <v>127</v>
      </c>
      <c r="G51" s="12" t="s">
        <v>128</v>
      </c>
      <c r="H51" s="108">
        <f>'Tool 07 Combined Margin'!$G$8</f>
        <v>0.76690000000000003</v>
      </c>
      <c r="I51" s="12" t="s">
        <v>129</v>
      </c>
    </row>
    <row r="52" spans="1:9" ht="30">
      <c r="A52" s="1" t="s">
        <v>10</v>
      </c>
      <c r="B52" s="1"/>
      <c r="C52" s="100" t="s">
        <v>11</v>
      </c>
      <c r="D52" s="100"/>
      <c r="E52" s="45" t="s">
        <v>107</v>
      </c>
      <c r="F52" s="1" t="s">
        <v>131</v>
      </c>
      <c r="G52" s="2" t="s">
        <v>132</v>
      </c>
      <c r="H52" s="46">
        <v>210</v>
      </c>
      <c r="I52" s="2" t="s">
        <v>119</v>
      </c>
    </row>
    <row r="53" spans="1:9" s="13" customFormat="1" ht="45">
      <c r="A53" s="7" t="s">
        <v>10</v>
      </c>
      <c r="B53" s="7"/>
      <c r="C53" s="103" t="s">
        <v>11</v>
      </c>
      <c r="D53" s="103"/>
      <c r="E53" s="98" t="s">
        <v>95</v>
      </c>
      <c r="F53" s="7" t="s">
        <v>133</v>
      </c>
      <c r="G53" s="12" t="s">
        <v>134</v>
      </c>
      <c r="H53" s="108">
        <f>IF(H54="Yes", 8760-SUM(H59+H70+H82)/3, 8760)</f>
        <v>8120</v>
      </c>
      <c r="I53" s="12" t="s">
        <v>135</v>
      </c>
    </row>
    <row r="54" spans="1:9" s="13" customFormat="1" ht="30">
      <c r="A54" s="7" t="s">
        <v>10</v>
      </c>
      <c r="B54" s="7"/>
      <c r="C54" s="98" t="s">
        <v>11</v>
      </c>
      <c r="D54" s="98"/>
      <c r="E54" s="98" t="s">
        <v>136</v>
      </c>
      <c r="F54" s="7" t="s">
        <v>137</v>
      </c>
      <c r="G54" s="12" t="s">
        <v>138</v>
      </c>
      <c r="H54" s="108" t="s">
        <v>10</v>
      </c>
      <c r="I54" s="12"/>
    </row>
    <row r="55" spans="1:9">
      <c r="A55" s="1"/>
      <c r="B55" s="1"/>
      <c r="C55" s="45"/>
      <c r="D55" s="45"/>
      <c r="E55" s="45"/>
      <c r="F55" s="1"/>
      <c r="G55" s="2"/>
      <c r="H55" s="46"/>
      <c r="I55" s="2"/>
    </row>
    <row r="56" spans="1:9" ht="29.25" customHeight="1">
      <c r="A56" s="1"/>
      <c r="B56" s="1"/>
      <c r="C56" s="45"/>
      <c r="D56" s="45"/>
      <c r="E56" s="45"/>
      <c r="F56" s="1"/>
      <c r="G56" s="4" t="s">
        <v>139</v>
      </c>
      <c r="H56" s="46"/>
      <c r="I56" s="2"/>
    </row>
    <row r="57" spans="1:9">
      <c r="A57" s="1"/>
      <c r="B57" s="1"/>
      <c r="C57" s="45"/>
      <c r="D57" s="45"/>
      <c r="E57" s="45" t="s">
        <v>12</v>
      </c>
      <c r="F57" s="1" t="s">
        <v>140</v>
      </c>
      <c r="G57" s="2" t="s">
        <v>141</v>
      </c>
      <c r="H57" s="46" t="s">
        <v>142</v>
      </c>
      <c r="I57" s="2"/>
    </row>
    <row r="58" spans="1:9" ht="45">
      <c r="A58" s="1" t="s">
        <v>10</v>
      </c>
      <c r="B58" s="1"/>
      <c r="C58" s="100" t="s">
        <v>11</v>
      </c>
      <c r="D58" s="100"/>
      <c r="E58" s="45" t="s">
        <v>107</v>
      </c>
      <c r="F58" s="1" t="s">
        <v>143</v>
      </c>
      <c r="G58" s="2" t="s">
        <v>144</v>
      </c>
      <c r="H58" s="46">
        <v>763150</v>
      </c>
      <c r="I58" s="2"/>
    </row>
    <row r="59" spans="1:9" ht="30">
      <c r="A59" s="1" t="s">
        <v>10</v>
      </c>
      <c r="B59" s="1"/>
      <c r="C59" s="100" t="s">
        <v>11</v>
      </c>
      <c r="D59" s="100"/>
      <c r="E59" s="45" t="s">
        <v>107</v>
      </c>
      <c r="F59" s="1" t="s">
        <v>145</v>
      </c>
      <c r="G59" s="2" t="s">
        <v>146</v>
      </c>
      <c r="H59" s="46">
        <v>0</v>
      </c>
      <c r="I59" s="2"/>
    </row>
    <row r="60" spans="1:9">
      <c r="A60" s="1"/>
      <c r="B60" s="1"/>
      <c r="C60" s="45"/>
      <c r="D60" s="45"/>
      <c r="E60" s="45"/>
      <c r="F60" s="1"/>
      <c r="G60" s="4" t="s">
        <v>147</v>
      </c>
      <c r="H60" s="46"/>
      <c r="I60" s="2"/>
    </row>
    <row r="61" spans="1:9">
      <c r="A61" s="1"/>
      <c r="B61" s="1"/>
      <c r="C61" s="45"/>
      <c r="D61" s="45"/>
      <c r="E61" s="45" t="s">
        <v>12</v>
      </c>
      <c r="F61" s="1" t="s">
        <v>140</v>
      </c>
      <c r="G61" s="2" t="s">
        <v>141</v>
      </c>
      <c r="H61" s="46" t="s">
        <v>142</v>
      </c>
      <c r="I61" s="2"/>
    </row>
    <row r="62" spans="1:9" ht="30">
      <c r="A62" s="1" t="s">
        <v>10</v>
      </c>
      <c r="B62" s="1"/>
      <c r="C62" s="45" t="s">
        <v>11</v>
      </c>
      <c r="D62" s="45"/>
      <c r="E62" s="45" t="s">
        <v>107</v>
      </c>
      <c r="F62" s="1" t="s">
        <v>148</v>
      </c>
      <c r="G62" s="2" t="s">
        <v>149</v>
      </c>
      <c r="H62" s="46">
        <v>7000</v>
      </c>
      <c r="I62" s="2"/>
    </row>
    <row r="63" spans="1:9" ht="30">
      <c r="A63" s="1" t="s">
        <v>10</v>
      </c>
      <c r="B63" s="1"/>
      <c r="C63" s="45" t="s">
        <v>11</v>
      </c>
      <c r="D63" s="45"/>
      <c r="E63" s="45" t="s">
        <v>107</v>
      </c>
      <c r="F63" s="1" t="s">
        <v>150</v>
      </c>
      <c r="G63" s="2" t="s">
        <v>151</v>
      </c>
      <c r="H63" s="46">
        <v>20</v>
      </c>
      <c r="I63" s="2"/>
    </row>
    <row r="64" spans="1:9">
      <c r="A64" s="1"/>
      <c r="B64" s="1"/>
      <c r="C64" s="45"/>
      <c r="D64" s="45"/>
      <c r="E64" s="45"/>
      <c r="F64" s="1"/>
      <c r="G64" s="4" t="s">
        <v>152</v>
      </c>
      <c r="H64" s="46"/>
      <c r="I64" s="2"/>
    </row>
    <row r="65" spans="1:9">
      <c r="A65" s="1"/>
      <c r="B65" s="1"/>
      <c r="C65" s="45"/>
      <c r="D65" s="45"/>
      <c r="E65" s="45" t="s">
        <v>12</v>
      </c>
      <c r="F65" s="1" t="s">
        <v>140</v>
      </c>
      <c r="G65" s="2" t="s">
        <v>141</v>
      </c>
      <c r="H65" s="46" t="s">
        <v>142</v>
      </c>
      <c r="I65" s="2"/>
    </row>
    <row r="66" spans="1:9" ht="30">
      <c r="A66" s="1" t="s">
        <v>10</v>
      </c>
      <c r="B66" s="1"/>
      <c r="C66" s="45" t="s">
        <v>11</v>
      </c>
      <c r="D66" s="45"/>
      <c r="E66" s="45" t="s">
        <v>107</v>
      </c>
      <c r="F66" s="1" t="s">
        <v>148</v>
      </c>
      <c r="G66" s="2" t="s">
        <v>149</v>
      </c>
      <c r="H66" s="46">
        <v>7000</v>
      </c>
      <c r="I66" s="2"/>
    </row>
    <row r="67" spans="1:9" ht="30">
      <c r="A67" s="1" t="s">
        <v>10</v>
      </c>
      <c r="B67" s="1"/>
      <c r="C67" s="45" t="s">
        <v>11</v>
      </c>
      <c r="D67" s="45"/>
      <c r="E67" s="45" t="s">
        <v>107</v>
      </c>
      <c r="F67" s="1" t="s">
        <v>150</v>
      </c>
      <c r="G67" s="2" t="s">
        <v>151</v>
      </c>
      <c r="H67" s="46">
        <v>20</v>
      </c>
      <c r="I67" s="2"/>
    </row>
    <row r="68" spans="1:9" ht="37.5" customHeight="1">
      <c r="A68" s="1"/>
      <c r="B68" s="1"/>
      <c r="C68" s="45"/>
      <c r="D68" s="45"/>
      <c r="E68" s="45"/>
      <c r="F68" s="1"/>
      <c r="G68" s="4" t="s">
        <v>153</v>
      </c>
      <c r="H68" s="46"/>
      <c r="I68" s="2"/>
    </row>
    <row r="69" spans="1:9" ht="45">
      <c r="A69" s="1" t="s">
        <v>10</v>
      </c>
      <c r="B69" s="1"/>
      <c r="C69" s="100" t="s">
        <v>11</v>
      </c>
      <c r="D69" s="100"/>
      <c r="E69" s="45" t="s">
        <v>107</v>
      </c>
      <c r="F69" s="1" t="s">
        <v>143</v>
      </c>
      <c r="G69" s="2" t="s">
        <v>154</v>
      </c>
      <c r="H69" s="46">
        <v>47000</v>
      </c>
      <c r="I69" s="2"/>
    </row>
    <row r="70" spans="1:9" ht="30">
      <c r="A70" s="1" t="s">
        <v>10</v>
      </c>
      <c r="B70" s="1"/>
      <c r="C70" s="100" t="s">
        <v>11</v>
      </c>
      <c r="D70" s="100"/>
      <c r="E70" s="45" t="s">
        <v>107</v>
      </c>
      <c r="F70" s="1" t="s">
        <v>145</v>
      </c>
      <c r="G70" s="2" t="s">
        <v>155</v>
      </c>
      <c r="H70" s="46">
        <v>960</v>
      </c>
      <c r="I70" s="2"/>
    </row>
    <row r="71" spans="1:9">
      <c r="A71" s="1"/>
      <c r="B71" s="1"/>
      <c r="C71" s="45"/>
      <c r="D71" s="45"/>
      <c r="E71" s="45"/>
      <c r="F71" s="1"/>
      <c r="G71" s="4" t="s">
        <v>152</v>
      </c>
      <c r="H71" s="46"/>
      <c r="I71" s="2"/>
    </row>
    <row r="72" spans="1:9">
      <c r="A72" s="1"/>
      <c r="B72" s="1"/>
      <c r="C72" s="45"/>
      <c r="D72" s="45"/>
      <c r="E72" s="45" t="s">
        <v>12</v>
      </c>
      <c r="F72" s="1" t="s">
        <v>140</v>
      </c>
      <c r="G72" s="2" t="s">
        <v>141</v>
      </c>
      <c r="H72" s="46" t="s">
        <v>142</v>
      </c>
      <c r="I72" s="2"/>
    </row>
    <row r="73" spans="1:9" ht="30">
      <c r="A73" s="1" t="s">
        <v>10</v>
      </c>
      <c r="B73" s="1"/>
      <c r="C73" s="45" t="s">
        <v>11</v>
      </c>
      <c r="D73" s="45"/>
      <c r="E73" s="45" t="s">
        <v>107</v>
      </c>
      <c r="F73" s="1" t="s">
        <v>148</v>
      </c>
      <c r="G73" s="2" t="s">
        <v>156</v>
      </c>
      <c r="H73" s="46">
        <v>7000</v>
      </c>
      <c r="I73" s="2"/>
    </row>
    <row r="74" spans="1:9" ht="30">
      <c r="A74" s="1" t="s">
        <v>10</v>
      </c>
      <c r="B74" s="1"/>
      <c r="C74" s="45" t="s">
        <v>11</v>
      </c>
      <c r="D74" s="45"/>
      <c r="E74" s="45" t="s">
        <v>107</v>
      </c>
      <c r="F74" s="1" t="s">
        <v>150</v>
      </c>
      <c r="G74" s="2" t="s">
        <v>157</v>
      </c>
      <c r="H74" s="46">
        <v>20</v>
      </c>
      <c r="I74" s="2"/>
    </row>
    <row r="75" spans="1:9">
      <c r="A75" s="1"/>
      <c r="B75" s="1"/>
      <c r="C75" s="45"/>
      <c r="D75" s="45"/>
      <c r="E75" s="45"/>
      <c r="F75" s="1"/>
      <c r="G75" s="4" t="s">
        <v>152</v>
      </c>
      <c r="H75" s="46"/>
      <c r="I75" s="2"/>
    </row>
    <row r="76" spans="1:9">
      <c r="A76" s="1"/>
      <c r="B76" s="1"/>
      <c r="C76" s="45"/>
      <c r="D76" s="45"/>
      <c r="E76" s="45" t="s">
        <v>12</v>
      </c>
      <c r="F76" s="1" t="s">
        <v>140</v>
      </c>
      <c r="G76" s="2" t="s">
        <v>141</v>
      </c>
      <c r="H76" s="46" t="s">
        <v>142</v>
      </c>
      <c r="I76" s="2"/>
    </row>
    <row r="77" spans="1:9" ht="30">
      <c r="A77" s="1" t="s">
        <v>10</v>
      </c>
      <c r="B77" s="1"/>
      <c r="C77" s="45" t="s">
        <v>11</v>
      </c>
      <c r="D77" s="45"/>
      <c r="E77" s="45" t="s">
        <v>107</v>
      </c>
      <c r="F77" s="1" t="s">
        <v>148</v>
      </c>
      <c r="G77" s="2" t="s">
        <v>156</v>
      </c>
      <c r="H77" s="46">
        <v>7000</v>
      </c>
      <c r="I77" s="2"/>
    </row>
    <row r="78" spans="1:9" ht="30">
      <c r="A78" s="1" t="s">
        <v>10</v>
      </c>
      <c r="B78" s="1"/>
      <c r="C78" s="45" t="s">
        <v>11</v>
      </c>
      <c r="D78" s="45"/>
      <c r="E78" s="45" t="s">
        <v>107</v>
      </c>
      <c r="F78" s="1" t="s">
        <v>150</v>
      </c>
      <c r="G78" s="2" t="s">
        <v>157</v>
      </c>
      <c r="H78" s="46">
        <v>20</v>
      </c>
      <c r="I78" s="2"/>
    </row>
    <row r="79" spans="1:9">
      <c r="A79" s="1"/>
      <c r="B79" s="1"/>
      <c r="C79" s="45"/>
      <c r="D79" s="45"/>
      <c r="E79" s="45"/>
      <c r="F79" s="1"/>
      <c r="G79" s="4"/>
      <c r="H79" s="46"/>
      <c r="I79" s="2"/>
    </row>
    <row r="80" spans="1:9" ht="29.25" customHeight="1">
      <c r="A80" s="1"/>
      <c r="B80" s="1"/>
      <c r="C80" s="45"/>
      <c r="D80" s="45"/>
      <c r="E80" s="45"/>
      <c r="F80" s="1"/>
      <c r="G80" s="4" t="s">
        <v>158</v>
      </c>
      <c r="H80" s="46"/>
      <c r="I80" s="2"/>
    </row>
    <row r="81" spans="1:9" ht="45">
      <c r="A81" s="1" t="s">
        <v>10</v>
      </c>
      <c r="B81" s="1"/>
      <c r="C81" s="100" t="s">
        <v>11</v>
      </c>
      <c r="D81" s="100"/>
      <c r="E81" s="45" t="s">
        <v>107</v>
      </c>
      <c r="F81" s="1" t="s">
        <v>143</v>
      </c>
      <c r="G81" s="2" t="s">
        <v>159</v>
      </c>
      <c r="H81" s="46">
        <v>47000</v>
      </c>
      <c r="I81" s="2"/>
    </row>
    <row r="82" spans="1:9" ht="30">
      <c r="A82" s="1" t="s">
        <v>10</v>
      </c>
      <c r="B82" s="1"/>
      <c r="C82" s="100" t="s">
        <v>11</v>
      </c>
      <c r="D82" s="100"/>
      <c r="E82" s="45" t="s">
        <v>107</v>
      </c>
      <c r="F82" s="1" t="s">
        <v>145</v>
      </c>
      <c r="G82" s="2" t="s">
        <v>160</v>
      </c>
      <c r="H82" s="46">
        <v>960</v>
      </c>
      <c r="I82" s="2"/>
    </row>
    <row r="83" spans="1:9">
      <c r="A83" s="1"/>
      <c r="B83" s="1"/>
      <c r="C83" s="45"/>
      <c r="D83" s="45"/>
      <c r="E83" s="45"/>
      <c r="F83" s="1"/>
      <c r="G83" s="4" t="s">
        <v>152</v>
      </c>
      <c r="H83" s="46"/>
      <c r="I83" s="2"/>
    </row>
    <row r="84" spans="1:9">
      <c r="A84" s="1"/>
      <c r="B84" s="1"/>
      <c r="C84" s="45"/>
      <c r="D84" s="45"/>
      <c r="E84" s="45" t="s">
        <v>12</v>
      </c>
      <c r="F84" s="1" t="s">
        <v>140</v>
      </c>
      <c r="G84" s="2" t="s">
        <v>141</v>
      </c>
      <c r="H84" s="46" t="s">
        <v>142</v>
      </c>
      <c r="I84" s="2"/>
    </row>
    <row r="85" spans="1:9" ht="30">
      <c r="A85" s="1" t="s">
        <v>10</v>
      </c>
      <c r="B85" s="1"/>
      <c r="C85" s="45" t="s">
        <v>11</v>
      </c>
      <c r="D85" s="45"/>
      <c r="E85" s="45" t="s">
        <v>107</v>
      </c>
      <c r="F85" s="1" t="s">
        <v>148</v>
      </c>
      <c r="G85" s="2" t="s">
        <v>161</v>
      </c>
      <c r="H85" s="46">
        <v>7000</v>
      </c>
      <c r="I85" s="2"/>
    </row>
    <row r="86" spans="1:9" ht="30">
      <c r="A86" s="1" t="s">
        <v>10</v>
      </c>
      <c r="B86" s="1"/>
      <c r="C86" s="45" t="s">
        <v>11</v>
      </c>
      <c r="D86" s="45"/>
      <c r="E86" s="45" t="s">
        <v>107</v>
      </c>
      <c r="F86" s="1" t="s">
        <v>150</v>
      </c>
      <c r="G86" s="2" t="s">
        <v>162</v>
      </c>
      <c r="H86" s="46">
        <v>20</v>
      </c>
      <c r="I86" s="2"/>
    </row>
    <row r="87" spans="1:9">
      <c r="A87" s="1"/>
      <c r="B87" s="1"/>
      <c r="C87" s="45"/>
      <c r="D87" s="45"/>
      <c r="E87" s="45"/>
      <c r="F87" s="1"/>
      <c r="G87" s="4" t="s">
        <v>152</v>
      </c>
      <c r="H87" s="46"/>
      <c r="I87" s="2"/>
    </row>
    <row r="88" spans="1:9">
      <c r="A88" s="1"/>
      <c r="B88" s="1"/>
      <c r="C88" s="45"/>
      <c r="D88" s="45"/>
      <c r="E88" s="45" t="s">
        <v>12</v>
      </c>
      <c r="F88" s="1" t="s">
        <v>140</v>
      </c>
      <c r="G88" s="2" t="s">
        <v>141</v>
      </c>
      <c r="H88" s="46" t="s">
        <v>142</v>
      </c>
      <c r="I88" s="2"/>
    </row>
    <row r="89" spans="1:9" ht="30">
      <c r="A89" s="1" t="s">
        <v>10</v>
      </c>
      <c r="B89" s="1"/>
      <c r="C89" s="45" t="s">
        <v>11</v>
      </c>
      <c r="D89" s="45"/>
      <c r="E89" s="45" t="s">
        <v>107</v>
      </c>
      <c r="F89" s="1" t="s">
        <v>148</v>
      </c>
      <c r="G89" s="2" t="s">
        <v>161</v>
      </c>
      <c r="H89" s="46">
        <v>7000</v>
      </c>
      <c r="I89" s="2"/>
    </row>
    <row r="90" spans="1:9" ht="30">
      <c r="A90" s="1" t="s">
        <v>10</v>
      </c>
      <c r="B90" s="1"/>
      <c r="C90" s="45" t="s">
        <v>11</v>
      </c>
      <c r="D90" s="45"/>
      <c r="E90" s="45" t="s">
        <v>107</v>
      </c>
      <c r="F90" s="1" t="s">
        <v>150</v>
      </c>
      <c r="G90" s="2" t="s">
        <v>162</v>
      </c>
      <c r="H90" s="46">
        <v>20</v>
      </c>
      <c r="I90" s="2"/>
    </row>
    <row r="91" spans="1:9">
      <c r="A91" s="1"/>
      <c r="B91" s="1"/>
      <c r="C91" s="45"/>
      <c r="D91" s="45"/>
      <c r="E91" s="45"/>
      <c r="F91" s="1"/>
      <c r="G91" s="4"/>
      <c r="H91" s="46"/>
      <c r="I91" s="2"/>
    </row>
    <row r="92" spans="1:9" ht="45">
      <c r="A92" s="1" t="s">
        <v>10</v>
      </c>
      <c r="B92" s="1"/>
      <c r="C92" s="100" t="s">
        <v>11</v>
      </c>
      <c r="D92" s="100"/>
      <c r="E92" s="45" t="s">
        <v>107</v>
      </c>
      <c r="F92" s="1" t="s">
        <v>163</v>
      </c>
      <c r="G92" s="2" t="s">
        <v>164</v>
      </c>
      <c r="H92" s="46">
        <v>0.8</v>
      </c>
      <c r="I92" s="2" t="s">
        <v>165</v>
      </c>
    </row>
    <row r="93" spans="1:9" ht="30">
      <c r="A93" s="1" t="s">
        <v>10</v>
      </c>
      <c r="B93" s="1"/>
      <c r="C93" s="100" t="s">
        <v>11</v>
      </c>
      <c r="D93" s="100"/>
      <c r="E93" s="45" t="s">
        <v>107</v>
      </c>
      <c r="F93" s="1" t="s">
        <v>166</v>
      </c>
      <c r="G93" s="2" t="s">
        <v>167</v>
      </c>
      <c r="H93" s="46">
        <v>0.9</v>
      </c>
      <c r="I93" s="2"/>
    </row>
    <row r="95" spans="1:9" ht="30">
      <c r="A95" s="2" t="s">
        <v>168</v>
      </c>
      <c r="B95" s="2"/>
      <c r="C95" s="100" t="s">
        <v>168</v>
      </c>
      <c r="D95" s="100"/>
      <c r="E95" s="100" t="s">
        <v>168</v>
      </c>
      <c r="F95" s="2" t="s">
        <v>168</v>
      </c>
      <c r="G95" s="2" t="s">
        <v>168</v>
      </c>
      <c r="H95" s="46"/>
      <c r="I95" s="2" t="s">
        <v>168</v>
      </c>
    </row>
    <row r="96" spans="1:9" s="7" customFormat="1" ht="36.75" customHeight="1">
      <c r="A96" s="129" t="s">
        <v>169</v>
      </c>
      <c r="B96" s="129"/>
      <c r="C96" s="129"/>
      <c r="D96" s="129"/>
      <c r="E96" s="129"/>
      <c r="F96" s="129"/>
      <c r="G96" s="129"/>
      <c r="H96" s="129"/>
      <c r="I96" s="129"/>
    </row>
    <row r="97" spans="1:9" s="1" customFormat="1" ht="14.25" customHeight="1">
      <c r="A97" s="8"/>
      <c r="B97" s="8"/>
      <c r="C97" s="95"/>
      <c r="D97" s="95"/>
      <c r="E97" s="95"/>
      <c r="F97" s="8"/>
      <c r="G97" s="8"/>
      <c r="H97" s="105"/>
      <c r="I97" s="8"/>
    </row>
    <row r="98" spans="1:9" s="13" customFormat="1">
      <c r="A98" s="7" t="s">
        <v>10</v>
      </c>
      <c r="B98" s="7"/>
      <c r="C98" s="103" t="s">
        <v>11</v>
      </c>
      <c r="D98" s="103" t="s">
        <v>170</v>
      </c>
      <c r="E98" s="98" t="s">
        <v>95</v>
      </c>
      <c r="F98" s="7" t="s">
        <v>171</v>
      </c>
      <c r="G98" s="12" t="s">
        <v>172</v>
      </c>
      <c r="H98" s="108">
        <f>H99</f>
        <v>800820.2766666665</v>
      </c>
      <c r="I98" s="12"/>
    </row>
    <row r="99" spans="1:9" s="13" customFormat="1" ht="30">
      <c r="A99" s="7" t="s">
        <v>10</v>
      </c>
      <c r="B99" s="7"/>
      <c r="C99" s="103" t="s">
        <v>11</v>
      </c>
      <c r="D99" s="103"/>
      <c r="E99" s="98" t="s">
        <v>95</v>
      </c>
      <c r="F99" s="7" t="s">
        <v>173</v>
      </c>
      <c r="G99" s="12" t="s">
        <v>174</v>
      </c>
      <c r="H99" s="108">
        <f>'Tool 03'!$G$3</f>
        <v>800820.2766666665</v>
      </c>
      <c r="I99" s="12" t="s">
        <v>175</v>
      </c>
    </row>
    <row r="100" spans="1:9">
      <c r="A100" s="1"/>
      <c r="B100" s="1"/>
      <c r="C100" s="100"/>
      <c r="D100" s="100"/>
      <c r="E100" s="45"/>
      <c r="F100" s="1"/>
      <c r="G100" s="2"/>
      <c r="H100" s="46"/>
      <c r="I100" s="2"/>
    </row>
    <row r="101" spans="1:9" s="7" customFormat="1" ht="36.75" customHeight="1">
      <c r="A101" s="129" t="s">
        <v>176</v>
      </c>
      <c r="B101" s="129"/>
      <c r="C101" s="129"/>
      <c r="D101" s="129"/>
      <c r="E101" s="129"/>
      <c r="F101" s="129"/>
      <c r="G101" s="129"/>
      <c r="H101" s="129"/>
      <c r="I101" s="129"/>
    </row>
    <row r="102" spans="1:9">
      <c r="A102" s="1"/>
      <c r="B102" s="1"/>
      <c r="C102" s="45"/>
      <c r="D102" s="45"/>
      <c r="E102" s="45"/>
      <c r="F102" s="1"/>
      <c r="G102" s="2"/>
      <c r="H102" s="46"/>
      <c r="I102" s="2"/>
    </row>
    <row r="103" spans="1:9" s="13" customFormat="1">
      <c r="A103" s="7" t="s">
        <v>10</v>
      </c>
      <c r="B103" s="7"/>
      <c r="C103" s="103" t="s">
        <v>11</v>
      </c>
      <c r="D103" s="103"/>
      <c r="E103" s="98" t="s">
        <v>95</v>
      </c>
      <c r="F103" s="7" t="s">
        <v>177</v>
      </c>
      <c r="G103" s="12" t="s">
        <v>178</v>
      </c>
      <c r="H103" s="108">
        <f>H106+H157</f>
        <v>30600</v>
      </c>
      <c r="I103" s="12" t="s">
        <v>179</v>
      </c>
    </row>
    <row r="104" spans="1:9">
      <c r="A104" s="1"/>
      <c r="B104" s="1"/>
      <c r="C104" s="100"/>
      <c r="D104" s="100"/>
      <c r="E104" s="45"/>
      <c r="F104" s="1"/>
      <c r="G104" s="2"/>
      <c r="H104" s="46"/>
      <c r="I104" s="2"/>
    </row>
    <row r="105" spans="1:9" s="13" customFormat="1" ht="30">
      <c r="A105" s="7" t="s">
        <v>10</v>
      </c>
      <c r="B105" s="7"/>
      <c r="C105" s="103" t="s">
        <v>11</v>
      </c>
      <c r="D105" s="103"/>
      <c r="E105" s="98" t="s">
        <v>99</v>
      </c>
      <c r="F105" s="7" t="s">
        <v>180</v>
      </c>
      <c r="G105" s="12" t="s">
        <v>181</v>
      </c>
      <c r="H105" s="108" t="s">
        <v>11</v>
      </c>
      <c r="I105" s="12" t="s">
        <v>182</v>
      </c>
    </row>
    <row r="106" spans="1:9" s="13" customFormat="1" ht="30">
      <c r="A106" s="7" t="s">
        <v>10</v>
      </c>
      <c r="B106" s="7"/>
      <c r="C106" s="103" t="s">
        <v>11</v>
      </c>
      <c r="D106" s="103"/>
      <c r="E106" s="98" t="s">
        <v>95</v>
      </c>
      <c r="F106" s="7" t="s">
        <v>183</v>
      </c>
      <c r="G106" s="12" t="s">
        <v>184</v>
      </c>
      <c r="H106" s="118">
        <f>IF(AND(H105="Yes"),0,IF(AND(H105="No"),MAX(0,(SUM((H111*H112*H113),(H116*H117*H118))*H151+H152)*(1-((1/3)*(SUM((H123*H124),(H127*H128),(H133*H134),(H137*H138),(H143*H144),(H147*H148))/SUM((H111*H112),(H116*H117))))))))</f>
        <v>0</v>
      </c>
      <c r="I106" s="12" t="s">
        <v>185</v>
      </c>
    </row>
    <row r="107" spans="1:9" s="13" customFormat="1">
      <c r="A107" s="7"/>
      <c r="B107" s="7"/>
      <c r="C107" s="103"/>
      <c r="D107" s="103"/>
      <c r="E107" s="98"/>
      <c r="F107" s="7"/>
      <c r="G107" s="12"/>
      <c r="H107" s="108"/>
      <c r="I107" s="12"/>
    </row>
    <row r="108" spans="1:9">
      <c r="A108" s="1"/>
      <c r="B108" s="1"/>
      <c r="C108" s="100"/>
      <c r="D108" s="100"/>
      <c r="E108" s="45"/>
      <c r="F108" s="1"/>
      <c r="G108" s="2"/>
      <c r="H108" s="46"/>
      <c r="I108" s="2"/>
    </row>
    <row r="109" spans="1:9">
      <c r="A109" s="1"/>
      <c r="B109" s="1"/>
      <c r="C109" s="100"/>
      <c r="D109" s="100"/>
      <c r="E109" s="45"/>
      <c r="F109" s="1"/>
      <c r="G109" s="4" t="s">
        <v>152</v>
      </c>
      <c r="H109" s="46"/>
      <c r="I109" s="2"/>
    </row>
    <row r="110" spans="1:9">
      <c r="A110" s="1"/>
      <c r="B110" s="1"/>
      <c r="C110" s="45"/>
      <c r="D110" s="45"/>
      <c r="E110" s="45" t="s">
        <v>12</v>
      </c>
      <c r="F110" s="1" t="s">
        <v>140</v>
      </c>
      <c r="G110" s="2" t="s">
        <v>141</v>
      </c>
      <c r="H110" s="46" t="s">
        <v>142</v>
      </c>
      <c r="I110" s="2"/>
    </row>
    <row r="111" spans="1:9" ht="30">
      <c r="A111" s="1" t="s">
        <v>10</v>
      </c>
      <c r="B111" s="1"/>
      <c r="C111" s="45" t="s">
        <v>11</v>
      </c>
      <c r="D111" s="45"/>
      <c r="E111" s="45" t="s">
        <v>107</v>
      </c>
      <c r="F111" s="1" t="s">
        <v>186</v>
      </c>
      <c r="G111" s="2" t="s">
        <v>187</v>
      </c>
      <c r="H111" s="46">
        <v>2514</v>
      </c>
      <c r="I111" s="2"/>
    </row>
    <row r="112" spans="1:9" ht="30">
      <c r="A112" s="1" t="s">
        <v>10</v>
      </c>
      <c r="B112" s="1"/>
      <c r="C112" s="45" t="s">
        <v>11</v>
      </c>
      <c r="D112" s="45"/>
      <c r="E112" s="45" t="s">
        <v>107</v>
      </c>
      <c r="F112" s="1" t="s">
        <v>188</v>
      </c>
      <c r="G112" s="2" t="s">
        <v>189</v>
      </c>
      <c r="H112" s="46">
        <v>1.05</v>
      </c>
      <c r="I112" s="2"/>
    </row>
    <row r="113" spans="1:9" ht="45">
      <c r="A113" s="1" t="s">
        <v>10</v>
      </c>
      <c r="B113" s="1"/>
      <c r="C113" s="45" t="s">
        <v>11</v>
      </c>
      <c r="D113" s="45"/>
      <c r="E113" s="45" t="s">
        <v>107</v>
      </c>
      <c r="F113" s="1" t="s">
        <v>190</v>
      </c>
      <c r="G113" s="2" t="s">
        <v>191</v>
      </c>
      <c r="H113" s="46">
        <v>2.96E-3</v>
      </c>
      <c r="I113" s="2"/>
    </row>
    <row r="114" spans="1:9">
      <c r="A114" s="1"/>
      <c r="B114" s="1"/>
      <c r="C114" s="100"/>
      <c r="D114" s="100"/>
      <c r="E114" s="45"/>
      <c r="F114" s="1"/>
      <c r="G114" s="4" t="s">
        <v>152</v>
      </c>
      <c r="H114" s="46"/>
      <c r="I114" s="2"/>
    </row>
    <row r="115" spans="1:9">
      <c r="A115" s="1"/>
      <c r="B115" s="1"/>
      <c r="C115" s="45"/>
      <c r="D115" s="45"/>
      <c r="E115" s="45" t="s">
        <v>12</v>
      </c>
      <c r="F115" s="1" t="s">
        <v>140</v>
      </c>
      <c r="G115" s="2" t="s">
        <v>141</v>
      </c>
      <c r="H115" s="46" t="s">
        <v>142</v>
      </c>
      <c r="I115" s="2"/>
    </row>
    <row r="116" spans="1:9" ht="30">
      <c r="A116" s="1" t="s">
        <v>10</v>
      </c>
      <c r="B116" s="1"/>
      <c r="C116" s="45" t="s">
        <v>11</v>
      </c>
      <c r="D116" s="45"/>
      <c r="E116" s="45" t="s">
        <v>107</v>
      </c>
      <c r="F116" s="1" t="s">
        <v>186</v>
      </c>
      <c r="G116" s="2" t="s">
        <v>192</v>
      </c>
      <c r="H116" s="46">
        <v>1500</v>
      </c>
      <c r="I116" s="2"/>
    </row>
    <row r="117" spans="1:9" ht="30">
      <c r="A117" s="1" t="s">
        <v>10</v>
      </c>
      <c r="B117" s="1"/>
      <c r="C117" s="45" t="s">
        <v>11</v>
      </c>
      <c r="D117" s="45"/>
      <c r="E117" s="45" t="s">
        <v>107</v>
      </c>
      <c r="F117" s="1" t="s">
        <v>188</v>
      </c>
      <c r="G117" s="2" t="s">
        <v>189</v>
      </c>
      <c r="H117" s="46">
        <v>1.05</v>
      </c>
      <c r="I117" s="2"/>
    </row>
    <row r="118" spans="1:9" ht="45">
      <c r="A118" s="1" t="s">
        <v>10</v>
      </c>
      <c r="B118" s="1"/>
      <c r="C118" s="45" t="s">
        <v>11</v>
      </c>
      <c r="D118" s="45"/>
      <c r="E118" s="45" t="s">
        <v>107</v>
      </c>
      <c r="F118" s="1" t="s">
        <v>190</v>
      </c>
      <c r="G118" s="2" t="s">
        <v>191</v>
      </c>
      <c r="H118" s="46">
        <v>2.96E-3</v>
      </c>
      <c r="I118" s="2"/>
    </row>
    <row r="119" spans="1:9">
      <c r="A119" s="1"/>
      <c r="B119" s="1"/>
      <c r="C119" s="100"/>
      <c r="D119" s="100"/>
      <c r="E119" s="45"/>
      <c r="F119" s="1"/>
      <c r="G119" s="2"/>
      <c r="H119" s="46"/>
      <c r="I119" s="2"/>
    </row>
    <row r="120" spans="1:9">
      <c r="A120" s="1"/>
      <c r="B120" s="1"/>
      <c r="C120" s="100"/>
      <c r="D120" s="100"/>
      <c r="E120" s="45"/>
      <c r="F120" s="1"/>
      <c r="G120" s="4" t="s">
        <v>139</v>
      </c>
      <c r="H120" s="46"/>
      <c r="I120" s="2"/>
    </row>
    <row r="121" spans="1:9">
      <c r="A121" s="1"/>
      <c r="B121" s="1"/>
      <c r="C121" s="45"/>
      <c r="D121" s="45"/>
      <c r="E121" s="45"/>
      <c r="F121" s="1"/>
      <c r="G121" s="4" t="s">
        <v>152</v>
      </c>
      <c r="H121" s="46">
        <v>3000</v>
      </c>
      <c r="I121" s="2"/>
    </row>
    <row r="122" spans="1:9">
      <c r="A122" s="1"/>
      <c r="B122" s="1"/>
      <c r="C122" s="45"/>
      <c r="D122" s="45"/>
      <c r="E122" s="45" t="s">
        <v>12</v>
      </c>
      <c r="F122" s="1" t="s">
        <v>140</v>
      </c>
      <c r="G122" s="2" t="s">
        <v>141</v>
      </c>
      <c r="H122" s="46" t="s">
        <v>142</v>
      </c>
      <c r="I122" s="2"/>
    </row>
    <row r="123" spans="1:9" ht="30">
      <c r="A123" s="1" t="s">
        <v>10</v>
      </c>
      <c r="B123" s="1"/>
      <c r="C123" s="45" t="s">
        <v>11</v>
      </c>
      <c r="D123" s="45"/>
      <c r="E123" s="45" t="s">
        <v>107</v>
      </c>
      <c r="F123" s="1" t="s">
        <v>148</v>
      </c>
      <c r="G123" s="2" t="s">
        <v>149</v>
      </c>
      <c r="H123" s="46">
        <v>5595895</v>
      </c>
      <c r="I123" s="2"/>
    </row>
    <row r="124" spans="1:9" ht="30">
      <c r="A124" s="1" t="s">
        <v>10</v>
      </c>
      <c r="B124" s="1"/>
      <c r="C124" s="45" t="s">
        <v>11</v>
      </c>
      <c r="D124" s="45"/>
      <c r="E124" s="45" t="s">
        <v>107</v>
      </c>
      <c r="F124" s="1" t="s">
        <v>150</v>
      </c>
      <c r="G124" s="2" t="s">
        <v>193</v>
      </c>
      <c r="H124" s="46">
        <v>1.05</v>
      </c>
      <c r="I124" s="2"/>
    </row>
    <row r="125" spans="1:9">
      <c r="A125" s="1"/>
      <c r="B125" s="1"/>
      <c r="C125" s="45"/>
      <c r="D125" s="45"/>
      <c r="E125" s="45"/>
      <c r="F125" s="1"/>
      <c r="G125" s="4" t="s">
        <v>152</v>
      </c>
      <c r="H125" s="46"/>
      <c r="I125" s="2"/>
    </row>
    <row r="126" spans="1:9">
      <c r="A126" s="1"/>
      <c r="B126" s="1"/>
      <c r="C126" s="45"/>
      <c r="D126" s="45"/>
      <c r="E126" s="45" t="s">
        <v>12</v>
      </c>
      <c r="F126" s="1" t="s">
        <v>140</v>
      </c>
      <c r="G126" s="2" t="s">
        <v>141</v>
      </c>
      <c r="H126" s="46" t="s">
        <v>142</v>
      </c>
      <c r="I126" s="2"/>
    </row>
    <row r="127" spans="1:9" ht="30">
      <c r="A127" s="1" t="s">
        <v>10</v>
      </c>
      <c r="B127" s="1"/>
      <c r="C127" s="45" t="s">
        <v>11</v>
      </c>
      <c r="D127" s="45"/>
      <c r="E127" s="45" t="s">
        <v>107</v>
      </c>
      <c r="F127" s="1" t="s">
        <v>148</v>
      </c>
      <c r="G127" s="2" t="s">
        <v>149</v>
      </c>
      <c r="H127" s="46">
        <v>0</v>
      </c>
      <c r="I127" s="2"/>
    </row>
    <row r="128" spans="1:9" ht="30">
      <c r="A128" s="1" t="s">
        <v>10</v>
      </c>
      <c r="B128" s="1"/>
      <c r="C128" s="45" t="s">
        <v>11</v>
      </c>
      <c r="D128" s="45"/>
      <c r="E128" s="45" t="s">
        <v>107</v>
      </c>
      <c r="F128" s="1" t="s">
        <v>150</v>
      </c>
      <c r="G128" s="2" t="s">
        <v>193</v>
      </c>
      <c r="H128" s="46">
        <v>0</v>
      </c>
      <c r="I128" s="2"/>
    </row>
    <row r="129" spans="1:9">
      <c r="A129" s="1"/>
      <c r="B129" s="1"/>
      <c r="C129" s="45"/>
      <c r="D129" s="45"/>
      <c r="E129" s="45"/>
      <c r="F129" s="1"/>
      <c r="G129" s="4"/>
      <c r="H129" s="46"/>
      <c r="I129" s="2"/>
    </row>
    <row r="130" spans="1:9">
      <c r="A130" s="1"/>
      <c r="B130" s="1"/>
      <c r="C130" s="100"/>
      <c r="D130" s="100"/>
      <c r="E130" s="45"/>
      <c r="F130" s="1"/>
      <c r="G130" s="4" t="s">
        <v>153</v>
      </c>
      <c r="H130" s="46"/>
      <c r="I130" s="2"/>
    </row>
    <row r="131" spans="1:9">
      <c r="A131" s="1"/>
      <c r="B131" s="1"/>
      <c r="C131" s="45"/>
      <c r="D131" s="45"/>
      <c r="E131" s="45"/>
      <c r="F131" s="1"/>
      <c r="G131" s="4" t="s">
        <v>152</v>
      </c>
      <c r="H131" s="46"/>
      <c r="I131" s="2"/>
    </row>
    <row r="132" spans="1:9">
      <c r="A132" s="1"/>
      <c r="B132" s="1"/>
      <c r="C132" s="45"/>
      <c r="D132" s="45"/>
      <c r="E132" s="45" t="s">
        <v>12</v>
      </c>
      <c r="F132" s="1" t="s">
        <v>140</v>
      </c>
      <c r="G132" s="2" t="s">
        <v>141</v>
      </c>
      <c r="H132" s="46" t="s">
        <v>142</v>
      </c>
      <c r="I132" s="2"/>
    </row>
    <row r="133" spans="1:9" ht="30">
      <c r="A133" s="1" t="s">
        <v>10</v>
      </c>
      <c r="B133" s="1"/>
      <c r="C133" s="45" t="s">
        <v>11</v>
      </c>
      <c r="D133" s="45"/>
      <c r="E133" s="45" t="s">
        <v>107</v>
      </c>
      <c r="F133" s="1" t="s">
        <v>148</v>
      </c>
      <c r="G133" s="2" t="s">
        <v>149</v>
      </c>
      <c r="H133" s="46">
        <v>14672476</v>
      </c>
      <c r="I133" s="2"/>
    </row>
    <row r="134" spans="1:9" ht="30">
      <c r="A134" s="1" t="s">
        <v>10</v>
      </c>
      <c r="B134" s="1"/>
      <c r="C134" s="45" t="s">
        <v>11</v>
      </c>
      <c r="D134" s="45"/>
      <c r="E134" s="45" t="s">
        <v>107</v>
      </c>
      <c r="F134" s="1" t="s">
        <v>150</v>
      </c>
      <c r="G134" s="2" t="s">
        <v>193</v>
      </c>
      <c r="H134" s="46">
        <v>1.05</v>
      </c>
      <c r="I134" s="2"/>
    </row>
    <row r="135" spans="1:9">
      <c r="A135" s="1"/>
      <c r="B135" s="1"/>
      <c r="C135" s="45"/>
      <c r="D135" s="45"/>
      <c r="E135" s="45"/>
      <c r="F135" s="1"/>
      <c r="G135" s="4" t="s">
        <v>152</v>
      </c>
      <c r="H135" s="46"/>
      <c r="I135" s="2"/>
    </row>
    <row r="136" spans="1:9">
      <c r="A136" s="1"/>
      <c r="B136" s="1"/>
      <c r="C136" s="45"/>
      <c r="D136" s="45"/>
      <c r="E136" s="45" t="s">
        <v>12</v>
      </c>
      <c r="F136" s="1" t="s">
        <v>140</v>
      </c>
      <c r="G136" s="2" t="s">
        <v>141</v>
      </c>
      <c r="H136" s="46" t="s">
        <v>142</v>
      </c>
      <c r="I136" s="2"/>
    </row>
    <row r="137" spans="1:9" ht="30">
      <c r="A137" s="1" t="s">
        <v>10</v>
      </c>
      <c r="B137" s="1"/>
      <c r="C137" s="45" t="s">
        <v>11</v>
      </c>
      <c r="D137" s="45"/>
      <c r="E137" s="45" t="s">
        <v>107</v>
      </c>
      <c r="F137" s="1" t="s">
        <v>148</v>
      </c>
      <c r="G137" s="2" t="s">
        <v>192</v>
      </c>
      <c r="H137" s="46">
        <v>0</v>
      </c>
      <c r="I137" s="2"/>
    </row>
    <row r="138" spans="1:9" ht="30">
      <c r="A138" s="1" t="s">
        <v>10</v>
      </c>
      <c r="B138" s="1"/>
      <c r="C138" s="45" t="s">
        <v>11</v>
      </c>
      <c r="D138" s="45"/>
      <c r="E138" s="45" t="s">
        <v>107</v>
      </c>
      <c r="F138" s="1" t="s">
        <v>150</v>
      </c>
      <c r="G138" s="2" t="s">
        <v>193</v>
      </c>
      <c r="H138" s="46">
        <v>0</v>
      </c>
      <c r="I138" s="2"/>
    </row>
    <row r="139" spans="1:9">
      <c r="A139" s="1"/>
      <c r="B139" s="1"/>
      <c r="C139" s="45"/>
      <c r="D139" s="45"/>
      <c r="E139" s="45"/>
      <c r="F139" s="1"/>
      <c r="G139" s="2"/>
      <c r="H139" s="46"/>
      <c r="I139" s="2"/>
    </row>
    <row r="140" spans="1:9">
      <c r="A140" s="1"/>
      <c r="B140" s="1"/>
      <c r="C140" s="100"/>
      <c r="D140" s="100"/>
      <c r="E140" s="45"/>
      <c r="F140" s="1"/>
      <c r="G140" s="4" t="s">
        <v>158</v>
      </c>
      <c r="H140" s="46"/>
      <c r="I140" s="2"/>
    </row>
    <row r="141" spans="1:9">
      <c r="A141" s="1"/>
      <c r="B141" s="1"/>
      <c r="C141" s="45"/>
      <c r="D141" s="45"/>
      <c r="E141" s="45"/>
      <c r="F141" s="1"/>
      <c r="G141" s="4" t="s">
        <v>152</v>
      </c>
      <c r="H141" s="46"/>
      <c r="I141" s="2"/>
    </row>
    <row r="142" spans="1:9">
      <c r="A142" s="1"/>
      <c r="B142" s="1"/>
      <c r="C142" s="45"/>
      <c r="D142" s="45"/>
      <c r="E142" s="45" t="s">
        <v>12</v>
      </c>
      <c r="F142" s="1" t="s">
        <v>140</v>
      </c>
      <c r="G142" s="2" t="s">
        <v>141</v>
      </c>
      <c r="H142" s="46" t="s">
        <v>142</v>
      </c>
      <c r="I142" s="2"/>
    </row>
    <row r="143" spans="1:9" ht="30">
      <c r="A143" s="1" t="s">
        <v>10</v>
      </c>
      <c r="B143" s="1"/>
      <c r="C143" s="45" t="s">
        <v>11</v>
      </c>
      <c r="D143" s="45"/>
      <c r="E143" s="45" t="s">
        <v>107</v>
      </c>
      <c r="F143" s="1" t="s">
        <v>148</v>
      </c>
      <c r="G143" s="2" t="s">
        <v>149</v>
      </c>
      <c r="H143" s="46">
        <v>16558146</v>
      </c>
      <c r="I143" s="2"/>
    </row>
    <row r="144" spans="1:9" ht="30">
      <c r="A144" s="1" t="s">
        <v>10</v>
      </c>
      <c r="B144" s="1"/>
      <c r="C144" s="45" t="s">
        <v>11</v>
      </c>
      <c r="D144" s="45"/>
      <c r="E144" s="45" t="s">
        <v>107</v>
      </c>
      <c r="F144" s="1" t="s">
        <v>150</v>
      </c>
      <c r="G144" s="2" t="s">
        <v>193</v>
      </c>
      <c r="H144" s="46">
        <v>1.05</v>
      </c>
      <c r="I144" s="2"/>
    </row>
    <row r="145" spans="1:9">
      <c r="A145" s="1"/>
      <c r="B145" s="1"/>
      <c r="C145" s="45"/>
      <c r="D145" s="45"/>
      <c r="E145" s="45"/>
      <c r="F145" s="1"/>
      <c r="G145" s="4" t="s">
        <v>152</v>
      </c>
      <c r="H145" s="46"/>
      <c r="I145" s="2"/>
    </row>
    <row r="146" spans="1:9">
      <c r="A146" s="1"/>
      <c r="B146" s="1"/>
      <c r="C146" s="45"/>
      <c r="D146" s="45"/>
      <c r="E146" s="45" t="s">
        <v>12</v>
      </c>
      <c r="F146" s="1" t="s">
        <v>140</v>
      </c>
      <c r="G146" s="2" t="s">
        <v>141</v>
      </c>
      <c r="H146" s="46" t="s">
        <v>142</v>
      </c>
      <c r="I146" s="2"/>
    </row>
    <row r="147" spans="1:9" ht="30">
      <c r="A147" s="1" t="s">
        <v>10</v>
      </c>
      <c r="B147" s="1"/>
      <c r="C147" s="45" t="s">
        <v>11</v>
      </c>
      <c r="D147" s="45"/>
      <c r="E147" s="45" t="s">
        <v>107</v>
      </c>
      <c r="F147" s="1" t="s">
        <v>148</v>
      </c>
      <c r="G147" s="2" t="s">
        <v>149</v>
      </c>
      <c r="H147" s="46">
        <v>0</v>
      </c>
      <c r="I147" s="2"/>
    </row>
    <row r="148" spans="1:9" ht="30">
      <c r="A148" s="1" t="s">
        <v>10</v>
      </c>
      <c r="B148" s="1"/>
      <c r="C148" s="45" t="s">
        <v>11</v>
      </c>
      <c r="D148" s="45"/>
      <c r="E148" s="45" t="s">
        <v>107</v>
      </c>
      <c r="F148" s="1" t="s">
        <v>150</v>
      </c>
      <c r="G148" s="2" t="s">
        <v>193</v>
      </c>
      <c r="H148" s="46">
        <v>0</v>
      </c>
      <c r="I148" s="2"/>
    </row>
    <row r="149" spans="1:9">
      <c r="A149" s="1"/>
      <c r="B149" s="1"/>
      <c r="C149" s="45"/>
      <c r="D149" s="45"/>
      <c r="E149" s="45"/>
      <c r="F149" s="1"/>
      <c r="G149" s="2"/>
      <c r="H149" s="46"/>
      <c r="I149" s="2"/>
    </row>
    <row r="150" spans="1:9">
      <c r="A150" s="1"/>
      <c r="B150" s="1"/>
      <c r="C150" s="45"/>
      <c r="D150" s="45"/>
      <c r="E150" s="45"/>
      <c r="F150" s="1"/>
      <c r="G150" s="2"/>
      <c r="H150" s="46"/>
      <c r="I150" s="2"/>
    </row>
    <row r="151" spans="1:9" ht="30">
      <c r="A151" s="1" t="s">
        <v>10</v>
      </c>
      <c r="B151" s="1"/>
      <c r="C151" s="100" t="s">
        <v>11</v>
      </c>
      <c r="D151" s="100"/>
      <c r="E151" s="45" t="s">
        <v>107</v>
      </c>
      <c r="F151" s="1" t="s">
        <v>194</v>
      </c>
      <c r="G151" s="2" t="s">
        <v>195</v>
      </c>
      <c r="H151" s="46">
        <v>25</v>
      </c>
      <c r="I151" s="2" t="s">
        <v>196</v>
      </c>
    </row>
    <row r="152" spans="1:9" s="13" customFormat="1" ht="60">
      <c r="A152" s="7" t="s">
        <v>10</v>
      </c>
      <c r="B152" s="7"/>
      <c r="C152" s="103" t="s">
        <v>11</v>
      </c>
      <c r="D152" s="103"/>
      <c r="E152" s="98" t="s">
        <v>95</v>
      </c>
      <c r="F152" s="7" t="s">
        <v>197</v>
      </c>
      <c r="G152" s="12" t="s">
        <v>198</v>
      </c>
      <c r="H152" s="108">
        <f>H153*H154*H155</f>
        <v>0</v>
      </c>
      <c r="I152" s="12" t="s">
        <v>199</v>
      </c>
    </row>
    <row r="153" spans="1:9" ht="30">
      <c r="A153" s="1" t="s">
        <v>10</v>
      </c>
      <c r="B153" s="1"/>
      <c r="C153" s="100" t="s">
        <v>11</v>
      </c>
      <c r="D153" s="100"/>
      <c r="E153" s="45" t="s">
        <v>107</v>
      </c>
      <c r="F153" s="1" t="s">
        <v>200</v>
      </c>
      <c r="G153" s="2" t="s">
        <v>201</v>
      </c>
      <c r="H153" s="46">
        <v>15599702</v>
      </c>
      <c r="I153" s="2" t="s">
        <v>199</v>
      </c>
    </row>
    <row r="154" spans="1:9" ht="30">
      <c r="A154" s="1" t="s">
        <v>10</v>
      </c>
      <c r="B154" s="1"/>
      <c r="C154" s="100" t="s">
        <v>11</v>
      </c>
      <c r="D154" s="100"/>
      <c r="E154" s="45" t="s">
        <v>107</v>
      </c>
      <c r="F154" s="1" t="s">
        <v>202</v>
      </c>
      <c r="G154" s="2" t="s">
        <v>203</v>
      </c>
      <c r="H154" s="46">
        <v>0</v>
      </c>
      <c r="I154" s="2" t="s">
        <v>199</v>
      </c>
    </row>
    <row r="155" spans="1:9" ht="60">
      <c r="A155" s="1" t="s">
        <v>10</v>
      </c>
      <c r="B155" s="1"/>
      <c r="C155" s="100" t="s">
        <v>11</v>
      </c>
      <c r="D155" s="100"/>
      <c r="E155" s="45" t="s">
        <v>107</v>
      </c>
      <c r="F155" s="1" t="s">
        <v>204</v>
      </c>
      <c r="G155" s="2" t="s">
        <v>205</v>
      </c>
      <c r="H155" s="46">
        <v>6.0000000000000001E-3</v>
      </c>
      <c r="I155" s="2" t="s">
        <v>199</v>
      </c>
    </row>
    <row r="156" spans="1:9">
      <c r="A156" s="1"/>
      <c r="B156" s="1"/>
      <c r="C156" s="100"/>
      <c r="D156" s="100"/>
      <c r="E156" s="45"/>
      <c r="F156" s="1"/>
      <c r="G156" s="2"/>
      <c r="H156" s="46"/>
      <c r="I156" s="2"/>
    </row>
    <row r="157" spans="1:9" s="13" customFormat="1" ht="60">
      <c r="A157" s="7" t="s">
        <v>10</v>
      </c>
      <c r="B157" s="7"/>
      <c r="C157" s="103" t="s">
        <v>11</v>
      </c>
      <c r="D157" s="103"/>
      <c r="E157" s="98" t="s">
        <v>95</v>
      </c>
      <c r="F157" s="7" t="s">
        <v>206</v>
      </c>
      <c r="G157" s="12" t="s">
        <v>207</v>
      </c>
      <c r="H157" s="108">
        <f>(H158-H159)*H160</f>
        <v>30600</v>
      </c>
      <c r="I157" s="12" t="s">
        <v>208</v>
      </c>
    </row>
    <row r="158" spans="1:9" ht="45">
      <c r="A158" s="1" t="s">
        <v>10</v>
      </c>
      <c r="B158" s="1"/>
      <c r="C158" s="100" t="s">
        <v>11</v>
      </c>
      <c r="D158" s="100"/>
      <c r="E158" s="45" t="s">
        <v>107</v>
      </c>
      <c r="F158" s="1" t="s">
        <v>209</v>
      </c>
      <c r="G158" s="2" t="s">
        <v>210</v>
      </c>
      <c r="H158" s="46">
        <v>20000</v>
      </c>
      <c r="I158" s="2" t="s">
        <v>208</v>
      </c>
    </row>
    <row r="159" spans="1:9" ht="30">
      <c r="A159" s="1" t="s">
        <v>10</v>
      </c>
      <c r="B159" s="1"/>
      <c r="C159" s="100" t="s">
        <v>11</v>
      </c>
      <c r="D159" s="100"/>
      <c r="E159" s="45" t="s">
        <v>107</v>
      </c>
      <c r="F159" s="1" t="s">
        <v>211</v>
      </c>
      <c r="G159" s="2" t="s">
        <v>212</v>
      </c>
      <c r="H159" s="46">
        <v>18000</v>
      </c>
      <c r="I159" s="2" t="s">
        <v>208</v>
      </c>
    </row>
    <row r="160" spans="1:9" ht="30">
      <c r="A160" s="1" t="s">
        <v>10</v>
      </c>
      <c r="B160" s="1"/>
      <c r="C160" s="100" t="s">
        <v>11</v>
      </c>
      <c r="D160" s="100"/>
      <c r="E160" s="45" t="s">
        <v>107</v>
      </c>
      <c r="F160" s="1" t="s">
        <v>213</v>
      </c>
      <c r="G160" s="2" t="s">
        <v>214</v>
      </c>
      <c r="H160" s="46">
        <v>15.3</v>
      </c>
      <c r="I160" s="2" t="s">
        <v>208</v>
      </c>
    </row>
    <row r="161" spans="1:9">
      <c r="A161" s="1"/>
      <c r="B161" s="1"/>
      <c r="C161" s="100"/>
      <c r="D161" s="100"/>
      <c r="E161" s="45"/>
      <c r="F161" s="1"/>
      <c r="G161" s="2"/>
      <c r="H161" s="46"/>
      <c r="I161" s="2"/>
    </row>
    <row r="163" spans="1:9" s="7" customFormat="1" ht="36.75" customHeight="1">
      <c r="A163" s="129" t="s">
        <v>215</v>
      </c>
      <c r="B163" s="129"/>
      <c r="C163" s="129"/>
      <c r="D163" s="129"/>
      <c r="E163" s="129"/>
      <c r="F163" s="129"/>
      <c r="G163" s="129"/>
      <c r="H163" s="129"/>
      <c r="I163" s="129"/>
    </row>
    <row r="164" spans="1:9" s="13" customFormat="1">
      <c r="A164" s="13" t="s">
        <v>10</v>
      </c>
      <c r="C164" s="101" t="s">
        <v>11</v>
      </c>
      <c r="D164" s="103" t="s">
        <v>216</v>
      </c>
      <c r="E164" s="101" t="s">
        <v>95</v>
      </c>
      <c r="F164" s="13" t="s">
        <v>217</v>
      </c>
      <c r="G164" s="14" t="s">
        <v>218</v>
      </c>
      <c r="H164" s="110">
        <f>H36-H98-H103</f>
        <v>468878.72014836001</v>
      </c>
      <c r="I164" s="14" t="s">
        <v>219</v>
      </c>
    </row>
  </sheetData>
  <mergeCells count="4100">
    <mergeCell ref="XDR31:XDY31"/>
    <mergeCell ref="XDZ31:XEG31"/>
    <mergeCell ref="XEH31:XEO31"/>
    <mergeCell ref="XEP31:XEW31"/>
    <mergeCell ref="XEX31:XFD31"/>
    <mergeCell ref="XCD31:XCK31"/>
    <mergeCell ref="XCL31:XCS31"/>
    <mergeCell ref="XCT31:XDA31"/>
    <mergeCell ref="XDB31:XDI31"/>
    <mergeCell ref="XDJ31:XDQ31"/>
    <mergeCell ref="XAP31:XAW31"/>
    <mergeCell ref="XAX31:XBE31"/>
    <mergeCell ref="XBF31:XBM31"/>
    <mergeCell ref="XBN31:XBU31"/>
    <mergeCell ref="XBV31:XCC31"/>
    <mergeCell ref="WZB31:WZI31"/>
    <mergeCell ref="WZJ31:WZQ31"/>
    <mergeCell ref="WZR31:WZY31"/>
    <mergeCell ref="WZZ31:XAG31"/>
    <mergeCell ref="XAH31:XAO31"/>
    <mergeCell ref="WXN31:WXU31"/>
    <mergeCell ref="WXV31:WYC31"/>
    <mergeCell ref="WYD31:WYK31"/>
    <mergeCell ref="WYL31:WYS31"/>
    <mergeCell ref="WYT31:WZA31"/>
    <mergeCell ref="WVZ31:WWG31"/>
    <mergeCell ref="WWH31:WWO31"/>
    <mergeCell ref="WWP31:WWW31"/>
    <mergeCell ref="WWX31:WXE31"/>
    <mergeCell ref="WXF31:WXM31"/>
    <mergeCell ref="WUL31:WUS31"/>
    <mergeCell ref="WUT31:WVA31"/>
    <mergeCell ref="WVB31:WVI31"/>
    <mergeCell ref="WVJ31:WVQ31"/>
    <mergeCell ref="WVR31:WVY31"/>
    <mergeCell ref="WSX31:WTE31"/>
    <mergeCell ref="WTF31:WTM31"/>
    <mergeCell ref="WTN31:WTU31"/>
    <mergeCell ref="WTV31:WUC31"/>
    <mergeCell ref="WUD31:WUK31"/>
    <mergeCell ref="WRJ31:WRQ31"/>
    <mergeCell ref="WRR31:WRY31"/>
    <mergeCell ref="WRZ31:WSG31"/>
    <mergeCell ref="WSH31:WSO31"/>
    <mergeCell ref="WSP31:WSW31"/>
    <mergeCell ref="WPV31:WQC31"/>
    <mergeCell ref="WQD31:WQK31"/>
    <mergeCell ref="WQL31:WQS31"/>
    <mergeCell ref="WQT31:WRA31"/>
    <mergeCell ref="WRB31:WRI31"/>
    <mergeCell ref="WOH31:WOO31"/>
    <mergeCell ref="WOP31:WOW31"/>
    <mergeCell ref="WOX31:WPE31"/>
    <mergeCell ref="WPF31:WPM31"/>
    <mergeCell ref="WPN31:WPU31"/>
    <mergeCell ref="WMT31:WNA31"/>
    <mergeCell ref="WNB31:WNI31"/>
    <mergeCell ref="WNJ31:WNQ31"/>
    <mergeCell ref="WNR31:WNY31"/>
    <mergeCell ref="WNZ31:WOG31"/>
    <mergeCell ref="WLF31:WLM31"/>
    <mergeCell ref="WLN31:WLU31"/>
    <mergeCell ref="WLV31:WMC31"/>
    <mergeCell ref="WMD31:WMK31"/>
    <mergeCell ref="WML31:WMS31"/>
    <mergeCell ref="WJR31:WJY31"/>
    <mergeCell ref="WJZ31:WKG31"/>
    <mergeCell ref="WKH31:WKO31"/>
    <mergeCell ref="WKP31:WKW31"/>
    <mergeCell ref="WKX31:WLE31"/>
    <mergeCell ref="WID31:WIK31"/>
    <mergeCell ref="WIL31:WIS31"/>
    <mergeCell ref="WIT31:WJA31"/>
    <mergeCell ref="WJB31:WJI31"/>
    <mergeCell ref="WJJ31:WJQ31"/>
    <mergeCell ref="WGP31:WGW31"/>
    <mergeCell ref="WGX31:WHE31"/>
    <mergeCell ref="WHF31:WHM31"/>
    <mergeCell ref="WHN31:WHU31"/>
    <mergeCell ref="WHV31:WIC31"/>
    <mergeCell ref="WFB31:WFI31"/>
    <mergeCell ref="WFJ31:WFQ31"/>
    <mergeCell ref="WFR31:WFY31"/>
    <mergeCell ref="WFZ31:WGG31"/>
    <mergeCell ref="WGH31:WGO31"/>
    <mergeCell ref="WDN31:WDU31"/>
    <mergeCell ref="WDV31:WEC31"/>
    <mergeCell ref="WED31:WEK31"/>
    <mergeCell ref="WEL31:WES31"/>
    <mergeCell ref="WET31:WFA31"/>
    <mergeCell ref="WBZ31:WCG31"/>
    <mergeCell ref="WCH31:WCO31"/>
    <mergeCell ref="WCP31:WCW31"/>
    <mergeCell ref="WCX31:WDE31"/>
    <mergeCell ref="WDF31:WDM31"/>
    <mergeCell ref="WAL31:WAS31"/>
    <mergeCell ref="WAT31:WBA31"/>
    <mergeCell ref="WBB31:WBI31"/>
    <mergeCell ref="WBJ31:WBQ31"/>
    <mergeCell ref="WBR31:WBY31"/>
    <mergeCell ref="VYX31:VZE31"/>
    <mergeCell ref="VZF31:VZM31"/>
    <mergeCell ref="VZN31:VZU31"/>
    <mergeCell ref="VZV31:WAC31"/>
    <mergeCell ref="WAD31:WAK31"/>
    <mergeCell ref="VXJ31:VXQ31"/>
    <mergeCell ref="VXR31:VXY31"/>
    <mergeCell ref="VXZ31:VYG31"/>
    <mergeCell ref="VYH31:VYO31"/>
    <mergeCell ref="VYP31:VYW31"/>
    <mergeCell ref="VVV31:VWC31"/>
    <mergeCell ref="VWD31:VWK31"/>
    <mergeCell ref="VWL31:VWS31"/>
    <mergeCell ref="VWT31:VXA31"/>
    <mergeCell ref="VXB31:VXI31"/>
    <mergeCell ref="VUH31:VUO31"/>
    <mergeCell ref="VUP31:VUW31"/>
    <mergeCell ref="VUX31:VVE31"/>
    <mergeCell ref="VVF31:VVM31"/>
    <mergeCell ref="VVN31:VVU31"/>
    <mergeCell ref="VST31:VTA31"/>
    <mergeCell ref="VTB31:VTI31"/>
    <mergeCell ref="VTJ31:VTQ31"/>
    <mergeCell ref="VTR31:VTY31"/>
    <mergeCell ref="VTZ31:VUG31"/>
    <mergeCell ref="VRF31:VRM31"/>
    <mergeCell ref="VRN31:VRU31"/>
    <mergeCell ref="VRV31:VSC31"/>
    <mergeCell ref="VSD31:VSK31"/>
    <mergeCell ref="VSL31:VSS31"/>
    <mergeCell ref="VPR31:VPY31"/>
    <mergeCell ref="VPZ31:VQG31"/>
    <mergeCell ref="VQH31:VQO31"/>
    <mergeCell ref="VQP31:VQW31"/>
    <mergeCell ref="VQX31:VRE31"/>
    <mergeCell ref="VOD31:VOK31"/>
    <mergeCell ref="VOL31:VOS31"/>
    <mergeCell ref="VOT31:VPA31"/>
    <mergeCell ref="VPB31:VPI31"/>
    <mergeCell ref="VPJ31:VPQ31"/>
    <mergeCell ref="VMP31:VMW31"/>
    <mergeCell ref="VMX31:VNE31"/>
    <mergeCell ref="VNF31:VNM31"/>
    <mergeCell ref="VNN31:VNU31"/>
    <mergeCell ref="VNV31:VOC31"/>
    <mergeCell ref="VLB31:VLI31"/>
    <mergeCell ref="VLJ31:VLQ31"/>
    <mergeCell ref="VLR31:VLY31"/>
    <mergeCell ref="VLZ31:VMG31"/>
    <mergeCell ref="VMH31:VMO31"/>
    <mergeCell ref="VJN31:VJU31"/>
    <mergeCell ref="VJV31:VKC31"/>
    <mergeCell ref="VKD31:VKK31"/>
    <mergeCell ref="VKL31:VKS31"/>
    <mergeCell ref="VKT31:VLA31"/>
    <mergeCell ref="VHZ31:VIG31"/>
    <mergeCell ref="VIH31:VIO31"/>
    <mergeCell ref="VIP31:VIW31"/>
    <mergeCell ref="VIX31:VJE31"/>
    <mergeCell ref="VJF31:VJM31"/>
    <mergeCell ref="VGL31:VGS31"/>
    <mergeCell ref="VGT31:VHA31"/>
    <mergeCell ref="VHB31:VHI31"/>
    <mergeCell ref="VHJ31:VHQ31"/>
    <mergeCell ref="VHR31:VHY31"/>
    <mergeCell ref="VEX31:VFE31"/>
    <mergeCell ref="VFF31:VFM31"/>
    <mergeCell ref="VFN31:VFU31"/>
    <mergeCell ref="VFV31:VGC31"/>
    <mergeCell ref="VGD31:VGK31"/>
    <mergeCell ref="VDJ31:VDQ31"/>
    <mergeCell ref="VDR31:VDY31"/>
    <mergeCell ref="VDZ31:VEG31"/>
    <mergeCell ref="VEH31:VEO31"/>
    <mergeCell ref="VEP31:VEW31"/>
    <mergeCell ref="VBV31:VCC31"/>
    <mergeCell ref="VCD31:VCK31"/>
    <mergeCell ref="VCL31:VCS31"/>
    <mergeCell ref="VCT31:VDA31"/>
    <mergeCell ref="VDB31:VDI31"/>
    <mergeCell ref="VAH31:VAO31"/>
    <mergeCell ref="VAP31:VAW31"/>
    <mergeCell ref="VAX31:VBE31"/>
    <mergeCell ref="VBF31:VBM31"/>
    <mergeCell ref="VBN31:VBU31"/>
    <mergeCell ref="UYT31:UZA31"/>
    <mergeCell ref="UZB31:UZI31"/>
    <mergeCell ref="UZJ31:UZQ31"/>
    <mergeCell ref="UZR31:UZY31"/>
    <mergeCell ref="UZZ31:VAG31"/>
    <mergeCell ref="UXF31:UXM31"/>
    <mergeCell ref="UXN31:UXU31"/>
    <mergeCell ref="UXV31:UYC31"/>
    <mergeCell ref="UYD31:UYK31"/>
    <mergeCell ref="UYL31:UYS31"/>
    <mergeCell ref="UVR31:UVY31"/>
    <mergeCell ref="UVZ31:UWG31"/>
    <mergeCell ref="UWH31:UWO31"/>
    <mergeCell ref="UWP31:UWW31"/>
    <mergeCell ref="UWX31:UXE31"/>
    <mergeCell ref="UUD31:UUK31"/>
    <mergeCell ref="UUL31:UUS31"/>
    <mergeCell ref="UUT31:UVA31"/>
    <mergeCell ref="UVB31:UVI31"/>
    <mergeCell ref="UVJ31:UVQ31"/>
    <mergeCell ref="USP31:USW31"/>
    <mergeCell ref="USX31:UTE31"/>
    <mergeCell ref="UTF31:UTM31"/>
    <mergeCell ref="UTN31:UTU31"/>
    <mergeCell ref="UTV31:UUC31"/>
    <mergeCell ref="URB31:URI31"/>
    <mergeCell ref="URJ31:URQ31"/>
    <mergeCell ref="URR31:URY31"/>
    <mergeCell ref="URZ31:USG31"/>
    <mergeCell ref="USH31:USO31"/>
    <mergeCell ref="UPN31:UPU31"/>
    <mergeCell ref="UPV31:UQC31"/>
    <mergeCell ref="UQD31:UQK31"/>
    <mergeCell ref="UQL31:UQS31"/>
    <mergeCell ref="UQT31:URA31"/>
    <mergeCell ref="UNZ31:UOG31"/>
    <mergeCell ref="UOH31:UOO31"/>
    <mergeCell ref="UOP31:UOW31"/>
    <mergeCell ref="UOX31:UPE31"/>
    <mergeCell ref="UPF31:UPM31"/>
    <mergeCell ref="UML31:UMS31"/>
    <mergeCell ref="UMT31:UNA31"/>
    <mergeCell ref="UNB31:UNI31"/>
    <mergeCell ref="UNJ31:UNQ31"/>
    <mergeCell ref="UNR31:UNY31"/>
    <mergeCell ref="UKX31:ULE31"/>
    <mergeCell ref="ULF31:ULM31"/>
    <mergeCell ref="ULN31:ULU31"/>
    <mergeCell ref="ULV31:UMC31"/>
    <mergeCell ref="UMD31:UMK31"/>
    <mergeCell ref="UJJ31:UJQ31"/>
    <mergeCell ref="UJR31:UJY31"/>
    <mergeCell ref="UJZ31:UKG31"/>
    <mergeCell ref="UKH31:UKO31"/>
    <mergeCell ref="UKP31:UKW31"/>
    <mergeCell ref="UHV31:UIC31"/>
    <mergeCell ref="UID31:UIK31"/>
    <mergeCell ref="UIL31:UIS31"/>
    <mergeCell ref="UIT31:UJA31"/>
    <mergeCell ref="UJB31:UJI31"/>
    <mergeCell ref="UGH31:UGO31"/>
    <mergeCell ref="UGP31:UGW31"/>
    <mergeCell ref="UGX31:UHE31"/>
    <mergeCell ref="UHF31:UHM31"/>
    <mergeCell ref="UHN31:UHU31"/>
    <mergeCell ref="UET31:UFA31"/>
    <mergeCell ref="UFB31:UFI31"/>
    <mergeCell ref="UFJ31:UFQ31"/>
    <mergeCell ref="UFR31:UFY31"/>
    <mergeCell ref="UFZ31:UGG31"/>
    <mergeCell ref="UDF31:UDM31"/>
    <mergeCell ref="UDN31:UDU31"/>
    <mergeCell ref="UDV31:UEC31"/>
    <mergeCell ref="UED31:UEK31"/>
    <mergeCell ref="UEL31:UES31"/>
    <mergeCell ref="UBR31:UBY31"/>
    <mergeCell ref="UBZ31:UCG31"/>
    <mergeCell ref="UCH31:UCO31"/>
    <mergeCell ref="UCP31:UCW31"/>
    <mergeCell ref="UCX31:UDE31"/>
    <mergeCell ref="UAD31:UAK31"/>
    <mergeCell ref="UAL31:UAS31"/>
    <mergeCell ref="UAT31:UBA31"/>
    <mergeCell ref="UBB31:UBI31"/>
    <mergeCell ref="UBJ31:UBQ31"/>
    <mergeCell ref="TYP31:TYW31"/>
    <mergeCell ref="TYX31:TZE31"/>
    <mergeCell ref="TZF31:TZM31"/>
    <mergeCell ref="TZN31:TZU31"/>
    <mergeCell ref="TZV31:UAC31"/>
    <mergeCell ref="TXB31:TXI31"/>
    <mergeCell ref="TXJ31:TXQ31"/>
    <mergeCell ref="TXR31:TXY31"/>
    <mergeCell ref="TXZ31:TYG31"/>
    <mergeCell ref="TYH31:TYO31"/>
    <mergeCell ref="TVN31:TVU31"/>
    <mergeCell ref="TVV31:TWC31"/>
    <mergeCell ref="TWD31:TWK31"/>
    <mergeCell ref="TWL31:TWS31"/>
    <mergeCell ref="TWT31:TXA31"/>
    <mergeCell ref="TTZ31:TUG31"/>
    <mergeCell ref="TUH31:TUO31"/>
    <mergeCell ref="TUP31:TUW31"/>
    <mergeCell ref="TUX31:TVE31"/>
    <mergeCell ref="TVF31:TVM31"/>
    <mergeCell ref="TSL31:TSS31"/>
    <mergeCell ref="TST31:TTA31"/>
    <mergeCell ref="TTB31:TTI31"/>
    <mergeCell ref="TTJ31:TTQ31"/>
    <mergeCell ref="TTR31:TTY31"/>
    <mergeCell ref="TQX31:TRE31"/>
    <mergeCell ref="TRF31:TRM31"/>
    <mergeCell ref="TRN31:TRU31"/>
    <mergeCell ref="TRV31:TSC31"/>
    <mergeCell ref="TSD31:TSK31"/>
    <mergeCell ref="TPJ31:TPQ31"/>
    <mergeCell ref="TPR31:TPY31"/>
    <mergeCell ref="TPZ31:TQG31"/>
    <mergeCell ref="TQH31:TQO31"/>
    <mergeCell ref="TQP31:TQW31"/>
    <mergeCell ref="TNV31:TOC31"/>
    <mergeCell ref="TOD31:TOK31"/>
    <mergeCell ref="TOL31:TOS31"/>
    <mergeCell ref="TOT31:TPA31"/>
    <mergeCell ref="TPB31:TPI31"/>
    <mergeCell ref="TMH31:TMO31"/>
    <mergeCell ref="TMP31:TMW31"/>
    <mergeCell ref="TMX31:TNE31"/>
    <mergeCell ref="TNF31:TNM31"/>
    <mergeCell ref="TNN31:TNU31"/>
    <mergeCell ref="TKT31:TLA31"/>
    <mergeCell ref="TLB31:TLI31"/>
    <mergeCell ref="TLJ31:TLQ31"/>
    <mergeCell ref="TLR31:TLY31"/>
    <mergeCell ref="TLZ31:TMG31"/>
    <mergeCell ref="TJF31:TJM31"/>
    <mergeCell ref="TJN31:TJU31"/>
    <mergeCell ref="TJV31:TKC31"/>
    <mergeCell ref="TKD31:TKK31"/>
    <mergeCell ref="TKL31:TKS31"/>
    <mergeCell ref="THR31:THY31"/>
    <mergeCell ref="THZ31:TIG31"/>
    <mergeCell ref="TIH31:TIO31"/>
    <mergeCell ref="TIP31:TIW31"/>
    <mergeCell ref="TIX31:TJE31"/>
    <mergeCell ref="TGD31:TGK31"/>
    <mergeCell ref="TGL31:TGS31"/>
    <mergeCell ref="TGT31:THA31"/>
    <mergeCell ref="THB31:THI31"/>
    <mergeCell ref="THJ31:THQ31"/>
    <mergeCell ref="TEP31:TEW31"/>
    <mergeCell ref="TEX31:TFE31"/>
    <mergeCell ref="TFF31:TFM31"/>
    <mergeCell ref="TFN31:TFU31"/>
    <mergeCell ref="TFV31:TGC31"/>
    <mergeCell ref="TDB31:TDI31"/>
    <mergeCell ref="TDJ31:TDQ31"/>
    <mergeCell ref="TDR31:TDY31"/>
    <mergeCell ref="TDZ31:TEG31"/>
    <mergeCell ref="TEH31:TEO31"/>
    <mergeCell ref="TBN31:TBU31"/>
    <mergeCell ref="TBV31:TCC31"/>
    <mergeCell ref="TCD31:TCK31"/>
    <mergeCell ref="TCL31:TCS31"/>
    <mergeCell ref="TCT31:TDA31"/>
    <mergeCell ref="SZZ31:TAG31"/>
    <mergeCell ref="TAH31:TAO31"/>
    <mergeCell ref="TAP31:TAW31"/>
    <mergeCell ref="TAX31:TBE31"/>
    <mergeCell ref="TBF31:TBM31"/>
    <mergeCell ref="SYL31:SYS31"/>
    <mergeCell ref="SYT31:SZA31"/>
    <mergeCell ref="SZB31:SZI31"/>
    <mergeCell ref="SZJ31:SZQ31"/>
    <mergeCell ref="SZR31:SZY31"/>
    <mergeCell ref="SWX31:SXE31"/>
    <mergeCell ref="SXF31:SXM31"/>
    <mergeCell ref="SXN31:SXU31"/>
    <mergeCell ref="SXV31:SYC31"/>
    <mergeCell ref="SYD31:SYK31"/>
    <mergeCell ref="SVJ31:SVQ31"/>
    <mergeCell ref="SVR31:SVY31"/>
    <mergeCell ref="SVZ31:SWG31"/>
    <mergeCell ref="SWH31:SWO31"/>
    <mergeCell ref="SWP31:SWW31"/>
    <mergeCell ref="STV31:SUC31"/>
    <mergeCell ref="SUD31:SUK31"/>
    <mergeCell ref="SUL31:SUS31"/>
    <mergeCell ref="SUT31:SVA31"/>
    <mergeCell ref="SVB31:SVI31"/>
    <mergeCell ref="SSH31:SSO31"/>
    <mergeCell ref="SSP31:SSW31"/>
    <mergeCell ref="SSX31:STE31"/>
    <mergeCell ref="STF31:STM31"/>
    <mergeCell ref="STN31:STU31"/>
    <mergeCell ref="SQT31:SRA31"/>
    <mergeCell ref="SRB31:SRI31"/>
    <mergeCell ref="SRJ31:SRQ31"/>
    <mergeCell ref="SRR31:SRY31"/>
    <mergeCell ref="SRZ31:SSG31"/>
    <mergeCell ref="SPF31:SPM31"/>
    <mergeCell ref="SPN31:SPU31"/>
    <mergeCell ref="SPV31:SQC31"/>
    <mergeCell ref="SQD31:SQK31"/>
    <mergeCell ref="SQL31:SQS31"/>
    <mergeCell ref="SNR31:SNY31"/>
    <mergeCell ref="SNZ31:SOG31"/>
    <mergeCell ref="SOH31:SOO31"/>
    <mergeCell ref="SOP31:SOW31"/>
    <mergeCell ref="SOX31:SPE31"/>
    <mergeCell ref="SMD31:SMK31"/>
    <mergeCell ref="SML31:SMS31"/>
    <mergeCell ref="SMT31:SNA31"/>
    <mergeCell ref="SNB31:SNI31"/>
    <mergeCell ref="SNJ31:SNQ31"/>
    <mergeCell ref="SKP31:SKW31"/>
    <mergeCell ref="SKX31:SLE31"/>
    <mergeCell ref="SLF31:SLM31"/>
    <mergeCell ref="SLN31:SLU31"/>
    <mergeCell ref="SLV31:SMC31"/>
    <mergeCell ref="SJB31:SJI31"/>
    <mergeCell ref="SJJ31:SJQ31"/>
    <mergeCell ref="SJR31:SJY31"/>
    <mergeCell ref="SJZ31:SKG31"/>
    <mergeCell ref="SKH31:SKO31"/>
    <mergeCell ref="SHN31:SHU31"/>
    <mergeCell ref="SHV31:SIC31"/>
    <mergeCell ref="SID31:SIK31"/>
    <mergeCell ref="SIL31:SIS31"/>
    <mergeCell ref="SIT31:SJA31"/>
    <mergeCell ref="SFZ31:SGG31"/>
    <mergeCell ref="SGH31:SGO31"/>
    <mergeCell ref="SGP31:SGW31"/>
    <mergeCell ref="SGX31:SHE31"/>
    <mergeCell ref="SHF31:SHM31"/>
    <mergeCell ref="SEL31:SES31"/>
    <mergeCell ref="SET31:SFA31"/>
    <mergeCell ref="SFB31:SFI31"/>
    <mergeCell ref="SFJ31:SFQ31"/>
    <mergeCell ref="SFR31:SFY31"/>
    <mergeCell ref="SCX31:SDE31"/>
    <mergeCell ref="SDF31:SDM31"/>
    <mergeCell ref="SDN31:SDU31"/>
    <mergeCell ref="SDV31:SEC31"/>
    <mergeCell ref="SED31:SEK31"/>
    <mergeCell ref="SBJ31:SBQ31"/>
    <mergeCell ref="SBR31:SBY31"/>
    <mergeCell ref="SBZ31:SCG31"/>
    <mergeCell ref="SCH31:SCO31"/>
    <mergeCell ref="SCP31:SCW31"/>
    <mergeCell ref="RZV31:SAC31"/>
    <mergeCell ref="SAD31:SAK31"/>
    <mergeCell ref="SAL31:SAS31"/>
    <mergeCell ref="SAT31:SBA31"/>
    <mergeCell ref="SBB31:SBI31"/>
    <mergeCell ref="RYH31:RYO31"/>
    <mergeCell ref="RYP31:RYW31"/>
    <mergeCell ref="RYX31:RZE31"/>
    <mergeCell ref="RZF31:RZM31"/>
    <mergeCell ref="RZN31:RZU31"/>
    <mergeCell ref="RWT31:RXA31"/>
    <mergeCell ref="RXB31:RXI31"/>
    <mergeCell ref="RXJ31:RXQ31"/>
    <mergeCell ref="RXR31:RXY31"/>
    <mergeCell ref="RXZ31:RYG31"/>
    <mergeCell ref="RVF31:RVM31"/>
    <mergeCell ref="RVN31:RVU31"/>
    <mergeCell ref="RVV31:RWC31"/>
    <mergeCell ref="RWD31:RWK31"/>
    <mergeCell ref="RWL31:RWS31"/>
    <mergeCell ref="RTR31:RTY31"/>
    <mergeCell ref="RTZ31:RUG31"/>
    <mergeCell ref="RUH31:RUO31"/>
    <mergeCell ref="RUP31:RUW31"/>
    <mergeCell ref="RUX31:RVE31"/>
    <mergeCell ref="RSD31:RSK31"/>
    <mergeCell ref="RSL31:RSS31"/>
    <mergeCell ref="RST31:RTA31"/>
    <mergeCell ref="RTB31:RTI31"/>
    <mergeCell ref="RTJ31:RTQ31"/>
    <mergeCell ref="RQP31:RQW31"/>
    <mergeCell ref="RQX31:RRE31"/>
    <mergeCell ref="RRF31:RRM31"/>
    <mergeCell ref="RRN31:RRU31"/>
    <mergeCell ref="RRV31:RSC31"/>
    <mergeCell ref="RPB31:RPI31"/>
    <mergeCell ref="RPJ31:RPQ31"/>
    <mergeCell ref="RPR31:RPY31"/>
    <mergeCell ref="RPZ31:RQG31"/>
    <mergeCell ref="RQH31:RQO31"/>
    <mergeCell ref="RNN31:RNU31"/>
    <mergeCell ref="RNV31:ROC31"/>
    <mergeCell ref="ROD31:ROK31"/>
    <mergeCell ref="ROL31:ROS31"/>
    <mergeCell ref="ROT31:RPA31"/>
    <mergeCell ref="RLZ31:RMG31"/>
    <mergeCell ref="RMH31:RMO31"/>
    <mergeCell ref="RMP31:RMW31"/>
    <mergeCell ref="RMX31:RNE31"/>
    <mergeCell ref="RNF31:RNM31"/>
    <mergeCell ref="RKL31:RKS31"/>
    <mergeCell ref="RKT31:RLA31"/>
    <mergeCell ref="RLB31:RLI31"/>
    <mergeCell ref="RLJ31:RLQ31"/>
    <mergeCell ref="RLR31:RLY31"/>
    <mergeCell ref="RIX31:RJE31"/>
    <mergeCell ref="RJF31:RJM31"/>
    <mergeCell ref="RJN31:RJU31"/>
    <mergeCell ref="RJV31:RKC31"/>
    <mergeCell ref="RKD31:RKK31"/>
    <mergeCell ref="RHJ31:RHQ31"/>
    <mergeCell ref="RHR31:RHY31"/>
    <mergeCell ref="RHZ31:RIG31"/>
    <mergeCell ref="RIH31:RIO31"/>
    <mergeCell ref="RIP31:RIW31"/>
    <mergeCell ref="RFV31:RGC31"/>
    <mergeCell ref="RGD31:RGK31"/>
    <mergeCell ref="RGL31:RGS31"/>
    <mergeCell ref="RGT31:RHA31"/>
    <mergeCell ref="RHB31:RHI31"/>
    <mergeCell ref="REH31:REO31"/>
    <mergeCell ref="REP31:REW31"/>
    <mergeCell ref="REX31:RFE31"/>
    <mergeCell ref="RFF31:RFM31"/>
    <mergeCell ref="RFN31:RFU31"/>
    <mergeCell ref="RCT31:RDA31"/>
    <mergeCell ref="RDB31:RDI31"/>
    <mergeCell ref="RDJ31:RDQ31"/>
    <mergeCell ref="RDR31:RDY31"/>
    <mergeCell ref="RDZ31:REG31"/>
    <mergeCell ref="RBF31:RBM31"/>
    <mergeCell ref="RBN31:RBU31"/>
    <mergeCell ref="RBV31:RCC31"/>
    <mergeCell ref="RCD31:RCK31"/>
    <mergeCell ref="RCL31:RCS31"/>
    <mergeCell ref="QZR31:QZY31"/>
    <mergeCell ref="QZZ31:RAG31"/>
    <mergeCell ref="RAH31:RAO31"/>
    <mergeCell ref="RAP31:RAW31"/>
    <mergeCell ref="RAX31:RBE31"/>
    <mergeCell ref="QYD31:QYK31"/>
    <mergeCell ref="QYL31:QYS31"/>
    <mergeCell ref="QYT31:QZA31"/>
    <mergeCell ref="QZB31:QZI31"/>
    <mergeCell ref="QZJ31:QZQ31"/>
    <mergeCell ref="QWP31:QWW31"/>
    <mergeCell ref="QWX31:QXE31"/>
    <mergeCell ref="QXF31:QXM31"/>
    <mergeCell ref="QXN31:QXU31"/>
    <mergeCell ref="QXV31:QYC31"/>
    <mergeCell ref="QVB31:QVI31"/>
    <mergeCell ref="QVJ31:QVQ31"/>
    <mergeCell ref="QVR31:QVY31"/>
    <mergeCell ref="QVZ31:QWG31"/>
    <mergeCell ref="QWH31:QWO31"/>
    <mergeCell ref="QTN31:QTU31"/>
    <mergeCell ref="QTV31:QUC31"/>
    <mergeCell ref="QUD31:QUK31"/>
    <mergeCell ref="QUL31:QUS31"/>
    <mergeCell ref="QUT31:QVA31"/>
    <mergeCell ref="QRZ31:QSG31"/>
    <mergeCell ref="QSH31:QSO31"/>
    <mergeCell ref="QSP31:QSW31"/>
    <mergeCell ref="QSX31:QTE31"/>
    <mergeCell ref="QTF31:QTM31"/>
    <mergeCell ref="QQL31:QQS31"/>
    <mergeCell ref="QQT31:QRA31"/>
    <mergeCell ref="QRB31:QRI31"/>
    <mergeCell ref="QRJ31:QRQ31"/>
    <mergeCell ref="QRR31:QRY31"/>
    <mergeCell ref="QOX31:QPE31"/>
    <mergeCell ref="QPF31:QPM31"/>
    <mergeCell ref="QPN31:QPU31"/>
    <mergeCell ref="QPV31:QQC31"/>
    <mergeCell ref="QQD31:QQK31"/>
    <mergeCell ref="QNJ31:QNQ31"/>
    <mergeCell ref="QNR31:QNY31"/>
    <mergeCell ref="QNZ31:QOG31"/>
    <mergeCell ref="QOH31:QOO31"/>
    <mergeCell ref="QOP31:QOW31"/>
    <mergeCell ref="QLV31:QMC31"/>
    <mergeCell ref="QMD31:QMK31"/>
    <mergeCell ref="QML31:QMS31"/>
    <mergeCell ref="QMT31:QNA31"/>
    <mergeCell ref="QNB31:QNI31"/>
    <mergeCell ref="QKH31:QKO31"/>
    <mergeCell ref="QKP31:QKW31"/>
    <mergeCell ref="QKX31:QLE31"/>
    <mergeCell ref="QLF31:QLM31"/>
    <mergeCell ref="QLN31:QLU31"/>
    <mergeCell ref="QIT31:QJA31"/>
    <mergeCell ref="QJB31:QJI31"/>
    <mergeCell ref="QJJ31:QJQ31"/>
    <mergeCell ref="QJR31:QJY31"/>
    <mergeCell ref="QJZ31:QKG31"/>
    <mergeCell ref="QHF31:QHM31"/>
    <mergeCell ref="QHN31:QHU31"/>
    <mergeCell ref="QHV31:QIC31"/>
    <mergeCell ref="QID31:QIK31"/>
    <mergeCell ref="QIL31:QIS31"/>
    <mergeCell ref="QFR31:QFY31"/>
    <mergeCell ref="QFZ31:QGG31"/>
    <mergeCell ref="QGH31:QGO31"/>
    <mergeCell ref="QGP31:QGW31"/>
    <mergeCell ref="QGX31:QHE31"/>
    <mergeCell ref="QED31:QEK31"/>
    <mergeCell ref="QEL31:QES31"/>
    <mergeCell ref="QET31:QFA31"/>
    <mergeCell ref="QFB31:QFI31"/>
    <mergeCell ref="QFJ31:QFQ31"/>
    <mergeCell ref="QCP31:QCW31"/>
    <mergeCell ref="QCX31:QDE31"/>
    <mergeCell ref="QDF31:QDM31"/>
    <mergeCell ref="QDN31:QDU31"/>
    <mergeCell ref="QDV31:QEC31"/>
    <mergeCell ref="QBB31:QBI31"/>
    <mergeCell ref="QBJ31:QBQ31"/>
    <mergeCell ref="QBR31:QBY31"/>
    <mergeCell ref="QBZ31:QCG31"/>
    <mergeCell ref="QCH31:QCO31"/>
    <mergeCell ref="PZN31:PZU31"/>
    <mergeCell ref="PZV31:QAC31"/>
    <mergeCell ref="QAD31:QAK31"/>
    <mergeCell ref="QAL31:QAS31"/>
    <mergeCell ref="QAT31:QBA31"/>
    <mergeCell ref="PXZ31:PYG31"/>
    <mergeCell ref="PYH31:PYO31"/>
    <mergeCell ref="PYP31:PYW31"/>
    <mergeCell ref="PYX31:PZE31"/>
    <mergeCell ref="PZF31:PZM31"/>
    <mergeCell ref="PWL31:PWS31"/>
    <mergeCell ref="PWT31:PXA31"/>
    <mergeCell ref="PXB31:PXI31"/>
    <mergeCell ref="PXJ31:PXQ31"/>
    <mergeCell ref="PXR31:PXY31"/>
    <mergeCell ref="PUX31:PVE31"/>
    <mergeCell ref="PVF31:PVM31"/>
    <mergeCell ref="PVN31:PVU31"/>
    <mergeCell ref="PVV31:PWC31"/>
    <mergeCell ref="PWD31:PWK31"/>
    <mergeCell ref="PTJ31:PTQ31"/>
    <mergeCell ref="PTR31:PTY31"/>
    <mergeCell ref="PTZ31:PUG31"/>
    <mergeCell ref="PUH31:PUO31"/>
    <mergeCell ref="PUP31:PUW31"/>
    <mergeCell ref="PRV31:PSC31"/>
    <mergeCell ref="PSD31:PSK31"/>
    <mergeCell ref="PSL31:PSS31"/>
    <mergeCell ref="PST31:PTA31"/>
    <mergeCell ref="PTB31:PTI31"/>
    <mergeCell ref="PQH31:PQO31"/>
    <mergeCell ref="PQP31:PQW31"/>
    <mergeCell ref="PQX31:PRE31"/>
    <mergeCell ref="PRF31:PRM31"/>
    <mergeCell ref="PRN31:PRU31"/>
    <mergeCell ref="POT31:PPA31"/>
    <mergeCell ref="PPB31:PPI31"/>
    <mergeCell ref="PPJ31:PPQ31"/>
    <mergeCell ref="PPR31:PPY31"/>
    <mergeCell ref="PPZ31:PQG31"/>
    <mergeCell ref="PNF31:PNM31"/>
    <mergeCell ref="PNN31:PNU31"/>
    <mergeCell ref="PNV31:POC31"/>
    <mergeCell ref="POD31:POK31"/>
    <mergeCell ref="POL31:POS31"/>
    <mergeCell ref="PLR31:PLY31"/>
    <mergeCell ref="PLZ31:PMG31"/>
    <mergeCell ref="PMH31:PMO31"/>
    <mergeCell ref="PMP31:PMW31"/>
    <mergeCell ref="PMX31:PNE31"/>
    <mergeCell ref="PKD31:PKK31"/>
    <mergeCell ref="PKL31:PKS31"/>
    <mergeCell ref="PKT31:PLA31"/>
    <mergeCell ref="PLB31:PLI31"/>
    <mergeCell ref="PLJ31:PLQ31"/>
    <mergeCell ref="PIP31:PIW31"/>
    <mergeCell ref="PIX31:PJE31"/>
    <mergeCell ref="PJF31:PJM31"/>
    <mergeCell ref="PJN31:PJU31"/>
    <mergeCell ref="PJV31:PKC31"/>
    <mergeCell ref="PHB31:PHI31"/>
    <mergeCell ref="PHJ31:PHQ31"/>
    <mergeCell ref="PHR31:PHY31"/>
    <mergeCell ref="PHZ31:PIG31"/>
    <mergeCell ref="PIH31:PIO31"/>
    <mergeCell ref="PFN31:PFU31"/>
    <mergeCell ref="PFV31:PGC31"/>
    <mergeCell ref="PGD31:PGK31"/>
    <mergeCell ref="PGL31:PGS31"/>
    <mergeCell ref="PGT31:PHA31"/>
    <mergeCell ref="PDZ31:PEG31"/>
    <mergeCell ref="PEH31:PEO31"/>
    <mergeCell ref="PEP31:PEW31"/>
    <mergeCell ref="PEX31:PFE31"/>
    <mergeCell ref="PFF31:PFM31"/>
    <mergeCell ref="PCL31:PCS31"/>
    <mergeCell ref="PCT31:PDA31"/>
    <mergeCell ref="PDB31:PDI31"/>
    <mergeCell ref="PDJ31:PDQ31"/>
    <mergeCell ref="PDR31:PDY31"/>
    <mergeCell ref="PAX31:PBE31"/>
    <mergeCell ref="PBF31:PBM31"/>
    <mergeCell ref="PBN31:PBU31"/>
    <mergeCell ref="PBV31:PCC31"/>
    <mergeCell ref="PCD31:PCK31"/>
    <mergeCell ref="OZJ31:OZQ31"/>
    <mergeCell ref="OZR31:OZY31"/>
    <mergeCell ref="OZZ31:PAG31"/>
    <mergeCell ref="PAH31:PAO31"/>
    <mergeCell ref="PAP31:PAW31"/>
    <mergeCell ref="OXV31:OYC31"/>
    <mergeCell ref="OYD31:OYK31"/>
    <mergeCell ref="OYL31:OYS31"/>
    <mergeCell ref="OYT31:OZA31"/>
    <mergeCell ref="OZB31:OZI31"/>
    <mergeCell ref="OWH31:OWO31"/>
    <mergeCell ref="OWP31:OWW31"/>
    <mergeCell ref="OWX31:OXE31"/>
    <mergeCell ref="OXF31:OXM31"/>
    <mergeCell ref="OXN31:OXU31"/>
    <mergeCell ref="OUT31:OVA31"/>
    <mergeCell ref="OVB31:OVI31"/>
    <mergeCell ref="OVJ31:OVQ31"/>
    <mergeCell ref="OVR31:OVY31"/>
    <mergeCell ref="OVZ31:OWG31"/>
    <mergeCell ref="OTF31:OTM31"/>
    <mergeCell ref="OTN31:OTU31"/>
    <mergeCell ref="OTV31:OUC31"/>
    <mergeCell ref="OUD31:OUK31"/>
    <mergeCell ref="OUL31:OUS31"/>
    <mergeCell ref="ORR31:ORY31"/>
    <mergeCell ref="ORZ31:OSG31"/>
    <mergeCell ref="OSH31:OSO31"/>
    <mergeCell ref="OSP31:OSW31"/>
    <mergeCell ref="OSX31:OTE31"/>
    <mergeCell ref="OQD31:OQK31"/>
    <mergeCell ref="OQL31:OQS31"/>
    <mergeCell ref="OQT31:ORA31"/>
    <mergeCell ref="ORB31:ORI31"/>
    <mergeCell ref="ORJ31:ORQ31"/>
    <mergeCell ref="OOP31:OOW31"/>
    <mergeCell ref="OOX31:OPE31"/>
    <mergeCell ref="OPF31:OPM31"/>
    <mergeCell ref="OPN31:OPU31"/>
    <mergeCell ref="OPV31:OQC31"/>
    <mergeCell ref="ONB31:ONI31"/>
    <mergeCell ref="ONJ31:ONQ31"/>
    <mergeCell ref="ONR31:ONY31"/>
    <mergeCell ref="ONZ31:OOG31"/>
    <mergeCell ref="OOH31:OOO31"/>
    <mergeCell ref="OLN31:OLU31"/>
    <mergeCell ref="OLV31:OMC31"/>
    <mergeCell ref="OMD31:OMK31"/>
    <mergeCell ref="OML31:OMS31"/>
    <mergeCell ref="OMT31:ONA31"/>
    <mergeCell ref="OJZ31:OKG31"/>
    <mergeCell ref="OKH31:OKO31"/>
    <mergeCell ref="OKP31:OKW31"/>
    <mergeCell ref="OKX31:OLE31"/>
    <mergeCell ref="OLF31:OLM31"/>
    <mergeCell ref="OIL31:OIS31"/>
    <mergeCell ref="OIT31:OJA31"/>
    <mergeCell ref="OJB31:OJI31"/>
    <mergeCell ref="OJJ31:OJQ31"/>
    <mergeCell ref="OJR31:OJY31"/>
    <mergeCell ref="OGX31:OHE31"/>
    <mergeCell ref="OHF31:OHM31"/>
    <mergeCell ref="OHN31:OHU31"/>
    <mergeCell ref="OHV31:OIC31"/>
    <mergeCell ref="OID31:OIK31"/>
    <mergeCell ref="OFJ31:OFQ31"/>
    <mergeCell ref="OFR31:OFY31"/>
    <mergeCell ref="OFZ31:OGG31"/>
    <mergeCell ref="OGH31:OGO31"/>
    <mergeCell ref="OGP31:OGW31"/>
    <mergeCell ref="ODV31:OEC31"/>
    <mergeCell ref="OED31:OEK31"/>
    <mergeCell ref="OEL31:OES31"/>
    <mergeCell ref="OET31:OFA31"/>
    <mergeCell ref="OFB31:OFI31"/>
    <mergeCell ref="OCH31:OCO31"/>
    <mergeCell ref="OCP31:OCW31"/>
    <mergeCell ref="OCX31:ODE31"/>
    <mergeCell ref="ODF31:ODM31"/>
    <mergeCell ref="ODN31:ODU31"/>
    <mergeCell ref="OAT31:OBA31"/>
    <mergeCell ref="OBB31:OBI31"/>
    <mergeCell ref="OBJ31:OBQ31"/>
    <mergeCell ref="OBR31:OBY31"/>
    <mergeCell ref="OBZ31:OCG31"/>
    <mergeCell ref="NZF31:NZM31"/>
    <mergeCell ref="NZN31:NZU31"/>
    <mergeCell ref="NZV31:OAC31"/>
    <mergeCell ref="OAD31:OAK31"/>
    <mergeCell ref="OAL31:OAS31"/>
    <mergeCell ref="NXR31:NXY31"/>
    <mergeCell ref="NXZ31:NYG31"/>
    <mergeCell ref="NYH31:NYO31"/>
    <mergeCell ref="NYP31:NYW31"/>
    <mergeCell ref="NYX31:NZE31"/>
    <mergeCell ref="NWD31:NWK31"/>
    <mergeCell ref="NWL31:NWS31"/>
    <mergeCell ref="NWT31:NXA31"/>
    <mergeCell ref="NXB31:NXI31"/>
    <mergeCell ref="NXJ31:NXQ31"/>
    <mergeCell ref="NUP31:NUW31"/>
    <mergeCell ref="NUX31:NVE31"/>
    <mergeCell ref="NVF31:NVM31"/>
    <mergeCell ref="NVN31:NVU31"/>
    <mergeCell ref="NVV31:NWC31"/>
    <mergeCell ref="NTB31:NTI31"/>
    <mergeCell ref="NTJ31:NTQ31"/>
    <mergeCell ref="NTR31:NTY31"/>
    <mergeCell ref="NTZ31:NUG31"/>
    <mergeCell ref="NUH31:NUO31"/>
    <mergeCell ref="NRN31:NRU31"/>
    <mergeCell ref="NRV31:NSC31"/>
    <mergeCell ref="NSD31:NSK31"/>
    <mergeCell ref="NSL31:NSS31"/>
    <mergeCell ref="NST31:NTA31"/>
    <mergeCell ref="NPZ31:NQG31"/>
    <mergeCell ref="NQH31:NQO31"/>
    <mergeCell ref="NQP31:NQW31"/>
    <mergeCell ref="NQX31:NRE31"/>
    <mergeCell ref="NRF31:NRM31"/>
    <mergeCell ref="NOL31:NOS31"/>
    <mergeCell ref="NOT31:NPA31"/>
    <mergeCell ref="NPB31:NPI31"/>
    <mergeCell ref="NPJ31:NPQ31"/>
    <mergeCell ref="NPR31:NPY31"/>
    <mergeCell ref="NMX31:NNE31"/>
    <mergeCell ref="NNF31:NNM31"/>
    <mergeCell ref="NNN31:NNU31"/>
    <mergeCell ref="NNV31:NOC31"/>
    <mergeCell ref="NOD31:NOK31"/>
    <mergeCell ref="NLJ31:NLQ31"/>
    <mergeCell ref="NLR31:NLY31"/>
    <mergeCell ref="NLZ31:NMG31"/>
    <mergeCell ref="NMH31:NMO31"/>
    <mergeCell ref="NMP31:NMW31"/>
    <mergeCell ref="NJV31:NKC31"/>
    <mergeCell ref="NKD31:NKK31"/>
    <mergeCell ref="NKL31:NKS31"/>
    <mergeCell ref="NKT31:NLA31"/>
    <mergeCell ref="NLB31:NLI31"/>
    <mergeCell ref="NIH31:NIO31"/>
    <mergeCell ref="NIP31:NIW31"/>
    <mergeCell ref="NIX31:NJE31"/>
    <mergeCell ref="NJF31:NJM31"/>
    <mergeCell ref="NJN31:NJU31"/>
    <mergeCell ref="NGT31:NHA31"/>
    <mergeCell ref="NHB31:NHI31"/>
    <mergeCell ref="NHJ31:NHQ31"/>
    <mergeCell ref="NHR31:NHY31"/>
    <mergeCell ref="NHZ31:NIG31"/>
    <mergeCell ref="NFF31:NFM31"/>
    <mergeCell ref="NFN31:NFU31"/>
    <mergeCell ref="NFV31:NGC31"/>
    <mergeCell ref="NGD31:NGK31"/>
    <mergeCell ref="NGL31:NGS31"/>
    <mergeCell ref="NDR31:NDY31"/>
    <mergeCell ref="NDZ31:NEG31"/>
    <mergeCell ref="NEH31:NEO31"/>
    <mergeCell ref="NEP31:NEW31"/>
    <mergeCell ref="NEX31:NFE31"/>
    <mergeCell ref="NCD31:NCK31"/>
    <mergeCell ref="NCL31:NCS31"/>
    <mergeCell ref="NCT31:NDA31"/>
    <mergeCell ref="NDB31:NDI31"/>
    <mergeCell ref="NDJ31:NDQ31"/>
    <mergeCell ref="NAP31:NAW31"/>
    <mergeCell ref="NAX31:NBE31"/>
    <mergeCell ref="NBF31:NBM31"/>
    <mergeCell ref="NBN31:NBU31"/>
    <mergeCell ref="NBV31:NCC31"/>
    <mergeCell ref="MZB31:MZI31"/>
    <mergeCell ref="MZJ31:MZQ31"/>
    <mergeCell ref="MZR31:MZY31"/>
    <mergeCell ref="MZZ31:NAG31"/>
    <mergeCell ref="NAH31:NAO31"/>
    <mergeCell ref="MXN31:MXU31"/>
    <mergeCell ref="MXV31:MYC31"/>
    <mergeCell ref="MYD31:MYK31"/>
    <mergeCell ref="MYL31:MYS31"/>
    <mergeCell ref="MYT31:MZA31"/>
    <mergeCell ref="MVZ31:MWG31"/>
    <mergeCell ref="MWH31:MWO31"/>
    <mergeCell ref="MWP31:MWW31"/>
    <mergeCell ref="MWX31:MXE31"/>
    <mergeCell ref="MXF31:MXM31"/>
    <mergeCell ref="MUL31:MUS31"/>
    <mergeCell ref="MUT31:MVA31"/>
    <mergeCell ref="MVB31:MVI31"/>
    <mergeCell ref="MVJ31:MVQ31"/>
    <mergeCell ref="MVR31:MVY31"/>
    <mergeCell ref="MSX31:MTE31"/>
    <mergeCell ref="MTF31:MTM31"/>
    <mergeCell ref="MTN31:MTU31"/>
    <mergeCell ref="MTV31:MUC31"/>
    <mergeCell ref="MUD31:MUK31"/>
    <mergeCell ref="MRJ31:MRQ31"/>
    <mergeCell ref="MRR31:MRY31"/>
    <mergeCell ref="MRZ31:MSG31"/>
    <mergeCell ref="MSH31:MSO31"/>
    <mergeCell ref="MSP31:MSW31"/>
    <mergeCell ref="MPV31:MQC31"/>
    <mergeCell ref="MQD31:MQK31"/>
    <mergeCell ref="MQL31:MQS31"/>
    <mergeCell ref="MQT31:MRA31"/>
    <mergeCell ref="MRB31:MRI31"/>
    <mergeCell ref="MOH31:MOO31"/>
    <mergeCell ref="MOP31:MOW31"/>
    <mergeCell ref="MOX31:MPE31"/>
    <mergeCell ref="MPF31:MPM31"/>
    <mergeCell ref="MPN31:MPU31"/>
    <mergeCell ref="MMT31:MNA31"/>
    <mergeCell ref="MNB31:MNI31"/>
    <mergeCell ref="MNJ31:MNQ31"/>
    <mergeCell ref="MNR31:MNY31"/>
    <mergeCell ref="MNZ31:MOG31"/>
    <mergeCell ref="MLF31:MLM31"/>
    <mergeCell ref="MLN31:MLU31"/>
    <mergeCell ref="MLV31:MMC31"/>
    <mergeCell ref="MMD31:MMK31"/>
    <mergeCell ref="MML31:MMS31"/>
    <mergeCell ref="MJR31:MJY31"/>
    <mergeCell ref="MJZ31:MKG31"/>
    <mergeCell ref="MKH31:MKO31"/>
    <mergeCell ref="MKP31:MKW31"/>
    <mergeCell ref="MKX31:MLE31"/>
    <mergeCell ref="MID31:MIK31"/>
    <mergeCell ref="MIL31:MIS31"/>
    <mergeCell ref="MIT31:MJA31"/>
    <mergeCell ref="MJB31:MJI31"/>
    <mergeCell ref="MJJ31:MJQ31"/>
    <mergeCell ref="MGP31:MGW31"/>
    <mergeCell ref="MGX31:MHE31"/>
    <mergeCell ref="MHF31:MHM31"/>
    <mergeCell ref="MHN31:MHU31"/>
    <mergeCell ref="MHV31:MIC31"/>
    <mergeCell ref="MFB31:MFI31"/>
    <mergeCell ref="MFJ31:MFQ31"/>
    <mergeCell ref="MFR31:MFY31"/>
    <mergeCell ref="MFZ31:MGG31"/>
    <mergeCell ref="MGH31:MGO31"/>
    <mergeCell ref="MDN31:MDU31"/>
    <mergeCell ref="MDV31:MEC31"/>
    <mergeCell ref="MED31:MEK31"/>
    <mergeCell ref="MEL31:MES31"/>
    <mergeCell ref="MET31:MFA31"/>
    <mergeCell ref="MBZ31:MCG31"/>
    <mergeCell ref="MCH31:MCO31"/>
    <mergeCell ref="MCP31:MCW31"/>
    <mergeCell ref="MCX31:MDE31"/>
    <mergeCell ref="MDF31:MDM31"/>
    <mergeCell ref="MAL31:MAS31"/>
    <mergeCell ref="MAT31:MBA31"/>
    <mergeCell ref="MBB31:MBI31"/>
    <mergeCell ref="MBJ31:MBQ31"/>
    <mergeCell ref="MBR31:MBY31"/>
    <mergeCell ref="LYX31:LZE31"/>
    <mergeCell ref="LZF31:LZM31"/>
    <mergeCell ref="LZN31:LZU31"/>
    <mergeCell ref="LZV31:MAC31"/>
    <mergeCell ref="MAD31:MAK31"/>
    <mergeCell ref="LXJ31:LXQ31"/>
    <mergeCell ref="LXR31:LXY31"/>
    <mergeCell ref="LXZ31:LYG31"/>
    <mergeCell ref="LYH31:LYO31"/>
    <mergeCell ref="LYP31:LYW31"/>
    <mergeCell ref="LVV31:LWC31"/>
    <mergeCell ref="LWD31:LWK31"/>
    <mergeCell ref="LWL31:LWS31"/>
    <mergeCell ref="LWT31:LXA31"/>
    <mergeCell ref="LXB31:LXI31"/>
    <mergeCell ref="LUH31:LUO31"/>
    <mergeCell ref="LUP31:LUW31"/>
    <mergeCell ref="LUX31:LVE31"/>
    <mergeCell ref="LVF31:LVM31"/>
    <mergeCell ref="LVN31:LVU31"/>
    <mergeCell ref="LST31:LTA31"/>
    <mergeCell ref="LTB31:LTI31"/>
    <mergeCell ref="LTJ31:LTQ31"/>
    <mergeCell ref="LTR31:LTY31"/>
    <mergeCell ref="LTZ31:LUG31"/>
    <mergeCell ref="LRF31:LRM31"/>
    <mergeCell ref="LRN31:LRU31"/>
    <mergeCell ref="LRV31:LSC31"/>
    <mergeCell ref="LSD31:LSK31"/>
    <mergeCell ref="LSL31:LSS31"/>
    <mergeCell ref="LPR31:LPY31"/>
    <mergeCell ref="LPZ31:LQG31"/>
    <mergeCell ref="LQH31:LQO31"/>
    <mergeCell ref="LQP31:LQW31"/>
    <mergeCell ref="LQX31:LRE31"/>
    <mergeCell ref="LOD31:LOK31"/>
    <mergeCell ref="LOL31:LOS31"/>
    <mergeCell ref="LOT31:LPA31"/>
    <mergeCell ref="LPB31:LPI31"/>
    <mergeCell ref="LPJ31:LPQ31"/>
    <mergeCell ref="LMP31:LMW31"/>
    <mergeCell ref="LMX31:LNE31"/>
    <mergeCell ref="LNF31:LNM31"/>
    <mergeCell ref="LNN31:LNU31"/>
    <mergeCell ref="LNV31:LOC31"/>
    <mergeCell ref="LLB31:LLI31"/>
    <mergeCell ref="LLJ31:LLQ31"/>
    <mergeCell ref="LLR31:LLY31"/>
    <mergeCell ref="LLZ31:LMG31"/>
    <mergeCell ref="LMH31:LMO31"/>
    <mergeCell ref="LJN31:LJU31"/>
    <mergeCell ref="LJV31:LKC31"/>
    <mergeCell ref="LKD31:LKK31"/>
    <mergeCell ref="LKL31:LKS31"/>
    <mergeCell ref="LKT31:LLA31"/>
    <mergeCell ref="LHZ31:LIG31"/>
    <mergeCell ref="LIH31:LIO31"/>
    <mergeCell ref="LIP31:LIW31"/>
    <mergeCell ref="LIX31:LJE31"/>
    <mergeCell ref="LJF31:LJM31"/>
    <mergeCell ref="LGL31:LGS31"/>
    <mergeCell ref="LGT31:LHA31"/>
    <mergeCell ref="LHB31:LHI31"/>
    <mergeCell ref="LHJ31:LHQ31"/>
    <mergeCell ref="LHR31:LHY31"/>
    <mergeCell ref="LEX31:LFE31"/>
    <mergeCell ref="LFF31:LFM31"/>
    <mergeCell ref="LFN31:LFU31"/>
    <mergeCell ref="LFV31:LGC31"/>
    <mergeCell ref="LGD31:LGK31"/>
    <mergeCell ref="LDJ31:LDQ31"/>
    <mergeCell ref="LDR31:LDY31"/>
    <mergeCell ref="LDZ31:LEG31"/>
    <mergeCell ref="LEH31:LEO31"/>
    <mergeCell ref="LEP31:LEW31"/>
    <mergeCell ref="LBV31:LCC31"/>
    <mergeCell ref="LCD31:LCK31"/>
    <mergeCell ref="LCL31:LCS31"/>
    <mergeCell ref="LCT31:LDA31"/>
    <mergeCell ref="LDB31:LDI31"/>
    <mergeCell ref="LAH31:LAO31"/>
    <mergeCell ref="LAP31:LAW31"/>
    <mergeCell ref="LAX31:LBE31"/>
    <mergeCell ref="LBF31:LBM31"/>
    <mergeCell ref="LBN31:LBU31"/>
    <mergeCell ref="KYT31:KZA31"/>
    <mergeCell ref="KZB31:KZI31"/>
    <mergeCell ref="KZJ31:KZQ31"/>
    <mergeCell ref="KZR31:KZY31"/>
    <mergeCell ref="KZZ31:LAG31"/>
    <mergeCell ref="KXF31:KXM31"/>
    <mergeCell ref="KXN31:KXU31"/>
    <mergeCell ref="KXV31:KYC31"/>
    <mergeCell ref="KYD31:KYK31"/>
    <mergeCell ref="KYL31:KYS31"/>
    <mergeCell ref="KVR31:KVY31"/>
    <mergeCell ref="KVZ31:KWG31"/>
    <mergeCell ref="KWH31:KWO31"/>
    <mergeCell ref="KWP31:KWW31"/>
    <mergeCell ref="KWX31:KXE31"/>
    <mergeCell ref="KUD31:KUK31"/>
    <mergeCell ref="KUL31:KUS31"/>
    <mergeCell ref="KUT31:KVA31"/>
    <mergeCell ref="KVB31:KVI31"/>
    <mergeCell ref="KVJ31:KVQ31"/>
    <mergeCell ref="KSP31:KSW31"/>
    <mergeCell ref="KSX31:KTE31"/>
    <mergeCell ref="KTF31:KTM31"/>
    <mergeCell ref="KTN31:KTU31"/>
    <mergeCell ref="KTV31:KUC31"/>
    <mergeCell ref="KRB31:KRI31"/>
    <mergeCell ref="KRJ31:KRQ31"/>
    <mergeCell ref="KRR31:KRY31"/>
    <mergeCell ref="KRZ31:KSG31"/>
    <mergeCell ref="KSH31:KSO31"/>
    <mergeCell ref="KPN31:KPU31"/>
    <mergeCell ref="KPV31:KQC31"/>
    <mergeCell ref="KQD31:KQK31"/>
    <mergeCell ref="KQL31:KQS31"/>
    <mergeCell ref="KQT31:KRA31"/>
    <mergeCell ref="KNZ31:KOG31"/>
    <mergeCell ref="KOH31:KOO31"/>
    <mergeCell ref="KOP31:KOW31"/>
    <mergeCell ref="KOX31:KPE31"/>
    <mergeCell ref="KPF31:KPM31"/>
    <mergeCell ref="KML31:KMS31"/>
    <mergeCell ref="KMT31:KNA31"/>
    <mergeCell ref="KNB31:KNI31"/>
    <mergeCell ref="KNJ31:KNQ31"/>
    <mergeCell ref="KNR31:KNY31"/>
    <mergeCell ref="KKX31:KLE31"/>
    <mergeCell ref="KLF31:KLM31"/>
    <mergeCell ref="KLN31:KLU31"/>
    <mergeCell ref="KLV31:KMC31"/>
    <mergeCell ref="KMD31:KMK31"/>
    <mergeCell ref="KJJ31:KJQ31"/>
    <mergeCell ref="KJR31:KJY31"/>
    <mergeCell ref="KJZ31:KKG31"/>
    <mergeCell ref="KKH31:KKO31"/>
    <mergeCell ref="KKP31:KKW31"/>
    <mergeCell ref="KHV31:KIC31"/>
    <mergeCell ref="KID31:KIK31"/>
    <mergeCell ref="KIL31:KIS31"/>
    <mergeCell ref="KIT31:KJA31"/>
    <mergeCell ref="KJB31:KJI31"/>
    <mergeCell ref="KGH31:KGO31"/>
    <mergeCell ref="KGP31:KGW31"/>
    <mergeCell ref="KGX31:KHE31"/>
    <mergeCell ref="KHF31:KHM31"/>
    <mergeCell ref="KHN31:KHU31"/>
    <mergeCell ref="KET31:KFA31"/>
    <mergeCell ref="KFB31:KFI31"/>
    <mergeCell ref="KFJ31:KFQ31"/>
    <mergeCell ref="KFR31:KFY31"/>
    <mergeCell ref="KFZ31:KGG31"/>
    <mergeCell ref="KDF31:KDM31"/>
    <mergeCell ref="KDN31:KDU31"/>
    <mergeCell ref="KDV31:KEC31"/>
    <mergeCell ref="KED31:KEK31"/>
    <mergeCell ref="KEL31:KES31"/>
    <mergeCell ref="KBR31:KBY31"/>
    <mergeCell ref="KBZ31:KCG31"/>
    <mergeCell ref="KCH31:KCO31"/>
    <mergeCell ref="KCP31:KCW31"/>
    <mergeCell ref="KCX31:KDE31"/>
    <mergeCell ref="KAD31:KAK31"/>
    <mergeCell ref="KAL31:KAS31"/>
    <mergeCell ref="KAT31:KBA31"/>
    <mergeCell ref="KBB31:KBI31"/>
    <mergeCell ref="KBJ31:KBQ31"/>
    <mergeCell ref="JYP31:JYW31"/>
    <mergeCell ref="JYX31:JZE31"/>
    <mergeCell ref="JZF31:JZM31"/>
    <mergeCell ref="JZN31:JZU31"/>
    <mergeCell ref="JZV31:KAC31"/>
    <mergeCell ref="JXB31:JXI31"/>
    <mergeCell ref="JXJ31:JXQ31"/>
    <mergeCell ref="JXR31:JXY31"/>
    <mergeCell ref="JXZ31:JYG31"/>
    <mergeCell ref="JYH31:JYO31"/>
    <mergeCell ref="JVN31:JVU31"/>
    <mergeCell ref="JVV31:JWC31"/>
    <mergeCell ref="JWD31:JWK31"/>
    <mergeCell ref="JWL31:JWS31"/>
    <mergeCell ref="JWT31:JXA31"/>
    <mergeCell ref="JTZ31:JUG31"/>
    <mergeCell ref="JUH31:JUO31"/>
    <mergeCell ref="JUP31:JUW31"/>
    <mergeCell ref="JUX31:JVE31"/>
    <mergeCell ref="JVF31:JVM31"/>
    <mergeCell ref="JSL31:JSS31"/>
    <mergeCell ref="JST31:JTA31"/>
    <mergeCell ref="JTB31:JTI31"/>
    <mergeCell ref="JTJ31:JTQ31"/>
    <mergeCell ref="JTR31:JTY31"/>
    <mergeCell ref="JQX31:JRE31"/>
    <mergeCell ref="JRF31:JRM31"/>
    <mergeCell ref="JRN31:JRU31"/>
    <mergeCell ref="JRV31:JSC31"/>
    <mergeCell ref="JSD31:JSK31"/>
    <mergeCell ref="JPJ31:JPQ31"/>
    <mergeCell ref="JPR31:JPY31"/>
    <mergeCell ref="JPZ31:JQG31"/>
    <mergeCell ref="JQH31:JQO31"/>
    <mergeCell ref="JQP31:JQW31"/>
    <mergeCell ref="JNV31:JOC31"/>
    <mergeCell ref="JOD31:JOK31"/>
    <mergeCell ref="JOL31:JOS31"/>
    <mergeCell ref="JOT31:JPA31"/>
    <mergeCell ref="JPB31:JPI31"/>
    <mergeCell ref="JMH31:JMO31"/>
    <mergeCell ref="JMP31:JMW31"/>
    <mergeCell ref="JMX31:JNE31"/>
    <mergeCell ref="JNF31:JNM31"/>
    <mergeCell ref="JNN31:JNU31"/>
    <mergeCell ref="JKT31:JLA31"/>
    <mergeCell ref="JLB31:JLI31"/>
    <mergeCell ref="JLJ31:JLQ31"/>
    <mergeCell ref="JLR31:JLY31"/>
    <mergeCell ref="JLZ31:JMG31"/>
    <mergeCell ref="JJF31:JJM31"/>
    <mergeCell ref="JJN31:JJU31"/>
    <mergeCell ref="JJV31:JKC31"/>
    <mergeCell ref="JKD31:JKK31"/>
    <mergeCell ref="JKL31:JKS31"/>
    <mergeCell ref="JHR31:JHY31"/>
    <mergeCell ref="JHZ31:JIG31"/>
    <mergeCell ref="JIH31:JIO31"/>
    <mergeCell ref="JIP31:JIW31"/>
    <mergeCell ref="JIX31:JJE31"/>
    <mergeCell ref="JGD31:JGK31"/>
    <mergeCell ref="JGL31:JGS31"/>
    <mergeCell ref="JGT31:JHA31"/>
    <mergeCell ref="JHB31:JHI31"/>
    <mergeCell ref="JHJ31:JHQ31"/>
    <mergeCell ref="JEP31:JEW31"/>
    <mergeCell ref="JEX31:JFE31"/>
    <mergeCell ref="JFF31:JFM31"/>
    <mergeCell ref="JFN31:JFU31"/>
    <mergeCell ref="JFV31:JGC31"/>
    <mergeCell ref="JDB31:JDI31"/>
    <mergeCell ref="JDJ31:JDQ31"/>
    <mergeCell ref="JDR31:JDY31"/>
    <mergeCell ref="JDZ31:JEG31"/>
    <mergeCell ref="JEH31:JEO31"/>
    <mergeCell ref="JBN31:JBU31"/>
    <mergeCell ref="JBV31:JCC31"/>
    <mergeCell ref="JCD31:JCK31"/>
    <mergeCell ref="JCL31:JCS31"/>
    <mergeCell ref="JCT31:JDA31"/>
    <mergeCell ref="IZZ31:JAG31"/>
    <mergeCell ref="JAH31:JAO31"/>
    <mergeCell ref="JAP31:JAW31"/>
    <mergeCell ref="JAX31:JBE31"/>
    <mergeCell ref="JBF31:JBM31"/>
    <mergeCell ref="IYL31:IYS31"/>
    <mergeCell ref="IYT31:IZA31"/>
    <mergeCell ref="IZB31:IZI31"/>
    <mergeCell ref="IZJ31:IZQ31"/>
    <mergeCell ref="IZR31:IZY31"/>
    <mergeCell ref="IWX31:IXE31"/>
    <mergeCell ref="IXF31:IXM31"/>
    <mergeCell ref="IXN31:IXU31"/>
    <mergeCell ref="IXV31:IYC31"/>
    <mergeCell ref="IYD31:IYK31"/>
    <mergeCell ref="IVJ31:IVQ31"/>
    <mergeCell ref="IVR31:IVY31"/>
    <mergeCell ref="IVZ31:IWG31"/>
    <mergeCell ref="IWH31:IWO31"/>
    <mergeCell ref="IWP31:IWW31"/>
    <mergeCell ref="ITV31:IUC31"/>
    <mergeCell ref="IUD31:IUK31"/>
    <mergeCell ref="IUL31:IUS31"/>
    <mergeCell ref="IUT31:IVA31"/>
    <mergeCell ref="IVB31:IVI31"/>
    <mergeCell ref="ISH31:ISO31"/>
    <mergeCell ref="ISP31:ISW31"/>
    <mergeCell ref="ISX31:ITE31"/>
    <mergeCell ref="ITF31:ITM31"/>
    <mergeCell ref="ITN31:ITU31"/>
    <mergeCell ref="IQT31:IRA31"/>
    <mergeCell ref="IRB31:IRI31"/>
    <mergeCell ref="IRJ31:IRQ31"/>
    <mergeCell ref="IRR31:IRY31"/>
    <mergeCell ref="IRZ31:ISG31"/>
    <mergeCell ref="IPF31:IPM31"/>
    <mergeCell ref="IPN31:IPU31"/>
    <mergeCell ref="IPV31:IQC31"/>
    <mergeCell ref="IQD31:IQK31"/>
    <mergeCell ref="IQL31:IQS31"/>
    <mergeCell ref="INR31:INY31"/>
    <mergeCell ref="INZ31:IOG31"/>
    <mergeCell ref="IOH31:IOO31"/>
    <mergeCell ref="IOP31:IOW31"/>
    <mergeCell ref="IOX31:IPE31"/>
    <mergeCell ref="IMD31:IMK31"/>
    <mergeCell ref="IML31:IMS31"/>
    <mergeCell ref="IMT31:INA31"/>
    <mergeCell ref="INB31:INI31"/>
    <mergeCell ref="INJ31:INQ31"/>
    <mergeCell ref="IKP31:IKW31"/>
    <mergeCell ref="IKX31:ILE31"/>
    <mergeCell ref="ILF31:ILM31"/>
    <mergeCell ref="ILN31:ILU31"/>
    <mergeCell ref="ILV31:IMC31"/>
    <mergeCell ref="IJB31:IJI31"/>
    <mergeCell ref="IJJ31:IJQ31"/>
    <mergeCell ref="IJR31:IJY31"/>
    <mergeCell ref="IJZ31:IKG31"/>
    <mergeCell ref="IKH31:IKO31"/>
    <mergeCell ref="IHN31:IHU31"/>
    <mergeCell ref="IHV31:IIC31"/>
    <mergeCell ref="IID31:IIK31"/>
    <mergeCell ref="IIL31:IIS31"/>
    <mergeCell ref="IIT31:IJA31"/>
    <mergeCell ref="IFZ31:IGG31"/>
    <mergeCell ref="IGH31:IGO31"/>
    <mergeCell ref="IGP31:IGW31"/>
    <mergeCell ref="IGX31:IHE31"/>
    <mergeCell ref="IHF31:IHM31"/>
    <mergeCell ref="IEL31:IES31"/>
    <mergeCell ref="IET31:IFA31"/>
    <mergeCell ref="IFB31:IFI31"/>
    <mergeCell ref="IFJ31:IFQ31"/>
    <mergeCell ref="IFR31:IFY31"/>
    <mergeCell ref="ICX31:IDE31"/>
    <mergeCell ref="IDF31:IDM31"/>
    <mergeCell ref="IDN31:IDU31"/>
    <mergeCell ref="IDV31:IEC31"/>
    <mergeCell ref="IED31:IEK31"/>
    <mergeCell ref="IBJ31:IBQ31"/>
    <mergeCell ref="IBR31:IBY31"/>
    <mergeCell ref="IBZ31:ICG31"/>
    <mergeCell ref="ICH31:ICO31"/>
    <mergeCell ref="ICP31:ICW31"/>
    <mergeCell ref="HZV31:IAC31"/>
    <mergeCell ref="IAD31:IAK31"/>
    <mergeCell ref="IAL31:IAS31"/>
    <mergeCell ref="IAT31:IBA31"/>
    <mergeCell ref="IBB31:IBI31"/>
    <mergeCell ref="HYH31:HYO31"/>
    <mergeCell ref="HYP31:HYW31"/>
    <mergeCell ref="HYX31:HZE31"/>
    <mergeCell ref="HZF31:HZM31"/>
    <mergeCell ref="HZN31:HZU31"/>
    <mergeCell ref="HWT31:HXA31"/>
    <mergeCell ref="HXB31:HXI31"/>
    <mergeCell ref="HXJ31:HXQ31"/>
    <mergeCell ref="HXR31:HXY31"/>
    <mergeCell ref="HXZ31:HYG31"/>
    <mergeCell ref="HVF31:HVM31"/>
    <mergeCell ref="HVN31:HVU31"/>
    <mergeCell ref="HVV31:HWC31"/>
    <mergeCell ref="HWD31:HWK31"/>
    <mergeCell ref="HWL31:HWS31"/>
    <mergeCell ref="HTR31:HTY31"/>
    <mergeCell ref="HTZ31:HUG31"/>
    <mergeCell ref="HUH31:HUO31"/>
    <mergeCell ref="HUP31:HUW31"/>
    <mergeCell ref="HUX31:HVE31"/>
    <mergeCell ref="HSD31:HSK31"/>
    <mergeCell ref="HSL31:HSS31"/>
    <mergeCell ref="HST31:HTA31"/>
    <mergeCell ref="HTB31:HTI31"/>
    <mergeCell ref="HTJ31:HTQ31"/>
    <mergeCell ref="HQP31:HQW31"/>
    <mergeCell ref="HQX31:HRE31"/>
    <mergeCell ref="HRF31:HRM31"/>
    <mergeCell ref="HRN31:HRU31"/>
    <mergeCell ref="HRV31:HSC31"/>
    <mergeCell ref="HPB31:HPI31"/>
    <mergeCell ref="HPJ31:HPQ31"/>
    <mergeCell ref="HPR31:HPY31"/>
    <mergeCell ref="HPZ31:HQG31"/>
    <mergeCell ref="HQH31:HQO31"/>
    <mergeCell ref="HNN31:HNU31"/>
    <mergeCell ref="HNV31:HOC31"/>
    <mergeCell ref="HOD31:HOK31"/>
    <mergeCell ref="HOL31:HOS31"/>
    <mergeCell ref="HOT31:HPA31"/>
    <mergeCell ref="HLZ31:HMG31"/>
    <mergeCell ref="HMH31:HMO31"/>
    <mergeCell ref="HMP31:HMW31"/>
    <mergeCell ref="HMX31:HNE31"/>
    <mergeCell ref="HNF31:HNM31"/>
    <mergeCell ref="HKL31:HKS31"/>
    <mergeCell ref="HKT31:HLA31"/>
    <mergeCell ref="HLB31:HLI31"/>
    <mergeCell ref="HLJ31:HLQ31"/>
    <mergeCell ref="HLR31:HLY31"/>
    <mergeCell ref="HIX31:HJE31"/>
    <mergeCell ref="HJF31:HJM31"/>
    <mergeCell ref="HJN31:HJU31"/>
    <mergeCell ref="HJV31:HKC31"/>
    <mergeCell ref="HKD31:HKK31"/>
    <mergeCell ref="HHJ31:HHQ31"/>
    <mergeCell ref="HHR31:HHY31"/>
    <mergeCell ref="HHZ31:HIG31"/>
    <mergeCell ref="HIH31:HIO31"/>
    <mergeCell ref="HIP31:HIW31"/>
    <mergeCell ref="HFV31:HGC31"/>
    <mergeCell ref="HGD31:HGK31"/>
    <mergeCell ref="HGL31:HGS31"/>
    <mergeCell ref="HGT31:HHA31"/>
    <mergeCell ref="HHB31:HHI31"/>
    <mergeCell ref="HEH31:HEO31"/>
    <mergeCell ref="HEP31:HEW31"/>
    <mergeCell ref="HEX31:HFE31"/>
    <mergeCell ref="HFF31:HFM31"/>
    <mergeCell ref="HFN31:HFU31"/>
    <mergeCell ref="HCT31:HDA31"/>
    <mergeCell ref="HDB31:HDI31"/>
    <mergeCell ref="HDJ31:HDQ31"/>
    <mergeCell ref="HDR31:HDY31"/>
    <mergeCell ref="HDZ31:HEG31"/>
    <mergeCell ref="HBF31:HBM31"/>
    <mergeCell ref="HBN31:HBU31"/>
    <mergeCell ref="HBV31:HCC31"/>
    <mergeCell ref="HCD31:HCK31"/>
    <mergeCell ref="HCL31:HCS31"/>
    <mergeCell ref="GZR31:GZY31"/>
    <mergeCell ref="GZZ31:HAG31"/>
    <mergeCell ref="HAH31:HAO31"/>
    <mergeCell ref="HAP31:HAW31"/>
    <mergeCell ref="HAX31:HBE31"/>
    <mergeCell ref="GYD31:GYK31"/>
    <mergeCell ref="GYL31:GYS31"/>
    <mergeCell ref="GYT31:GZA31"/>
    <mergeCell ref="GZB31:GZI31"/>
    <mergeCell ref="GZJ31:GZQ31"/>
    <mergeCell ref="GWP31:GWW31"/>
    <mergeCell ref="GWX31:GXE31"/>
    <mergeCell ref="GXF31:GXM31"/>
    <mergeCell ref="GXN31:GXU31"/>
    <mergeCell ref="GXV31:GYC31"/>
    <mergeCell ref="GVB31:GVI31"/>
    <mergeCell ref="GVJ31:GVQ31"/>
    <mergeCell ref="GVR31:GVY31"/>
    <mergeCell ref="GVZ31:GWG31"/>
    <mergeCell ref="GWH31:GWO31"/>
    <mergeCell ref="GTN31:GTU31"/>
    <mergeCell ref="GTV31:GUC31"/>
    <mergeCell ref="GUD31:GUK31"/>
    <mergeCell ref="GUL31:GUS31"/>
    <mergeCell ref="GUT31:GVA31"/>
    <mergeCell ref="GRZ31:GSG31"/>
    <mergeCell ref="GSH31:GSO31"/>
    <mergeCell ref="GSP31:GSW31"/>
    <mergeCell ref="GSX31:GTE31"/>
    <mergeCell ref="GTF31:GTM31"/>
    <mergeCell ref="GQL31:GQS31"/>
    <mergeCell ref="GQT31:GRA31"/>
    <mergeCell ref="GRB31:GRI31"/>
    <mergeCell ref="GRJ31:GRQ31"/>
    <mergeCell ref="GRR31:GRY31"/>
    <mergeCell ref="GOX31:GPE31"/>
    <mergeCell ref="GPF31:GPM31"/>
    <mergeCell ref="GPN31:GPU31"/>
    <mergeCell ref="GPV31:GQC31"/>
    <mergeCell ref="GQD31:GQK31"/>
    <mergeCell ref="GNJ31:GNQ31"/>
    <mergeCell ref="GNR31:GNY31"/>
    <mergeCell ref="GNZ31:GOG31"/>
    <mergeCell ref="GOH31:GOO31"/>
    <mergeCell ref="GOP31:GOW31"/>
    <mergeCell ref="GLV31:GMC31"/>
    <mergeCell ref="GMD31:GMK31"/>
    <mergeCell ref="GML31:GMS31"/>
    <mergeCell ref="GMT31:GNA31"/>
    <mergeCell ref="GNB31:GNI31"/>
    <mergeCell ref="GKH31:GKO31"/>
    <mergeCell ref="GKP31:GKW31"/>
    <mergeCell ref="GKX31:GLE31"/>
    <mergeCell ref="GLF31:GLM31"/>
    <mergeCell ref="GLN31:GLU31"/>
    <mergeCell ref="GIT31:GJA31"/>
    <mergeCell ref="GJB31:GJI31"/>
    <mergeCell ref="GJJ31:GJQ31"/>
    <mergeCell ref="GJR31:GJY31"/>
    <mergeCell ref="GJZ31:GKG31"/>
    <mergeCell ref="GHF31:GHM31"/>
    <mergeCell ref="GHN31:GHU31"/>
    <mergeCell ref="GHV31:GIC31"/>
    <mergeCell ref="GID31:GIK31"/>
    <mergeCell ref="GIL31:GIS31"/>
    <mergeCell ref="GFR31:GFY31"/>
    <mergeCell ref="GFZ31:GGG31"/>
    <mergeCell ref="GGH31:GGO31"/>
    <mergeCell ref="GGP31:GGW31"/>
    <mergeCell ref="GGX31:GHE31"/>
    <mergeCell ref="GED31:GEK31"/>
    <mergeCell ref="GEL31:GES31"/>
    <mergeCell ref="GET31:GFA31"/>
    <mergeCell ref="GFB31:GFI31"/>
    <mergeCell ref="GFJ31:GFQ31"/>
    <mergeCell ref="GCP31:GCW31"/>
    <mergeCell ref="GCX31:GDE31"/>
    <mergeCell ref="GDF31:GDM31"/>
    <mergeCell ref="GDN31:GDU31"/>
    <mergeCell ref="GDV31:GEC31"/>
    <mergeCell ref="GBB31:GBI31"/>
    <mergeCell ref="GBJ31:GBQ31"/>
    <mergeCell ref="GBR31:GBY31"/>
    <mergeCell ref="GBZ31:GCG31"/>
    <mergeCell ref="GCH31:GCO31"/>
    <mergeCell ref="FZN31:FZU31"/>
    <mergeCell ref="FZV31:GAC31"/>
    <mergeCell ref="GAD31:GAK31"/>
    <mergeCell ref="GAL31:GAS31"/>
    <mergeCell ref="GAT31:GBA31"/>
    <mergeCell ref="FXZ31:FYG31"/>
    <mergeCell ref="FYH31:FYO31"/>
    <mergeCell ref="FYP31:FYW31"/>
    <mergeCell ref="FYX31:FZE31"/>
    <mergeCell ref="FZF31:FZM31"/>
    <mergeCell ref="FWL31:FWS31"/>
    <mergeCell ref="FWT31:FXA31"/>
    <mergeCell ref="FXB31:FXI31"/>
    <mergeCell ref="FXJ31:FXQ31"/>
    <mergeCell ref="FXR31:FXY31"/>
    <mergeCell ref="FUX31:FVE31"/>
    <mergeCell ref="FVF31:FVM31"/>
    <mergeCell ref="FVN31:FVU31"/>
    <mergeCell ref="FVV31:FWC31"/>
    <mergeCell ref="FWD31:FWK31"/>
    <mergeCell ref="FTJ31:FTQ31"/>
    <mergeCell ref="FTR31:FTY31"/>
    <mergeCell ref="FTZ31:FUG31"/>
    <mergeCell ref="FUH31:FUO31"/>
    <mergeCell ref="FUP31:FUW31"/>
    <mergeCell ref="FRV31:FSC31"/>
    <mergeCell ref="FSD31:FSK31"/>
    <mergeCell ref="FSL31:FSS31"/>
    <mergeCell ref="FST31:FTA31"/>
    <mergeCell ref="FTB31:FTI31"/>
    <mergeCell ref="FQH31:FQO31"/>
    <mergeCell ref="FQP31:FQW31"/>
    <mergeCell ref="FQX31:FRE31"/>
    <mergeCell ref="FRF31:FRM31"/>
    <mergeCell ref="FRN31:FRU31"/>
    <mergeCell ref="FOT31:FPA31"/>
    <mergeCell ref="FPB31:FPI31"/>
    <mergeCell ref="FPJ31:FPQ31"/>
    <mergeCell ref="FPR31:FPY31"/>
    <mergeCell ref="FPZ31:FQG31"/>
    <mergeCell ref="FNF31:FNM31"/>
    <mergeCell ref="FNN31:FNU31"/>
    <mergeCell ref="FNV31:FOC31"/>
    <mergeCell ref="FOD31:FOK31"/>
    <mergeCell ref="FOL31:FOS31"/>
    <mergeCell ref="FLR31:FLY31"/>
    <mergeCell ref="FLZ31:FMG31"/>
    <mergeCell ref="FMH31:FMO31"/>
    <mergeCell ref="FMP31:FMW31"/>
    <mergeCell ref="FMX31:FNE31"/>
    <mergeCell ref="FKD31:FKK31"/>
    <mergeCell ref="FKL31:FKS31"/>
    <mergeCell ref="FKT31:FLA31"/>
    <mergeCell ref="FLB31:FLI31"/>
    <mergeCell ref="FLJ31:FLQ31"/>
    <mergeCell ref="FIP31:FIW31"/>
    <mergeCell ref="FIX31:FJE31"/>
    <mergeCell ref="FJF31:FJM31"/>
    <mergeCell ref="FJN31:FJU31"/>
    <mergeCell ref="FJV31:FKC31"/>
    <mergeCell ref="FHB31:FHI31"/>
    <mergeCell ref="FHJ31:FHQ31"/>
    <mergeCell ref="FHR31:FHY31"/>
    <mergeCell ref="FHZ31:FIG31"/>
    <mergeCell ref="FIH31:FIO31"/>
    <mergeCell ref="FFN31:FFU31"/>
    <mergeCell ref="FFV31:FGC31"/>
    <mergeCell ref="FGD31:FGK31"/>
    <mergeCell ref="FGL31:FGS31"/>
    <mergeCell ref="FGT31:FHA31"/>
    <mergeCell ref="FDZ31:FEG31"/>
    <mergeCell ref="FEH31:FEO31"/>
    <mergeCell ref="FEP31:FEW31"/>
    <mergeCell ref="FEX31:FFE31"/>
    <mergeCell ref="FFF31:FFM31"/>
    <mergeCell ref="FCL31:FCS31"/>
    <mergeCell ref="FCT31:FDA31"/>
    <mergeCell ref="FDB31:FDI31"/>
    <mergeCell ref="FDJ31:FDQ31"/>
    <mergeCell ref="FDR31:FDY31"/>
    <mergeCell ref="FAX31:FBE31"/>
    <mergeCell ref="FBF31:FBM31"/>
    <mergeCell ref="FBN31:FBU31"/>
    <mergeCell ref="FBV31:FCC31"/>
    <mergeCell ref="FCD31:FCK31"/>
    <mergeCell ref="EZJ31:EZQ31"/>
    <mergeCell ref="EZR31:EZY31"/>
    <mergeCell ref="EZZ31:FAG31"/>
    <mergeCell ref="FAH31:FAO31"/>
    <mergeCell ref="FAP31:FAW31"/>
    <mergeCell ref="EXV31:EYC31"/>
    <mergeCell ref="EYD31:EYK31"/>
    <mergeCell ref="EYL31:EYS31"/>
    <mergeCell ref="EYT31:EZA31"/>
    <mergeCell ref="EZB31:EZI31"/>
    <mergeCell ref="EWH31:EWO31"/>
    <mergeCell ref="EWP31:EWW31"/>
    <mergeCell ref="EWX31:EXE31"/>
    <mergeCell ref="EXF31:EXM31"/>
    <mergeCell ref="EXN31:EXU31"/>
    <mergeCell ref="EUT31:EVA31"/>
    <mergeCell ref="EVB31:EVI31"/>
    <mergeCell ref="EVJ31:EVQ31"/>
    <mergeCell ref="EVR31:EVY31"/>
    <mergeCell ref="EVZ31:EWG31"/>
    <mergeCell ref="ETF31:ETM31"/>
    <mergeCell ref="ETN31:ETU31"/>
    <mergeCell ref="ETV31:EUC31"/>
    <mergeCell ref="EUD31:EUK31"/>
    <mergeCell ref="EUL31:EUS31"/>
    <mergeCell ref="ERR31:ERY31"/>
    <mergeCell ref="ERZ31:ESG31"/>
    <mergeCell ref="ESH31:ESO31"/>
    <mergeCell ref="ESP31:ESW31"/>
    <mergeCell ref="ESX31:ETE31"/>
    <mergeCell ref="EQD31:EQK31"/>
    <mergeCell ref="EQL31:EQS31"/>
    <mergeCell ref="EQT31:ERA31"/>
    <mergeCell ref="ERB31:ERI31"/>
    <mergeCell ref="ERJ31:ERQ31"/>
    <mergeCell ref="EOP31:EOW31"/>
    <mergeCell ref="EOX31:EPE31"/>
    <mergeCell ref="EPF31:EPM31"/>
    <mergeCell ref="EPN31:EPU31"/>
    <mergeCell ref="EPV31:EQC31"/>
    <mergeCell ref="ENB31:ENI31"/>
    <mergeCell ref="ENJ31:ENQ31"/>
    <mergeCell ref="ENR31:ENY31"/>
    <mergeCell ref="ENZ31:EOG31"/>
    <mergeCell ref="EOH31:EOO31"/>
    <mergeCell ref="ELN31:ELU31"/>
    <mergeCell ref="ELV31:EMC31"/>
    <mergeCell ref="EMD31:EMK31"/>
    <mergeCell ref="EML31:EMS31"/>
    <mergeCell ref="EMT31:ENA31"/>
    <mergeCell ref="EJZ31:EKG31"/>
    <mergeCell ref="EKH31:EKO31"/>
    <mergeCell ref="EKP31:EKW31"/>
    <mergeCell ref="EKX31:ELE31"/>
    <mergeCell ref="ELF31:ELM31"/>
    <mergeCell ref="EIL31:EIS31"/>
    <mergeCell ref="EIT31:EJA31"/>
    <mergeCell ref="EJB31:EJI31"/>
    <mergeCell ref="EJJ31:EJQ31"/>
    <mergeCell ref="EJR31:EJY31"/>
    <mergeCell ref="EGX31:EHE31"/>
    <mergeCell ref="EHF31:EHM31"/>
    <mergeCell ref="EHN31:EHU31"/>
    <mergeCell ref="EHV31:EIC31"/>
    <mergeCell ref="EID31:EIK31"/>
    <mergeCell ref="EFJ31:EFQ31"/>
    <mergeCell ref="EFR31:EFY31"/>
    <mergeCell ref="EFZ31:EGG31"/>
    <mergeCell ref="EGH31:EGO31"/>
    <mergeCell ref="EGP31:EGW31"/>
    <mergeCell ref="EDV31:EEC31"/>
    <mergeCell ref="EED31:EEK31"/>
    <mergeCell ref="EEL31:EES31"/>
    <mergeCell ref="EET31:EFA31"/>
    <mergeCell ref="EFB31:EFI31"/>
    <mergeCell ref="ECH31:ECO31"/>
    <mergeCell ref="ECP31:ECW31"/>
    <mergeCell ref="ECX31:EDE31"/>
    <mergeCell ref="EDF31:EDM31"/>
    <mergeCell ref="EDN31:EDU31"/>
    <mergeCell ref="EAT31:EBA31"/>
    <mergeCell ref="EBB31:EBI31"/>
    <mergeCell ref="EBJ31:EBQ31"/>
    <mergeCell ref="EBR31:EBY31"/>
    <mergeCell ref="EBZ31:ECG31"/>
    <mergeCell ref="DZF31:DZM31"/>
    <mergeCell ref="DZN31:DZU31"/>
    <mergeCell ref="DZV31:EAC31"/>
    <mergeCell ref="EAD31:EAK31"/>
    <mergeCell ref="EAL31:EAS31"/>
    <mergeCell ref="DXR31:DXY31"/>
    <mergeCell ref="DXZ31:DYG31"/>
    <mergeCell ref="DYH31:DYO31"/>
    <mergeCell ref="DYP31:DYW31"/>
    <mergeCell ref="DYX31:DZE31"/>
    <mergeCell ref="DWD31:DWK31"/>
    <mergeCell ref="DWL31:DWS31"/>
    <mergeCell ref="DWT31:DXA31"/>
    <mergeCell ref="DXB31:DXI31"/>
    <mergeCell ref="DXJ31:DXQ31"/>
    <mergeCell ref="DUP31:DUW31"/>
    <mergeCell ref="DUX31:DVE31"/>
    <mergeCell ref="DVF31:DVM31"/>
    <mergeCell ref="DVN31:DVU31"/>
    <mergeCell ref="DVV31:DWC31"/>
    <mergeCell ref="DTB31:DTI31"/>
    <mergeCell ref="DTJ31:DTQ31"/>
    <mergeCell ref="DTR31:DTY31"/>
    <mergeCell ref="DTZ31:DUG31"/>
    <mergeCell ref="DUH31:DUO31"/>
    <mergeCell ref="DRN31:DRU31"/>
    <mergeCell ref="DRV31:DSC31"/>
    <mergeCell ref="DSD31:DSK31"/>
    <mergeCell ref="DSL31:DSS31"/>
    <mergeCell ref="DST31:DTA31"/>
    <mergeCell ref="DPZ31:DQG31"/>
    <mergeCell ref="DQH31:DQO31"/>
    <mergeCell ref="DQP31:DQW31"/>
    <mergeCell ref="DQX31:DRE31"/>
    <mergeCell ref="DRF31:DRM31"/>
    <mergeCell ref="DOL31:DOS31"/>
    <mergeCell ref="DOT31:DPA31"/>
    <mergeCell ref="DPB31:DPI31"/>
    <mergeCell ref="DPJ31:DPQ31"/>
    <mergeCell ref="DPR31:DPY31"/>
    <mergeCell ref="DMX31:DNE31"/>
    <mergeCell ref="DNF31:DNM31"/>
    <mergeCell ref="DNN31:DNU31"/>
    <mergeCell ref="DNV31:DOC31"/>
    <mergeCell ref="DOD31:DOK31"/>
    <mergeCell ref="DLJ31:DLQ31"/>
    <mergeCell ref="DLR31:DLY31"/>
    <mergeCell ref="DLZ31:DMG31"/>
    <mergeCell ref="DMH31:DMO31"/>
    <mergeCell ref="DMP31:DMW31"/>
    <mergeCell ref="DJV31:DKC31"/>
    <mergeCell ref="DKD31:DKK31"/>
    <mergeCell ref="DKL31:DKS31"/>
    <mergeCell ref="DKT31:DLA31"/>
    <mergeCell ref="DLB31:DLI31"/>
    <mergeCell ref="DIH31:DIO31"/>
    <mergeCell ref="DIP31:DIW31"/>
    <mergeCell ref="DIX31:DJE31"/>
    <mergeCell ref="DJF31:DJM31"/>
    <mergeCell ref="DJN31:DJU31"/>
    <mergeCell ref="DGT31:DHA31"/>
    <mergeCell ref="DHB31:DHI31"/>
    <mergeCell ref="DHJ31:DHQ31"/>
    <mergeCell ref="DHR31:DHY31"/>
    <mergeCell ref="DHZ31:DIG31"/>
    <mergeCell ref="DFF31:DFM31"/>
    <mergeCell ref="DFN31:DFU31"/>
    <mergeCell ref="DFV31:DGC31"/>
    <mergeCell ref="DGD31:DGK31"/>
    <mergeCell ref="DGL31:DGS31"/>
    <mergeCell ref="DDR31:DDY31"/>
    <mergeCell ref="DDZ31:DEG31"/>
    <mergeCell ref="DEH31:DEO31"/>
    <mergeCell ref="DEP31:DEW31"/>
    <mergeCell ref="DEX31:DFE31"/>
    <mergeCell ref="DCD31:DCK31"/>
    <mergeCell ref="DCL31:DCS31"/>
    <mergeCell ref="DCT31:DDA31"/>
    <mergeCell ref="DDB31:DDI31"/>
    <mergeCell ref="DDJ31:DDQ31"/>
    <mergeCell ref="DAP31:DAW31"/>
    <mergeCell ref="DAX31:DBE31"/>
    <mergeCell ref="DBF31:DBM31"/>
    <mergeCell ref="DBN31:DBU31"/>
    <mergeCell ref="DBV31:DCC31"/>
    <mergeCell ref="CZB31:CZI31"/>
    <mergeCell ref="CZJ31:CZQ31"/>
    <mergeCell ref="CZR31:CZY31"/>
    <mergeCell ref="CZZ31:DAG31"/>
    <mergeCell ref="DAH31:DAO31"/>
    <mergeCell ref="CXN31:CXU31"/>
    <mergeCell ref="CXV31:CYC31"/>
    <mergeCell ref="CYD31:CYK31"/>
    <mergeCell ref="CYL31:CYS31"/>
    <mergeCell ref="CYT31:CZA31"/>
    <mergeCell ref="CVZ31:CWG31"/>
    <mergeCell ref="CWH31:CWO31"/>
    <mergeCell ref="CWP31:CWW31"/>
    <mergeCell ref="CWX31:CXE31"/>
    <mergeCell ref="CXF31:CXM31"/>
    <mergeCell ref="CUL31:CUS31"/>
    <mergeCell ref="CUT31:CVA31"/>
    <mergeCell ref="CVB31:CVI31"/>
    <mergeCell ref="CVJ31:CVQ31"/>
    <mergeCell ref="CVR31:CVY31"/>
    <mergeCell ref="CSX31:CTE31"/>
    <mergeCell ref="CTF31:CTM31"/>
    <mergeCell ref="CTN31:CTU31"/>
    <mergeCell ref="CTV31:CUC31"/>
    <mergeCell ref="CUD31:CUK31"/>
    <mergeCell ref="CRJ31:CRQ31"/>
    <mergeCell ref="CRR31:CRY31"/>
    <mergeCell ref="CRZ31:CSG31"/>
    <mergeCell ref="CSH31:CSO31"/>
    <mergeCell ref="CSP31:CSW31"/>
    <mergeCell ref="CPV31:CQC31"/>
    <mergeCell ref="CQD31:CQK31"/>
    <mergeCell ref="CQL31:CQS31"/>
    <mergeCell ref="CQT31:CRA31"/>
    <mergeCell ref="CRB31:CRI31"/>
    <mergeCell ref="COH31:COO31"/>
    <mergeCell ref="COP31:COW31"/>
    <mergeCell ref="COX31:CPE31"/>
    <mergeCell ref="CPF31:CPM31"/>
    <mergeCell ref="CPN31:CPU31"/>
    <mergeCell ref="CMT31:CNA31"/>
    <mergeCell ref="CNB31:CNI31"/>
    <mergeCell ref="CNJ31:CNQ31"/>
    <mergeCell ref="CNR31:CNY31"/>
    <mergeCell ref="CNZ31:COG31"/>
    <mergeCell ref="CLF31:CLM31"/>
    <mergeCell ref="CLN31:CLU31"/>
    <mergeCell ref="CLV31:CMC31"/>
    <mergeCell ref="CMD31:CMK31"/>
    <mergeCell ref="CML31:CMS31"/>
    <mergeCell ref="CJR31:CJY31"/>
    <mergeCell ref="CJZ31:CKG31"/>
    <mergeCell ref="CKH31:CKO31"/>
    <mergeCell ref="CKP31:CKW31"/>
    <mergeCell ref="CKX31:CLE31"/>
    <mergeCell ref="CID31:CIK31"/>
    <mergeCell ref="CIL31:CIS31"/>
    <mergeCell ref="CIT31:CJA31"/>
    <mergeCell ref="CJB31:CJI31"/>
    <mergeCell ref="CJJ31:CJQ31"/>
    <mergeCell ref="CGP31:CGW31"/>
    <mergeCell ref="CGX31:CHE31"/>
    <mergeCell ref="CHF31:CHM31"/>
    <mergeCell ref="CHN31:CHU31"/>
    <mergeCell ref="CHV31:CIC31"/>
    <mergeCell ref="CFB31:CFI31"/>
    <mergeCell ref="CFJ31:CFQ31"/>
    <mergeCell ref="CFR31:CFY31"/>
    <mergeCell ref="CFZ31:CGG31"/>
    <mergeCell ref="CGH31:CGO31"/>
    <mergeCell ref="CDN31:CDU31"/>
    <mergeCell ref="CDV31:CEC31"/>
    <mergeCell ref="CED31:CEK31"/>
    <mergeCell ref="CEL31:CES31"/>
    <mergeCell ref="CET31:CFA31"/>
    <mergeCell ref="CBZ31:CCG31"/>
    <mergeCell ref="CCH31:CCO31"/>
    <mergeCell ref="CCP31:CCW31"/>
    <mergeCell ref="CCX31:CDE31"/>
    <mergeCell ref="CDF31:CDM31"/>
    <mergeCell ref="CAL31:CAS31"/>
    <mergeCell ref="CAT31:CBA31"/>
    <mergeCell ref="CBB31:CBI31"/>
    <mergeCell ref="CBJ31:CBQ31"/>
    <mergeCell ref="CBR31:CBY31"/>
    <mergeCell ref="BYX31:BZE31"/>
    <mergeCell ref="BZF31:BZM31"/>
    <mergeCell ref="BZN31:BZU31"/>
    <mergeCell ref="BZV31:CAC31"/>
    <mergeCell ref="CAD31:CAK31"/>
    <mergeCell ref="BXJ31:BXQ31"/>
    <mergeCell ref="BXR31:BXY31"/>
    <mergeCell ref="BXZ31:BYG31"/>
    <mergeCell ref="BYH31:BYO31"/>
    <mergeCell ref="BYP31:BYW31"/>
    <mergeCell ref="BVV31:BWC31"/>
    <mergeCell ref="BWD31:BWK31"/>
    <mergeCell ref="BWL31:BWS31"/>
    <mergeCell ref="BWT31:BXA31"/>
    <mergeCell ref="BXB31:BXI31"/>
    <mergeCell ref="BUH31:BUO31"/>
    <mergeCell ref="BUP31:BUW31"/>
    <mergeCell ref="BUX31:BVE31"/>
    <mergeCell ref="BVF31:BVM31"/>
    <mergeCell ref="BVN31:BVU31"/>
    <mergeCell ref="BST31:BTA31"/>
    <mergeCell ref="BTB31:BTI31"/>
    <mergeCell ref="BTJ31:BTQ31"/>
    <mergeCell ref="BTR31:BTY31"/>
    <mergeCell ref="BTZ31:BUG31"/>
    <mergeCell ref="BRF31:BRM31"/>
    <mergeCell ref="BRN31:BRU31"/>
    <mergeCell ref="BRV31:BSC31"/>
    <mergeCell ref="BSD31:BSK31"/>
    <mergeCell ref="BSL31:BSS31"/>
    <mergeCell ref="BPR31:BPY31"/>
    <mergeCell ref="BPZ31:BQG31"/>
    <mergeCell ref="BQH31:BQO31"/>
    <mergeCell ref="BQP31:BQW31"/>
    <mergeCell ref="BQX31:BRE31"/>
    <mergeCell ref="BOD31:BOK31"/>
    <mergeCell ref="BOL31:BOS31"/>
    <mergeCell ref="BOT31:BPA31"/>
    <mergeCell ref="BPB31:BPI31"/>
    <mergeCell ref="BPJ31:BPQ31"/>
    <mergeCell ref="BMP31:BMW31"/>
    <mergeCell ref="BMX31:BNE31"/>
    <mergeCell ref="BNF31:BNM31"/>
    <mergeCell ref="BNN31:BNU31"/>
    <mergeCell ref="BNV31:BOC31"/>
    <mergeCell ref="BLB31:BLI31"/>
    <mergeCell ref="BLJ31:BLQ31"/>
    <mergeCell ref="BLR31:BLY31"/>
    <mergeCell ref="BLZ31:BMG31"/>
    <mergeCell ref="BMH31:BMO31"/>
    <mergeCell ref="BJN31:BJU31"/>
    <mergeCell ref="BJV31:BKC31"/>
    <mergeCell ref="BKD31:BKK31"/>
    <mergeCell ref="BKL31:BKS31"/>
    <mergeCell ref="BKT31:BLA31"/>
    <mergeCell ref="BHZ31:BIG31"/>
    <mergeCell ref="BIH31:BIO31"/>
    <mergeCell ref="BIP31:BIW31"/>
    <mergeCell ref="BIX31:BJE31"/>
    <mergeCell ref="BJF31:BJM31"/>
    <mergeCell ref="BGL31:BGS31"/>
    <mergeCell ref="BGT31:BHA31"/>
    <mergeCell ref="BHB31:BHI31"/>
    <mergeCell ref="BHJ31:BHQ31"/>
    <mergeCell ref="BHR31:BHY31"/>
    <mergeCell ref="BEX31:BFE31"/>
    <mergeCell ref="BFF31:BFM31"/>
    <mergeCell ref="BFN31:BFU31"/>
    <mergeCell ref="BFV31:BGC31"/>
    <mergeCell ref="BGD31:BGK31"/>
    <mergeCell ref="BDJ31:BDQ31"/>
    <mergeCell ref="BDR31:BDY31"/>
    <mergeCell ref="BDZ31:BEG31"/>
    <mergeCell ref="BEH31:BEO31"/>
    <mergeCell ref="BEP31:BEW31"/>
    <mergeCell ref="BBV31:BCC31"/>
    <mergeCell ref="BCD31:BCK31"/>
    <mergeCell ref="BCL31:BCS31"/>
    <mergeCell ref="BCT31:BDA31"/>
    <mergeCell ref="BDB31:BDI31"/>
    <mergeCell ref="BAH31:BAO31"/>
    <mergeCell ref="BAP31:BAW31"/>
    <mergeCell ref="BAX31:BBE31"/>
    <mergeCell ref="BBF31:BBM31"/>
    <mergeCell ref="BBN31:BBU31"/>
    <mergeCell ref="AYT31:AZA31"/>
    <mergeCell ref="AZB31:AZI31"/>
    <mergeCell ref="AZJ31:AZQ31"/>
    <mergeCell ref="AZR31:AZY31"/>
    <mergeCell ref="AZZ31:BAG31"/>
    <mergeCell ref="AXF31:AXM31"/>
    <mergeCell ref="AXN31:AXU31"/>
    <mergeCell ref="AXV31:AYC31"/>
    <mergeCell ref="AYD31:AYK31"/>
    <mergeCell ref="AYL31:AYS31"/>
    <mergeCell ref="AVR31:AVY31"/>
    <mergeCell ref="AVZ31:AWG31"/>
    <mergeCell ref="AWH31:AWO31"/>
    <mergeCell ref="AWP31:AWW31"/>
    <mergeCell ref="AWX31:AXE31"/>
    <mergeCell ref="AUD31:AUK31"/>
    <mergeCell ref="AUL31:AUS31"/>
    <mergeCell ref="AUT31:AVA31"/>
    <mergeCell ref="AVB31:AVI31"/>
    <mergeCell ref="AVJ31:AVQ31"/>
    <mergeCell ref="ASP31:ASW31"/>
    <mergeCell ref="ASX31:ATE31"/>
    <mergeCell ref="ATF31:ATM31"/>
    <mergeCell ref="ATN31:ATU31"/>
    <mergeCell ref="ATV31:AUC31"/>
    <mergeCell ref="ARB31:ARI31"/>
    <mergeCell ref="ARJ31:ARQ31"/>
    <mergeCell ref="ARR31:ARY31"/>
    <mergeCell ref="ARZ31:ASG31"/>
    <mergeCell ref="ASH31:ASO31"/>
    <mergeCell ref="APN31:APU31"/>
    <mergeCell ref="APV31:AQC31"/>
    <mergeCell ref="AQD31:AQK31"/>
    <mergeCell ref="AQL31:AQS31"/>
    <mergeCell ref="AQT31:ARA31"/>
    <mergeCell ref="ANZ31:AOG31"/>
    <mergeCell ref="AOH31:AOO31"/>
    <mergeCell ref="AOP31:AOW31"/>
    <mergeCell ref="AOX31:APE31"/>
    <mergeCell ref="APF31:APM31"/>
    <mergeCell ref="AML31:AMS31"/>
    <mergeCell ref="AMT31:ANA31"/>
    <mergeCell ref="ANB31:ANI31"/>
    <mergeCell ref="ANJ31:ANQ31"/>
    <mergeCell ref="ANR31:ANY31"/>
    <mergeCell ref="AKX31:ALE31"/>
    <mergeCell ref="ALF31:ALM31"/>
    <mergeCell ref="ALN31:ALU31"/>
    <mergeCell ref="ALV31:AMC31"/>
    <mergeCell ref="AMD31:AMK31"/>
    <mergeCell ref="AJJ31:AJQ31"/>
    <mergeCell ref="AJR31:AJY31"/>
    <mergeCell ref="AJZ31:AKG31"/>
    <mergeCell ref="AKH31:AKO31"/>
    <mergeCell ref="AKP31:AKW31"/>
    <mergeCell ref="AHV31:AIC31"/>
    <mergeCell ref="AID31:AIK31"/>
    <mergeCell ref="AIL31:AIS31"/>
    <mergeCell ref="AIT31:AJA31"/>
    <mergeCell ref="AJB31:AJI31"/>
    <mergeCell ref="AGH31:AGO31"/>
    <mergeCell ref="AGP31:AGW31"/>
    <mergeCell ref="AGX31:AHE31"/>
    <mergeCell ref="AHF31:AHM31"/>
    <mergeCell ref="AHN31:AHU31"/>
    <mergeCell ref="AET31:AFA31"/>
    <mergeCell ref="AFB31:AFI31"/>
    <mergeCell ref="AFJ31:AFQ31"/>
    <mergeCell ref="AFR31:AFY31"/>
    <mergeCell ref="AFZ31:AGG31"/>
    <mergeCell ref="ADF31:ADM31"/>
    <mergeCell ref="ADN31:ADU31"/>
    <mergeCell ref="ADV31:AEC31"/>
    <mergeCell ref="AED31:AEK31"/>
    <mergeCell ref="AEL31:AES31"/>
    <mergeCell ref="ABR31:ABY31"/>
    <mergeCell ref="ABZ31:ACG31"/>
    <mergeCell ref="ACH31:ACO31"/>
    <mergeCell ref="ACP31:ACW31"/>
    <mergeCell ref="ACX31:ADE31"/>
    <mergeCell ref="AAD31:AAK31"/>
    <mergeCell ref="AAL31:AAS31"/>
    <mergeCell ref="AAT31:ABA31"/>
    <mergeCell ref="ABB31:ABI31"/>
    <mergeCell ref="ABJ31:ABQ31"/>
    <mergeCell ref="YP31:YW31"/>
    <mergeCell ref="YX31:ZE31"/>
    <mergeCell ref="ZF31:ZM31"/>
    <mergeCell ref="ZN31:ZU31"/>
    <mergeCell ref="ZV31:AAC31"/>
    <mergeCell ref="XB31:XI31"/>
    <mergeCell ref="XJ31:XQ31"/>
    <mergeCell ref="XR31:XY31"/>
    <mergeCell ref="XZ31:YG31"/>
    <mergeCell ref="YH31:YO31"/>
    <mergeCell ref="VN31:VU31"/>
    <mergeCell ref="VV31:WC31"/>
    <mergeCell ref="WD31:WK31"/>
    <mergeCell ref="WL31:WS31"/>
    <mergeCell ref="WT31:XA31"/>
    <mergeCell ref="TZ31:UG31"/>
    <mergeCell ref="UH31:UO31"/>
    <mergeCell ref="UP31:UW31"/>
    <mergeCell ref="UX31:VE31"/>
    <mergeCell ref="VF31:VM31"/>
    <mergeCell ref="SL31:SS31"/>
    <mergeCell ref="ST31:TA31"/>
    <mergeCell ref="TB31:TI31"/>
    <mergeCell ref="TJ31:TQ31"/>
    <mergeCell ref="TR31:TY31"/>
    <mergeCell ref="QX31:RE31"/>
    <mergeCell ref="RF31:RM31"/>
    <mergeCell ref="RN31:RU31"/>
    <mergeCell ref="RV31:SC31"/>
    <mergeCell ref="SD31:SK31"/>
    <mergeCell ref="PJ31:PQ31"/>
    <mergeCell ref="PR31:PY31"/>
    <mergeCell ref="PZ31:QG31"/>
    <mergeCell ref="QH31:QO31"/>
    <mergeCell ref="QP31:QW31"/>
    <mergeCell ref="NV31:OC31"/>
    <mergeCell ref="OD31:OK31"/>
    <mergeCell ref="OL31:OS31"/>
    <mergeCell ref="OT31:PA31"/>
    <mergeCell ref="PB31:PI31"/>
    <mergeCell ref="MH31:MO31"/>
    <mergeCell ref="MP31:MW31"/>
    <mergeCell ref="MX31:NE31"/>
    <mergeCell ref="NF31:NM31"/>
    <mergeCell ref="NN31:NU31"/>
    <mergeCell ref="KT31:LA31"/>
    <mergeCell ref="LB31:LI31"/>
    <mergeCell ref="LJ31:LQ31"/>
    <mergeCell ref="LR31:LY31"/>
    <mergeCell ref="LZ31:MG31"/>
    <mergeCell ref="JF31:JM31"/>
    <mergeCell ref="JN31:JU31"/>
    <mergeCell ref="JV31:KC31"/>
    <mergeCell ref="KD31:KK31"/>
    <mergeCell ref="KL31:KS31"/>
    <mergeCell ref="HR31:HY31"/>
    <mergeCell ref="HZ31:IG31"/>
    <mergeCell ref="IH31:IO31"/>
    <mergeCell ref="IP31:IW31"/>
    <mergeCell ref="IX31:JE31"/>
    <mergeCell ref="GD31:GK31"/>
    <mergeCell ref="GL31:GS31"/>
    <mergeCell ref="GT31:HA31"/>
    <mergeCell ref="HB31:HI31"/>
    <mergeCell ref="HJ31:HQ31"/>
    <mergeCell ref="EP31:EW31"/>
    <mergeCell ref="EX31:FE31"/>
    <mergeCell ref="FF31:FM31"/>
    <mergeCell ref="FN31:FU31"/>
    <mergeCell ref="FV31:GC31"/>
    <mergeCell ref="DB31:DI31"/>
    <mergeCell ref="DJ31:DQ31"/>
    <mergeCell ref="DR31:DY31"/>
    <mergeCell ref="DZ31:EG31"/>
    <mergeCell ref="EH31:EO31"/>
    <mergeCell ref="XDZ2:XEG2"/>
    <mergeCell ref="XEH2:XEO2"/>
    <mergeCell ref="WYT2:WZA2"/>
    <mergeCell ref="WZB2:WZI2"/>
    <mergeCell ref="WWH2:WWO2"/>
    <mergeCell ref="WWP2:WWW2"/>
    <mergeCell ref="WWX2:WXE2"/>
    <mergeCell ref="WXF2:WXM2"/>
    <mergeCell ref="WXN2:WXU2"/>
    <mergeCell ref="WUT2:WVA2"/>
    <mergeCell ref="WVB2:WVI2"/>
    <mergeCell ref="WVJ2:WVQ2"/>
    <mergeCell ref="WVR2:WVY2"/>
    <mergeCell ref="WVZ2:WWG2"/>
    <mergeCell ref="WTF2:WTM2"/>
    <mergeCell ref="WTN2:WTU2"/>
    <mergeCell ref="WTV2:WUC2"/>
    <mergeCell ref="XEP2:XEW2"/>
    <mergeCell ref="XEX2:XFD2"/>
    <mergeCell ref="J31:Q31"/>
    <mergeCell ref="R31:Y31"/>
    <mergeCell ref="Z31:AG31"/>
    <mergeCell ref="AH31:AO31"/>
    <mergeCell ref="AP31:AW31"/>
    <mergeCell ref="AX31:BE31"/>
    <mergeCell ref="BF31:BM31"/>
    <mergeCell ref="BN31:BU31"/>
    <mergeCell ref="BV31:CC31"/>
    <mergeCell ref="CD31:CK31"/>
    <mergeCell ref="CL31:CS31"/>
    <mergeCell ref="CT31:DA31"/>
    <mergeCell ref="XCL2:XCS2"/>
    <mergeCell ref="XCT2:XDA2"/>
    <mergeCell ref="XDB2:XDI2"/>
    <mergeCell ref="XDJ2:XDQ2"/>
    <mergeCell ref="XDR2:XDY2"/>
    <mergeCell ref="XAX2:XBE2"/>
    <mergeCell ref="XBF2:XBM2"/>
    <mergeCell ref="XBN2:XBU2"/>
    <mergeCell ref="XBV2:XCC2"/>
    <mergeCell ref="XCD2:XCK2"/>
    <mergeCell ref="WZJ2:WZQ2"/>
    <mergeCell ref="WZR2:WZY2"/>
    <mergeCell ref="WZZ2:XAG2"/>
    <mergeCell ref="XAH2:XAO2"/>
    <mergeCell ref="XAP2:XAW2"/>
    <mergeCell ref="WXV2:WYC2"/>
    <mergeCell ref="WYD2:WYK2"/>
    <mergeCell ref="WYL2:WYS2"/>
    <mergeCell ref="WUD2:WUK2"/>
    <mergeCell ref="WUL2:WUS2"/>
    <mergeCell ref="WRR2:WRY2"/>
    <mergeCell ref="WRZ2:WSG2"/>
    <mergeCell ref="WSH2:WSO2"/>
    <mergeCell ref="WSP2:WSW2"/>
    <mergeCell ref="WSX2:WTE2"/>
    <mergeCell ref="WQD2:WQK2"/>
    <mergeCell ref="WQL2:WQS2"/>
    <mergeCell ref="WQT2:WRA2"/>
    <mergeCell ref="WRB2:WRI2"/>
    <mergeCell ref="WRJ2:WRQ2"/>
    <mergeCell ref="WOP2:WOW2"/>
    <mergeCell ref="WOX2:WPE2"/>
    <mergeCell ref="WPF2:WPM2"/>
    <mergeCell ref="WPN2:WPU2"/>
    <mergeCell ref="WPV2:WQC2"/>
    <mergeCell ref="WNB2:WNI2"/>
    <mergeCell ref="WNJ2:WNQ2"/>
    <mergeCell ref="WNR2:WNY2"/>
    <mergeCell ref="WNZ2:WOG2"/>
    <mergeCell ref="WOH2:WOO2"/>
    <mergeCell ref="WLN2:WLU2"/>
    <mergeCell ref="WLV2:WMC2"/>
    <mergeCell ref="WMD2:WMK2"/>
    <mergeCell ref="WML2:WMS2"/>
    <mergeCell ref="WMT2:WNA2"/>
    <mergeCell ref="WJZ2:WKG2"/>
    <mergeCell ref="WKH2:WKO2"/>
    <mergeCell ref="WKP2:WKW2"/>
    <mergeCell ref="WKX2:WLE2"/>
    <mergeCell ref="WLF2:WLM2"/>
    <mergeCell ref="WIL2:WIS2"/>
    <mergeCell ref="WIT2:WJA2"/>
    <mergeCell ref="WJB2:WJI2"/>
    <mergeCell ref="WJJ2:WJQ2"/>
    <mergeCell ref="WJR2:WJY2"/>
    <mergeCell ref="WGX2:WHE2"/>
    <mergeCell ref="WHF2:WHM2"/>
    <mergeCell ref="WHN2:WHU2"/>
    <mergeCell ref="WHV2:WIC2"/>
    <mergeCell ref="WID2:WIK2"/>
    <mergeCell ref="WFJ2:WFQ2"/>
    <mergeCell ref="WFR2:WFY2"/>
    <mergeCell ref="WFZ2:WGG2"/>
    <mergeCell ref="WGH2:WGO2"/>
    <mergeCell ref="WGP2:WGW2"/>
    <mergeCell ref="WDV2:WEC2"/>
    <mergeCell ref="WED2:WEK2"/>
    <mergeCell ref="WEL2:WES2"/>
    <mergeCell ref="WET2:WFA2"/>
    <mergeCell ref="WFB2:WFI2"/>
    <mergeCell ref="WCH2:WCO2"/>
    <mergeCell ref="WCP2:WCW2"/>
    <mergeCell ref="WCX2:WDE2"/>
    <mergeCell ref="WDF2:WDM2"/>
    <mergeCell ref="WDN2:WDU2"/>
    <mergeCell ref="WAT2:WBA2"/>
    <mergeCell ref="WBB2:WBI2"/>
    <mergeCell ref="WBJ2:WBQ2"/>
    <mergeCell ref="WBR2:WBY2"/>
    <mergeCell ref="WBZ2:WCG2"/>
    <mergeCell ref="VZF2:VZM2"/>
    <mergeCell ref="VZN2:VZU2"/>
    <mergeCell ref="VZV2:WAC2"/>
    <mergeCell ref="WAD2:WAK2"/>
    <mergeCell ref="WAL2:WAS2"/>
    <mergeCell ref="VXR2:VXY2"/>
    <mergeCell ref="VXZ2:VYG2"/>
    <mergeCell ref="VYH2:VYO2"/>
    <mergeCell ref="VYP2:VYW2"/>
    <mergeCell ref="VYX2:VZE2"/>
    <mergeCell ref="VWD2:VWK2"/>
    <mergeCell ref="VWL2:VWS2"/>
    <mergeCell ref="VWT2:VXA2"/>
    <mergeCell ref="VXB2:VXI2"/>
    <mergeCell ref="VXJ2:VXQ2"/>
    <mergeCell ref="VUP2:VUW2"/>
    <mergeCell ref="VUX2:VVE2"/>
    <mergeCell ref="VVF2:VVM2"/>
    <mergeCell ref="VVN2:VVU2"/>
    <mergeCell ref="VVV2:VWC2"/>
    <mergeCell ref="VTB2:VTI2"/>
    <mergeCell ref="VTJ2:VTQ2"/>
    <mergeCell ref="VTR2:VTY2"/>
    <mergeCell ref="VTZ2:VUG2"/>
    <mergeCell ref="VUH2:VUO2"/>
    <mergeCell ref="VRN2:VRU2"/>
    <mergeCell ref="VRV2:VSC2"/>
    <mergeCell ref="VSD2:VSK2"/>
    <mergeCell ref="VSL2:VSS2"/>
    <mergeCell ref="VST2:VTA2"/>
    <mergeCell ref="VPZ2:VQG2"/>
    <mergeCell ref="VQH2:VQO2"/>
    <mergeCell ref="VQP2:VQW2"/>
    <mergeCell ref="VQX2:VRE2"/>
    <mergeCell ref="VRF2:VRM2"/>
    <mergeCell ref="VOL2:VOS2"/>
    <mergeCell ref="VOT2:VPA2"/>
    <mergeCell ref="VPB2:VPI2"/>
    <mergeCell ref="VPJ2:VPQ2"/>
    <mergeCell ref="VPR2:VPY2"/>
    <mergeCell ref="VMX2:VNE2"/>
    <mergeCell ref="VNF2:VNM2"/>
    <mergeCell ref="VNN2:VNU2"/>
    <mergeCell ref="VNV2:VOC2"/>
    <mergeCell ref="VOD2:VOK2"/>
    <mergeCell ref="VLJ2:VLQ2"/>
    <mergeCell ref="VLR2:VLY2"/>
    <mergeCell ref="VLZ2:VMG2"/>
    <mergeCell ref="VMH2:VMO2"/>
    <mergeCell ref="VMP2:VMW2"/>
    <mergeCell ref="VJV2:VKC2"/>
    <mergeCell ref="VKD2:VKK2"/>
    <mergeCell ref="VKL2:VKS2"/>
    <mergeCell ref="VKT2:VLA2"/>
    <mergeCell ref="VLB2:VLI2"/>
    <mergeCell ref="VIH2:VIO2"/>
    <mergeCell ref="VIP2:VIW2"/>
    <mergeCell ref="VIX2:VJE2"/>
    <mergeCell ref="VJF2:VJM2"/>
    <mergeCell ref="VJN2:VJU2"/>
    <mergeCell ref="VGT2:VHA2"/>
    <mergeCell ref="VHB2:VHI2"/>
    <mergeCell ref="VHJ2:VHQ2"/>
    <mergeCell ref="VHR2:VHY2"/>
    <mergeCell ref="VHZ2:VIG2"/>
    <mergeCell ref="VFF2:VFM2"/>
    <mergeCell ref="VFN2:VFU2"/>
    <mergeCell ref="VFV2:VGC2"/>
    <mergeCell ref="VGD2:VGK2"/>
    <mergeCell ref="VGL2:VGS2"/>
    <mergeCell ref="VDR2:VDY2"/>
    <mergeCell ref="VDZ2:VEG2"/>
    <mergeCell ref="VEH2:VEO2"/>
    <mergeCell ref="VEP2:VEW2"/>
    <mergeCell ref="VEX2:VFE2"/>
    <mergeCell ref="VCD2:VCK2"/>
    <mergeCell ref="VCL2:VCS2"/>
    <mergeCell ref="VCT2:VDA2"/>
    <mergeCell ref="VDB2:VDI2"/>
    <mergeCell ref="VDJ2:VDQ2"/>
    <mergeCell ref="VAP2:VAW2"/>
    <mergeCell ref="VAX2:VBE2"/>
    <mergeCell ref="VBF2:VBM2"/>
    <mergeCell ref="VBN2:VBU2"/>
    <mergeCell ref="VBV2:VCC2"/>
    <mergeCell ref="UZB2:UZI2"/>
    <mergeCell ref="UZJ2:UZQ2"/>
    <mergeCell ref="UZR2:UZY2"/>
    <mergeCell ref="UZZ2:VAG2"/>
    <mergeCell ref="VAH2:VAO2"/>
    <mergeCell ref="UXN2:UXU2"/>
    <mergeCell ref="UXV2:UYC2"/>
    <mergeCell ref="UYD2:UYK2"/>
    <mergeCell ref="UYL2:UYS2"/>
    <mergeCell ref="UYT2:UZA2"/>
    <mergeCell ref="UVZ2:UWG2"/>
    <mergeCell ref="UWH2:UWO2"/>
    <mergeCell ref="UWP2:UWW2"/>
    <mergeCell ref="UWX2:UXE2"/>
    <mergeCell ref="UXF2:UXM2"/>
    <mergeCell ref="UUL2:UUS2"/>
    <mergeCell ref="UUT2:UVA2"/>
    <mergeCell ref="UVB2:UVI2"/>
    <mergeCell ref="UVJ2:UVQ2"/>
    <mergeCell ref="UVR2:UVY2"/>
    <mergeCell ref="USX2:UTE2"/>
    <mergeCell ref="UTF2:UTM2"/>
    <mergeCell ref="UTN2:UTU2"/>
    <mergeCell ref="UTV2:UUC2"/>
    <mergeCell ref="UUD2:UUK2"/>
    <mergeCell ref="URJ2:URQ2"/>
    <mergeCell ref="URR2:URY2"/>
    <mergeCell ref="URZ2:USG2"/>
    <mergeCell ref="USH2:USO2"/>
    <mergeCell ref="USP2:USW2"/>
    <mergeCell ref="UPV2:UQC2"/>
    <mergeCell ref="UQD2:UQK2"/>
    <mergeCell ref="UQL2:UQS2"/>
    <mergeCell ref="UQT2:URA2"/>
    <mergeCell ref="URB2:URI2"/>
    <mergeCell ref="UOH2:UOO2"/>
    <mergeCell ref="UOP2:UOW2"/>
    <mergeCell ref="UOX2:UPE2"/>
    <mergeCell ref="UPF2:UPM2"/>
    <mergeCell ref="UPN2:UPU2"/>
    <mergeCell ref="UMT2:UNA2"/>
    <mergeCell ref="UNB2:UNI2"/>
    <mergeCell ref="UNJ2:UNQ2"/>
    <mergeCell ref="UNR2:UNY2"/>
    <mergeCell ref="UNZ2:UOG2"/>
    <mergeCell ref="ULF2:ULM2"/>
    <mergeCell ref="ULN2:ULU2"/>
    <mergeCell ref="ULV2:UMC2"/>
    <mergeCell ref="UMD2:UMK2"/>
    <mergeCell ref="UML2:UMS2"/>
    <mergeCell ref="UJR2:UJY2"/>
    <mergeCell ref="UJZ2:UKG2"/>
    <mergeCell ref="UKH2:UKO2"/>
    <mergeCell ref="UKP2:UKW2"/>
    <mergeCell ref="UKX2:ULE2"/>
    <mergeCell ref="UID2:UIK2"/>
    <mergeCell ref="UIL2:UIS2"/>
    <mergeCell ref="UIT2:UJA2"/>
    <mergeCell ref="UJB2:UJI2"/>
    <mergeCell ref="UJJ2:UJQ2"/>
    <mergeCell ref="UGP2:UGW2"/>
    <mergeCell ref="UGX2:UHE2"/>
    <mergeCell ref="UHF2:UHM2"/>
    <mergeCell ref="UHN2:UHU2"/>
    <mergeCell ref="UHV2:UIC2"/>
    <mergeCell ref="UFB2:UFI2"/>
    <mergeCell ref="UFJ2:UFQ2"/>
    <mergeCell ref="UFR2:UFY2"/>
    <mergeCell ref="UFZ2:UGG2"/>
    <mergeCell ref="UGH2:UGO2"/>
    <mergeCell ref="UDN2:UDU2"/>
    <mergeCell ref="UDV2:UEC2"/>
    <mergeCell ref="UED2:UEK2"/>
    <mergeCell ref="UEL2:UES2"/>
    <mergeCell ref="UET2:UFA2"/>
    <mergeCell ref="UBZ2:UCG2"/>
    <mergeCell ref="UCH2:UCO2"/>
    <mergeCell ref="UCP2:UCW2"/>
    <mergeCell ref="UCX2:UDE2"/>
    <mergeCell ref="UDF2:UDM2"/>
    <mergeCell ref="UAL2:UAS2"/>
    <mergeCell ref="UAT2:UBA2"/>
    <mergeCell ref="UBB2:UBI2"/>
    <mergeCell ref="UBJ2:UBQ2"/>
    <mergeCell ref="UBR2:UBY2"/>
    <mergeCell ref="TYX2:TZE2"/>
    <mergeCell ref="TZF2:TZM2"/>
    <mergeCell ref="TZN2:TZU2"/>
    <mergeCell ref="TZV2:UAC2"/>
    <mergeCell ref="UAD2:UAK2"/>
    <mergeCell ref="TXJ2:TXQ2"/>
    <mergeCell ref="TXR2:TXY2"/>
    <mergeCell ref="TXZ2:TYG2"/>
    <mergeCell ref="TYH2:TYO2"/>
    <mergeCell ref="TYP2:TYW2"/>
    <mergeCell ref="TVV2:TWC2"/>
    <mergeCell ref="TWD2:TWK2"/>
    <mergeCell ref="TWL2:TWS2"/>
    <mergeCell ref="TWT2:TXA2"/>
    <mergeCell ref="TXB2:TXI2"/>
    <mergeCell ref="TUH2:TUO2"/>
    <mergeCell ref="TUP2:TUW2"/>
    <mergeCell ref="TUX2:TVE2"/>
    <mergeCell ref="TVF2:TVM2"/>
    <mergeCell ref="TVN2:TVU2"/>
    <mergeCell ref="TST2:TTA2"/>
    <mergeCell ref="TTB2:TTI2"/>
    <mergeCell ref="TTJ2:TTQ2"/>
    <mergeCell ref="TTR2:TTY2"/>
    <mergeCell ref="TTZ2:TUG2"/>
    <mergeCell ref="TRF2:TRM2"/>
    <mergeCell ref="TRN2:TRU2"/>
    <mergeCell ref="TRV2:TSC2"/>
    <mergeCell ref="TSD2:TSK2"/>
    <mergeCell ref="TSL2:TSS2"/>
    <mergeCell ref="TPR2:TPY2"/>
    <mergeCell ref="TPZ2:TQG2"/>
    <mergeCell ref="TQH2:TQO2"/>
    <mergeCell ref="TQP2:TQW2"/>
    <mergeCell ref="TQX2:TRE2"/>
    <mergeCell ref="TOD2:TOK2"/>
    <mergeCell ref="TOL2:TOS2"/>
    <mergeCell ref="TOT2:TPA2"/>
    <mergeCell ref="TPB2:TPI2"/>
    <mergeCell ref="TPJ2:TPQ2"/>
    <mergeCell ref="TMP2:TMW2"/>
    <mergeCell ref="TMX2:TNE2"/>
    <mergeCell ref="TNF2:TNM2"/>
    <mergeCell ref="TNN2:TNU2"/>
    <mergeCell ref="TNV2:TOC2"/>
    <mergeCell ref="TLB2:TLI2"/>
    <mergeCell ref="TLJ2:TLQ2"/>
    <mergeCell ref="TLR2:TLY2"/>
    <mergeCell ref="TLZ2:TMG2"/>
    <mergeCell ref="TMH2:TMO2"/>
    <mergeCell ref="TJN2:TJU2"/>
    <mergeCell ref="TJV2:TKC2"/>
    <mergeCell ref="TKD2:TKK2"/>
    <mergeCell ref="TKL2:TKS2"/>
    <mergeCell ref="TKT2:TLA2"/>
    <mergeCell ref="THZ2:TIG2"/>
    <mergeCell ref="TIH2:TIO2"/>
    <mergeCell ref="TIP2:TIW2"/>
    <mergeCell ref="TIX2:TJE2"/>
    <mergeCell ref="TJF2:TJM2"/>
    <mergeCell ref="TGL2:TGS2"/>
    <mergeCell ref="TGT2:THA2"/>
    <mergeCell ref="THB2:THI2"/>
    <mergeCell ref="THJ2:THQ2"/>
    <mergeCell ref="THR2:THY2"/>
    <mergeCell ref="TEX2:TFE2"/>
    <mergeCell ref="TFF2:TFM2"/>
    <mergeCell ref="TFN2:TFU2"/>
    <mergeCell ref="TFV2:TGC2"/>
    <mergeCell ref="TGD2:TGK2"/>
    <mergeCell ref="TDJ2:TDQ2"/>
    <mergeCell ref="TDR2:TDY2"/>
    <mergeCell ref="TDZ2:TEG2"/>
    <mergeCell ref="TEH2:TEO2"/>
    <mergeCell ref="TEP2:TEW2"/>
    <mergeCell ref="TBV2:TCC2"/>
    <mergeCell ref="TCD2:TCK2"/>
    <mergeCell ref="TCL2:TCS2"/>
    <mergeCell ref="TCT2:TDA2"/>
    <mergeCell ref="TDB2:TDI2"/>
    <mergeCell ref="TAH2:TAO2"/>
    <mergeCell ref="TAP2:TAW2"/>
    <mergeCell ref="TAX2:TBE2"/>
    <mergeCell ref="TBF2:TBM2"/>
    <mergeCell ref="TBN2:TBU2"/>
    <mergeCell ref="SYT2:SZA2"/>
    <mergeCell ref="SZB2:SZI2"/>
    <mergeCell ref="SZJ2:SZQ2"/>
    <mergeCell ref="SZR2:SZY2"/>
    <mergeCell ref="SZZ2:TAG2"/>
    <mergeCell ref="SXF2:SXM2"/>
    <mergeCell ref="SXN2:SXU2"/>
    <mergeCell ref="SXV2:SYC2"/>
    <mergeCell ref="SYD2:SYK2"/>
    <mergeCell ref="SYL2:SYS2"/>
    <mergeCell ref="SVR2:SVY2"/>
    <mergeCell ref="SVZ2:SWG2"/>
    <mergeCell ref="SWH2:SWO2"/>
    <mergeCell ref="SWP2:SWW2"/>
    <mergeCell ref="SWX2:SXE2"/>
    <mergeCell ref="SUD2:SUK2"/>
    <mergeCell ref="SUL2:SUS2"/>
    <mergeCell ref="SUT2:SVA2"/>
    <mergeCell ref="SVB2:SVI2"/>
    <mergeCell ref="SVJ2:SVQ2"/>
    <mergeCell ref="SSP2:SSW2"/>
    <mergeCell ref="SSX2:STE2"/>
    <mergeCell ref="STF2:STM2"/>
    <mergeCell ref="STN2:STU2"/>
    <mergeCell ref="STV2:SUC2"/>
    <mergeCell ref="SRB2:SRI2"/>
    <mergeCell ref="SRJ2:SRQ2"/>
    <mergeCell ref="SRR2:SRY2"/>
    <mergeCell ref="SRZ2:SSG2"/>
    <mergeCell ref="SSH2:SSO2"/>
    <mergeCell ref="SPN2:SPU2"/>
    <mergeCell ref="SPV2:SQC2"/>
    <mergeCell ref="SQD2:SQK2"/>
    <mergeCell ref="SQL2:SQS2"/>
    <mergeCell ref="SQT2:SRA2"/>
    <mergeCell ref="SNZ2:SOG2"/>
    <mergeCell ref="SOH2:SOO2"/>
    <mergeCell ref="SOP2:SOW2"/>
    <mergeCell ref="SOX2:SPE2"/>
    <mergeCell ref="SPF2:SPM2"/>
    <mergeCell ref="SML2:SMS2"/>
    <mergeCell ref="SMT2:SNA2"/>
    <mergeCell ref="SNB2:SNI2"/>
    <mergeCell ref="SNJ2:SNQ2"/>
    <mergeCell ref="SNR2:SNY2"/>
    <mergeCell ref="SKX2:SLE2"/>
    <mergeCell ref="SLF2:SLM2"/>
    <mergeCell ref="SLN2:SLU2"/>
    <mergeCell ref="SLV2:SMC2"/>
    <mergeCell ref="SMD2:SMK2"/>
    <mergeCell ref="SJJ2:SJQ2"/>
    <mergeCell ref="SJR2:SJY2"/>
    <mergeCell ref="SJZ2:SKG2"/>
    <mergeCell ref="SKH2:SKO2"/>
    <mergeCell ref="SKP2:SKW2"/>
    <mergeCell ref="SHV2:SIC2"/>
    <mergeCell ref="SID2:SIK2"/>
    <mergeCell ref="SIL2:SIS2"/>
    <mergeCell ref="SIT2:SJA2"/>
    <mergeCell ref="SJB2:SJI2"/>
    <mergeCell ref="SGH2:SGO2"/>
    <mergeCell ref="SGP2:SGW2"/>
    <mergeCell ref="SGX2:SHE2"/>
    <mergeCell ref="SHF2:SHM2"/>
    <mergeCell ref="SHN2:SHU2"/>
    <mergeCell ref="SET2:SFA2"/>
    <mergeCell ref="SFB2:SFI2"/>
    <mergeCell ref="SFJ2:SFQ2"/>
    <mergeCell ref="SFR2:SFY2"/>
    <mergeCell ref="SFZ2:SGG2"/>
    <mergeCell ref="SDF2:SDM2"/>
    <mergeCell ref="SDN2:SDU2"/>
    <mergeCell ref="SDV2:SEC2"/>
    <mergeCell ref="SED2:SEK2"/>
    <mergeCell ref="SEL2:SES2"/>
    <mergeCell ref="SBR2:SBY2"/>
    <mergeCell ref="SBZ2:SCG2"/>
    <mergeCell ref="SCH2:SCO2"/>
    <mergeCell ref="SCP2:SCW2"/>
    <mergeCell ref="SCX2:SDE2"/>
    <mergeCell ref="SAD2:SAK2"/>
    <mergeCell ref="SAL2:SAS2"/>
    <mergeCell ref="SAT2:SBA2"/>
    <mergeCell ref="SBB2:SBI2"/>
    <mergeCell ref="SBJ2:SBQ2"/>
    <mergeCell ref="RYP2:RYW2"/>
    <mergeCell ref="RYX2:RZE2"/>
    <mergeCell ref="RZF2:RZM2"/>
    <mergeCell ref="RZN2:RZU2"/>
    <mergeCell ref="RZV2:SAC2"/>
    <mergeCell ref="RXB2:RXI2"/>
    <mergeCell ref="RXJ2:RXQ2"/>
    <mergeCell ref="RXR2:RXY2"/>
    <mergeCell ref="RXZ2:RYG2"/>
    <mergeCell ref="RYH2:RYO2"/>
    <mergeCell ref="RVN2:RVU2"/>
    <mergeCell ref="RVV2:RWC2"/>
    <mergeCell ref="RWD2:RWK2"/>
    <mergeCell ref="RWL2:RWS2"/>
    <mergeCell ref="RWT2:RXA2"/>
    <mergeCell ref="RTZ2:RUG2"/>
    <mergeCell ref="RUH2:RUO2"/>
    <mergeCell ref="RUP2:RUW2"/>
    <mergeCell ref="RUX2:RVE2"/>
    <mergeCell ref="RVF2:RVM2"/>
    <mergeCell ref="RSL2:RSS2"/>
    <mergeCell ref="RST2:RTA2"/>
    <mergeCell ref="RTB2:RTI2"/>
    <mergeCell ref="RTJ2:RTQ2"/>
    <mergeCell ref="RTR2:RTY2"/>
    <mergeCell ref="RQX2:RRE2"/>
    <mergeCell ref="RRF2:RRM2"/>
    <mergeCell ref="RRN2:RRU2"/>
    <mergeCell ref="RRV2:RSC2"/>
    <mergeCell ref="RSD2:RSK2"/>
    <mergeCell ref="RPJ2:RPQ2"/>
    <mergeCell ref="RPR2:RPY2"/>
    <mergeCell ref="RPZ2:RQG2"/>
    <mergeCell ref="RQH2:RQO2"/>
    <mergeCell ref="RQP2:RQW2"/>
    <mergeCell ref="RNV2:ROC2"/>
    <mergeCell ref="ROD2:ROK2"/>
    <mergeCell ref="ROL2:ROS2"/>
    <mergeCell ref="ROT2:RPA2"/>
    <mergeCell ref="RPB2:RPI2"/>
    <mergeCell ref="RMH2:RMO2"/>
    <mergeCell ref="RMP2:RMW2"/>
    <mergeCell ref="RMX2:RNE2"/>
    <mergeCell ref="RNF2:RNM2"/>
    <mergeCell ref="RNN2:RNU2"/>
    <mergeCell ref="RKT2:RLA2"/>
    <mergeCell ref="RLB2:RLI2"/>
    <mergeCell ref="RLJ2:RLQ2"/>
    <mergeCell ref="RLR2:RLY2"/>
    <mergeCell ref="RLZ2:RMG2"/>
    <mergeCell ref="RJF2:RJM2"/>
    <mergeCell ref="RJN2:RJU2"/>
    <mergeCell ref="RJV2:RKC2"/>
    <mergeCell ref="RKD2:RKK2"/>
    <mergeCell ref="RKL2:RKS2"/>
    <mergeCell ref="RHR2:RHY2"/>
    <mergeCell ref="RHZ2:RIG2"/>
    <mergeCell ref="RIH2:RIO2"/>
    <mergeCell ref="RIP2:RIW2"/>
    <mergeCell ref="RIX2:RJE2"/>
    <mergeCell ref="RGD2:RGK2"/>
    <mergeCell ref="RGL2:RGS2"/>
    <mergeCell ref="RGT2:RHA2"/>
    <mergeCell ref="RHB2:RHI2"/>
    <mergeCell ref="RHJ2:RHQ2"/>
    <mergeCell ref="REP2:REW2"/>
    <mergeCell ref="REX2:RFE2"/>
    <mergeCell ref="RFF2:RFM2"/>
    <mergeCell ref="RFN2:RFU2"/>
    <mergeCell ref="RFV2:RGC2"/>
    <mergeCell ref="RDB2:RDI2"/>
    <mergeCell ref="RDJ2:RDQ2"/>
    <mergeCell ref="RDR2:RDY2"/>
    <mergeCell ref="RDZ2:REG2"/>
    <mergeCell ref="REH2:REO2"/>
    <mergeCell ref="RBN2:RBU2"/>
    <mergeCell ref="RBV2:RCC2"/>
    <mergeCell ref="RCD2:RCK2"/>
    <mergeCell ref="RCL2:RCS2"/>
    <mergeCell ref="RCT2:RDA2"/>
    <mergeCell ref="QZZ2:RAG2"/>
    <mergeCell ref="RAH2:RAO2"/>
    <mergeCell ref="RAP2:RAW2"/>
    <mergeCell ref="RAX2:RBE2"/>
    <mergeCell ref="RBF2:RBM2"/>
    <mergeCell ref="QYL2:QYS2"/>
    <mergeCell ref="QYT2:QZA2"/>
    <mergeCell ref="QZB2:QZI2"/>
    <mergeCell ref="QZJ2:QZQ2"/>
    <mergeCell ref="QZR2:QZY2"/>
    <mergeCell ref="QWX2:QXE2"/>
    <mergeCell ref="QXF2:QXM2"/>
    <mergeCell ref="QXN2:QXU2"/>
    <mergeCell ref="QXV2:QYC2"/>
    <mergeCell ref="QYD2:QYK2"/>
    <mergeCell ref="QVJ2:QVQ2"/>
    <mergeCell ref="QVR2:QVY2"/>
    <mergeCell ref="QVZ2:QWG2"/>
    <mergeCell ref="QWH2:QWO2"/>
    <mergeCell ref="QWP2:QWW2"/>
    <mergeCell ref="QTV2:QUC2"/>
    <mergeCell ref="QUD2:QUK2"/>
    <mergeCell ref="QUL2:QUS2"/>
    <mergeCell ref="QUT2:QVA2"/>
    <mergeCell ref="QVB2:QVI2"/>
    <mergeCell ref="QSH2:QSO2"/>
    <mergeCell ref="QSP2:QSW2"/>
    <mergeCell ref="QSX2:QTE2"/>
    <mergeCell ref="QTF2:QTM2"/>
    <mergeCell ref="QTN2:QTU2"/>
    <mergeCell ref="QQT2:QRA2"/>
    <mergeCell ref="QRB2:QRI2"/>
    <mergeCell ref="QRJ2:QRQ2"/>
    <mergeCell ref="QRR2:QRY2"/>
    <mergeCell ref="QRZ2:QSG2"/>
    <mergeCell ref="QPF2:QPM2"/>
    <mergeCell ref="QPN2:QPU2"/>
    <mergeCell ref="QPV2:QQC2"/>
    <mergeCell ref="QQD2:QQK2"/>
    <mergeCell ref="QQL2:QQS2"/>
    <mergeCell ref="QNR2:QNY2"/>
    <mergeCell ref="QNZ2:QOG2"/>
    <mergeCell ref="QOH2:QOO2"/>
    <mergeCell ref="QOP2:QOW2"/>
    <mergeCell ref="QOX2:QPE2"/>
    <mergeCell ref="QMD2:QMK2"/>
    <mergeCell ref="QML2:QMS2"/>
    <mergeCell ref="QMT2:QNA2"/>
    <mergeCell ref="QNB2:QNI2"/>
    <mergeCell ref="QNJ2:QNQ2"/>
    <mergeCell ref="QKP2:QKW2"/>
    <mergeCell ref="QKX2:QLE2"/>
    <mergeCell ref="QLF2:QLM2"/>
    <mergeCell ref="QLN2:QLU2"/>
    <mergeCell ref="QLV2:QMC2"/>
    <mergeCell ref="QJB2:QJI2"/>
    <mergeCell ref="QJJ2:QJQ2"/>
    <mergeCell ref="QJR2:QJY2"/>
    <mergeCell ref="QJZ2:QKG2"/>
    <mergeCell ref="QKH2:QKO2"/>
    <mergeCell ref="QHN2:QHU2"/>
    <mergeCell ref="QHV2:QIC2"/>
    <mergeCell ref="QID2:QIK2"/>
    <mergeCell ref="QIL2:QIS2"/>
    <mergeCell ref="QIT2:QJA2"/>
    <mergeCell ref="QFZ2:QGG2"/>
    <mergeCell ref="QGH2:QGO2"/>
    <mergeCell ref="QGP2:QGW2"/>
    <mergeCell ref="QGX2:QHE2"/>
    <mergeCell ref="QHF2:QHM2"/>
    <mergeCell ref="QEL2:QES2"/>
    <mergeCell ref="QET2:QFA2"/>
    <mergeCell ref="QFB2:QFI2"/>
    <mergeCell ref="QFJ2:QFQ2"/>
    <mergeCell ref="QFR2:QFY2"/>
    <mergeCell ref="QCX2:QDE2"/>
    <mergeCell ref="QDF2:QDM2"/>
    <mergeCell ref="QDN2:QDU2"/>
    <mergeCell ref="QDV2:QEC2"/>
    <mergeCell ref="QED2:QEK2"/>
    <mergeCell ref="QBJ2:QBQ2"/>
    <mergeCell ref="QBR2:QBY2"/>
    <mergeCell ref="QBZ2:QCG2"/>
    <mergeCell ref="QCH2:QCO2"/>
    <mergeCell ref="QCP2:QCW2"/>
    <mergeCell ref="PZV2:QAC2"/>
    <mergeCell ref="QAD2:QAK2"/>
    <mergeCell ref="QAL2:QAS2"/>
    <mergeCell ref="QAT2:QBA2"/>
    <mergeCell ref="QBB2:QBI2"/>
    <mergeCell ref="PYH2:PYO2"/>
    <mergeCell ref="PYP2:PYW2"/>
    <mergeCell ref="PYX2:PZE2"/>
    <mergeCell ref="PZF2:PZM2"/>
    <mergeCell ref="PZN2:PZU2"/>
    <mergeCell ref="PWT2:PXA2"/>
    <mergeCell ref="PXB2:PXI2"/>
    <mergeCell ref="PXJ2:PXQ2"/>
    <mergeCell ref="PXR2:PXY2"/>
    <mergeCell ref="PXZ2:PYG2"/>
    <mergeCell ref="PVF2:PVM2"/>
    <mergeCell ref="PVN2:PVU2"/>
    <mergeCell ref="PVV2:PWC2"/>
    <mergeCell ref="PWD2:PWK2"/>
    <mergeCell ref="PWL2:PWS2"/>
    <mergeCell ref="PTR2:PTY2"/>
    <mergeCell ref="PTZ2:PUG2"/>
    <mergeCell ref="PUH2:PUO2"/>
    <mergeCell ref="PUP2:PUW2"/>
    <mergeCell ref="PUX2:PVE2"/>
    <mergeCell ref="PSD2:PSK2"/>
    <mergeCell ref="PSL2:PSS2"/>
    <mergeCell ref="PST2:PTA2"/>
    <mergeCell ref="PTB2:PTI2"/>
    <mergeCell ref="PTJ2:PTQ2"/>
    <mergeCell ref="PQP2:PQW2"/>
    <mergeCell ref="PQX2:PRE2"/>
    <mergeCell ref="PRF2:PRM2"/>
    <mergeCell ref="PRN2:PRU2"/>
    <mergeCell ref="PRV2:PSC2"/>
    <mergeCell ref="PPB2:PPI2"/>
    <mergeCell ref="PPJ2:PPQ2"/>
    <mergeCell ref="PPR2:PPY2"/>
    <mergeCell ref="PPZ2:PQG2"/>
    <mergeCell ref="PQH2:PQO2"/>
    <mergeCell ref="PNN2:PNU2"/>
    <mergeCell ref="PNV2:POC2"/>
    <mergeCell ref="POD2:POK2"/>
    <mergeCell ref="POL2:POS2"/>
    <mergeCell ref="POT2:PPA2"/>
    <mergeCell ref="PLZ2:PMG2"/>
    <mergeCell ref="PMH2:PMO2"/>
    <mergeCell ref="PMP2:PMW2"/>
    <mergeCell ref="PMX2:PNE2"/>
    <mergeCell ref="PNF2:PNM2"/>
    <mergeCell ref="PKL2:PKS2"/>
    <mergeCell ref="PKT2:PLA2"/>
    <mergeCell ref="PLB2:PLI2"/>
    <mergeCell ref="PLJ2:PLQ2"/>
    <mergeCell ref="PLR2:PLY2"/>
    <mergeCell ref="PIX2:PJE2"/>
    <mergeCell ref="PJF2:PJM2"/>
    <mergeCell ref="PJN2:PJU2"/>
    <mergeCell ref="PJV2:PKC2"/>
    <mergeCell ref="PKD2:PKK2"/>
    <mergeCell ref="PHJ2:PHQ2"/>
    <mergeCell ref="PHR2:PHY2"/>
    <mergeCell ref="PHZ2:PIG2"/>
    <mergeCell ref="PIH2:PIO2"/>
    <mergeCell ref="PIP2:PIW2"/>
    <mergeCell ref="PFV2:PGC2"/>
    <mergeCell ref="PGD2:PGK2"/>
    <mergeCell ref="PGL2:PGS2"/>
    <mergeCell ref="PGT2:PHA2"/>
    <mergeCell ref="PHB2:PHI2"/>
    <mergeCell ref="PEH2:PEO2"/>
    <mergeCell ref="PEP2:PEW2"/>
    <mergeCell ref="PEX2:PFE2"/>
    <mergeCell ref="PFF2:PFM2"/>
    <mergeCell ref="PFN2:PFU2"/>
    <mergeCell ref="PCT2:PDA2"/>
    <mergeCell ref="PDB2:PDI2"/>
    <mergeCell ref="PDJ2:PDQ2"/>
    <mergeCell ref="PDR2:PDY2"/>
    <mergeCell ref="PDZ2:PEG2"/>
    <mergeCell ref="PBF2:PBM2"/>
    <mergeCell ref="PBN2:PBU2"/>
    <mergeCell ref="PBV2:PCC2"/>
    <mergeCell ref="PCD2:PCK2"/>
    <mergeCell ref="PCL2:PCS2"/>
    <mergeCell ref="OZR2:OZY2"/>
    <mergeCell ref="OZZ2:PAG2"/>
    <mergeCell ref="PAH2:PAO2"/>
    <mergeCell ref="PAP2:PAW2"/>
    <mergeCell ref="PAX2:PBE2"/>
    <mergeCell ref="OYD2:OYK2"/>
    <mergeCell ref="OYL2:OYS2"/>
    <mergeCell ref="OYT2:OZA2"/>
    <mergeCell ref="OZB2:OZI2"/>
    <mergeCell ref="OZJ2:OZQ2"/>
    <mergeCell ref="OWP2:OWW2"/>
    <mergeCell ref="OWX2:OXE2"/>
    <mergeCell ref="OXF2:OXM2"/>
    <mergeCell ref="OXN2:OXU2"/>
    <mergeCell ref="OXV2:OYC2"/>
    <mergeCell ref="OVB2:OVI2"/>
    <mergeCell ref="OVJ2:OVQ2"/>
    <mergeCell ref="OVR2:OVY2"/>
    <mergeCell ref="OVZ2:OWG2"/>
    <mergeCell ref="OWH2:OWO2"/>
    <mergeCell ref="OTN2:OTU2"/>
    <mergeCell ref="OTV2:OUC2"/>
    <mergeCell ref="OUD2:OUK2"/>
    <mergeCell ref="OUL2:OUS2"/>
    <mergeCell ref="OUT2:OVA2"/>
    <mergeCell ref="ORZ2:OSG2"/>
    <mergeCell ref="OSH2:OSO2"/>
    <mergeCell ref="OSP2:OSW2"/>
    <mergeCell ref="OSX2:OTE2"/>
    <mergeCell ref="OTF2:OTM2"/>
    <mergeCell ref="OQL2:OQS2"/>
    <mergeCell ref="OQT2:ORA2"/>
    <mergeCell ref="ORB2:ORI2"/>
    <mergeCell ref="ORJ2:ORQ2"/>
    <mergeCell ref="ORR2:ORY2"/>
    <mergeCell ref="OOX2:OPE2"/>
    <mergeCell ref="OPF2:OPM2"/>
    <mergeCell ref="OPN2:OPU2"/>
    <mergeCell ref="OPV2:OQC2"/>
    <mergeCell ref="OQD2:OQK2"/>
    <mergeCell ref="ONJ2:ONQ2"/>
    <mergeCell ref="ONR2:ONY2"/>
    <mergeCell ref="ONZ2:OOG2"/>
    <mergeCell ref="OOH2:OOO2"/>
    <mergeCell ref="OOP2:OOW2"/>
    <mergeCell ref="OLV2:OMC2"/>
    <mergeCell ref="OMD2:OMK2"/>
    <mergeCell ref="OML2:OMS2"/>
    <mergeCell ref="OMT2:ONA2"/>
    <mergeCell ref="ONB2:ONI2"/>
    <mergeCell ref="OKH2:OKO2"/>
    <mergeCell ref="OKP2:OKW2"/>
    <mergeCell ref="OKX2:OLE2"/>
    <mergeCell ref="OLF2:OLM2"/>
    <mergeCell ref="OLN2:OLU2"/>
    <mergeCell ref="OIT2:OJA2"/>
    <mergeCell ref="OJB2:OJI2"/>
    <mergeCell ref="OJJ2:OJQ2"/>
    <mergeCell ref="OJR2:OJY2"/>
    <mergeCell ref="OJZ2:OKG2"/>
    <mergeCell ref="OHF2:OHM2"/>
    <mergeCell ref="OHN2:OHU2"/>
    <mergeCell ref="OHV2:OIC2"/>
    <mergeCell ref="OID2:OIK2"/>
    <mergeCell ref="OIL2:OIS2"/>
    <mergeCell ref="OFR2:OFY2"/>
    <mergeCell ref="OFZ2:OGG2"/>
    <mergeCell ref="OGH2:OGO2"/>
    <mergeCell ref="OGP2:OGW2"/>
    <mergeCell ref="OGX2:OHE2"/>
    <mergeCell ref="OED2:OEK2"/>
    <mergeCell ref="OEL2:OES2"/>
    <mergeCell ref="OET2:OFA2"/>
    <mergeCell ref="OFB2:OFI2"/>
    <mergeCell ref="OFJ2:OFQ2"/>
    <mergeCell ref="OCP2:OCW2"/>
    <mergeCell ref="OCX2:ODE2"/>
    <mergeCell ref="ODF2:ODM2"/>
    <mergeCell ref="ODN2:ODU2"/>
    <mergeCell ref="ODV2:OEC2"/>
    <mergeCell ref="OBB2:OBI2"/>
    <mergeCell ref="OBJ2:OBQ2"/>
    <mergeCell ref="OBR2:OBY2"/>
    <mergeCell ref="OBZ2:OCG2"/>
    <mergeCell ref="OCH2:OCO2"/>
    <mergeCell ref="NZN2:NZU2"/>
    <mergeCell ref="NZV2:OAC2"/>
    <mergeCell ref="OAD2:OAK2"/>
    <mergeCell ref="OAL2:OAS2"/>
    <mergeCell ref="OAT2:OBA2"/>
    <mergeCell ref="NXZ2:NYG2"/>
    <mergeCell ref="NYH2:NYO2"/>
    <mergeCell ref="NYP2:NYW2"/>
    <mergeCell ref="NYX2:NZE2"/>
    <mergeCell ref="NZF2:NZM2"/>
    <mergeCell ref="NWL2:NWS2"/>
    <mergeCell ref="NWT2:NXA2"/>
    <mergeCell ref="NXB2:NXI2"/>
    <mergeCell ref="NXJ2:NXQ2"/>
    <mergeCell ref="NXR2:NXY2"/>
    <mergeCell ref="NUX2:NVE2"/>
    <mergeCell ref="NVF2:NVM2"/>
    <mergeCell ref="NVN2:NVU2"/>
    <mergeCell ref="NVV2:NWC2"/>
    <mergeCell ref="NWD2:NWK2"/>
    <mergeCell ref="NTJ2:NTQ2"/>
    <mergeCell ref="NTR2:NTY2"/>
    <mergeCell ref="NTZ2:NUG2"/>
    <mergeCell ref="NUH2:NUO2"/>
    <mergeCell ref="NUP2:NUW2"/>
    <mergeCell ref="NRV2:NSC2"/>
    <mergeCell ref="NSD2:NSK2"/>
    <mergeCell ref="NSL2:NSS2"/>
    <mergeCell ref="NST2:NTA2"/>
    <mergeCell ref="NTB2:NTI2"/>
    <mergeCell ref="NQH2:NQO2"/>
    <mergeCell ref="NQP2:NQW2"/>
    <mergeCell ref="NQX2:NRE2"/>
    <mergeCell ref="NRF2:NRM2"/>
    <mergeCell ref="NRN2:NRU2"/>
    <mergeCell ref="NOT2:NPA2"/>
    <mergeCell ref="NPB2:NPI2"/>
    <mergeCell ref="NPJ2:NPQ2"/>
    <mergeCell ref="NPR2:NPY2"/>
    <mergeCell ref="NPZ2:NQG2"/>
    <mergeCell ref="NNF2:NNM2"/>
    <mergeCell ref="NNN2:NNU2"/>
    <mergeCell ref="NNV2:NOC2"/>
    <mergeCell ref="NOD2:NOK2"/>
    <mergeCell ref="NOL2:NOS2"/>
    <mergeCell ref="NLR2:NLY2"/>
    <mergeCell ref="NLZ2:NMG2"/>
    <mergeCell ref="NMH2:NMO2"/>
    <mergeCell ref="NMP2:NMW2"/>
    <mergeCell ref="NMX2:NNE2"/>
    <mergeCell ref="NKD2:NKK2"/>
    <mergeCell ref="NKL2:NKS2"/>
    <mergeCell ref="NKT2:NLA2"/>
    <mergeCell ref="NLB2:NLI2"/>
    <mergeCell ref="NLJ2:NLQ2"/>
    <mergeCell ref="NIP2:NIW2"/>
    <mergeCell ref="NIX2:NJE2"/>
    <mergeCell ref="NJF2:NJM2"/>
    <mergeCell ref="NJN2:NJU2"/>
    <mergeCell ref="NJV2:NKC2"/>
    <mergeCell ref="NHB2:NHI2"/>
    <mergeCell ref="NHJ2:NHQ2"/>
    <mergeCell ref="NHR2:NHY2"/>
    <mergeCell ref="NHZ2:NIG2"/>
    <mergeCell ref="NIH2:NIO2"/>
    <mergeCell ref="NFN2:NFU2"/>
    <mergeCell ref="NFV2:NGC2"/>
    <mergeCell ref="NGD2:NGK2"/>
    <mergeCell ref="NGL2:NGS2"/>
    <mergeCell ref="NGT2:NHA2"/>
    <mergeCell ref="NDZ2:NEG2"/>
    <mergeCell ref="NEH2:NEO2"/>
    <mergeCell ref="NEP2:NEW2"/>
    <mergeCell ref="NEX2:NFE2"/>
    <mergeCell ref="NFF2:NFM2"/>
    <mergeCell ref="NCL2:NCS2"/>
    <mergeCell ref="NCT2:NDA2"/>
    <mergeCell ref="NDB2:NDI2"/>
    <mergeCell ref="NDJ2:NDQ2"/>
    <mergeCell ref="NDR2:NDY2"/>
    <mergeCell ref="NAX2:NBE2"/>
    <mergeCell ref="NBF2:NBM2"/>
    <mergeCell ref="NBN2:NBU2"/>
    <mergeCell ref="NBV2:NCC2"/>
    <mergeCell ref="NCD2:NCK2"/>
    <mergeCell ref="MZJ2:MZQ2"/>
    <mergeCell ref="MZR2:MZY2"/>
    <mergeCell ref="MZZ2:NAG2"/>
    <mergeCell ref="NAH2:NAO2"/>
    <mergeCell ref="NAP2:NAW2"/>
    <mergeCell ref="MXV2:MYC2"/>
    <mergeCell ref="MYD2:MYK2"/>
    <mergeCell ref="MYL2:MYS2"/>
    <mergeCell ref="MYT2:MZA2"/>
    <mergeCell ref="MZB2:MZI2"/>
    <mergeCell ref="MWH2:MWO2"/>
    <mergeCell ref="MWP2:MWW2"/>
    <mergeCell ref="MWX2:MXE2"/>
    <mergeCell ref="MXF2:MXM2"/>
    <mergeCell ref="MXN2:MXU2"/>
    <mergeCell ref="MUT2:MVA2"/>
    <mergeCell ref="MVB2:MVI2"/>
    <mergeCell ref="MVJ2:MVQ2"/>
    <mergeCell ref="MVR2:MVY2"/>
    <mergeCell ref="MVZ2:MWG2"/>
    <mergeCell ref="MTF2:MTM2"/>
    <mergeCell ref="MTN2:MTU2"/>
    <mergeCell ref="MTV2:MUC2"/>
    <mergeCell ref="MUD2:MUK2"/>
    <mergeCell ref="MUL2:MUS2"/>
    <mergeCell ref="MRR2:MRY2"/>
    <mergeCell ref="MRZ2:MSG2"/>
    <mergeCell ref="MSH2:MSO2"/>
    <mergeCell ref="MSP2:MSW2"/>
    <mergeCell ref="MSX2:MTE2"/>
    <mergeCell ref="MQD2:MQK2"/>
    <mergeCell ref="MQL2:MQS2"/>
    <mergeCell ref="MQT2:MRA2"/>
    <mergeCell ref="MRB2:MRI2"/>
    <mergeCell ref="MRJ2:MRQ2"/>
    <mergeCell ref="MOP2:MOW2"/>
    <mergeCell ref="MOX2:MPE2"/>
    <mergeCell ref="MPF2:MPM2"/>
    <mergeCell ref="MPN2:MPU2"/>
    <mergeCell ref="MPV2:MQC2"/>
    <mergeCell ref="MNB2:MNI2"/>
    <mergeCell ref="MNJ2:MNQ2"/>
    <mergeCell ref="MNR2:MNY2"/>
    <mergeCell ref="MNZ2:MOG2"/>
    <mergeCell ref="MOH2:MOO2"/>
    <mergeCell ref="MLN2:MLU2"/>
    <mergeCell ref="MLV2:MMC2"/>
    <mergeCell ref="MMD2:MMK2"/>
    <mergeCell ref="MML2:MMS2"/>
    <mergeCell ref="MMT2:MNA2"/>
    <mergeCell ref="MJZ2:MKG2"/>
    <mergeCell ref="MKH2:MKO2"/>
    <mergeCell ref="MKP2:MKW2"/>
    <mergeCell ref="MKX2:MLE2"/>
    <mergeCell ref="MLF2:MLM2"/>
    <mergeCell ref="MIL2:MIS2"/>
    <mergeCell ref="MIT2:MJA2"/>
    <mergeCell ref="MJB2:MJI2"/>
    <mergeCell ref="MJJ2:MJQ2"/>
    <mergeCell ref="MJR2:MJY2"/>
    <mergeCell ref="MGX2:MHE2"/>
    <mergeCell ref="MHF2:MHM2"/>
    <mergeCell ref="MHN2:MHU2"/>
    <mergeCell ref="MHV2:MIC2"/>
    <mergeCell ref="MID2:MIK2"/>
    <mergeCell ref="MFJ2:MFQ2"/>
    <mergeCell ref="MFR2:MFY2"/>
    <mergeCell ref="MFZ2:MGG2"/>
    <mergeCell ref="MGH2:MGO2"/>
    <mergeCell ref="MGP2:MGW2"/>
    <mergeCell ref="MDV2:MEC2"/>
    <mergeCell ref="MED2:MEK2"/>
    <mergeCell ref="MEL2:MES2"/>
    <mergeCell ref="MET2:MFA2"/>
    <mergeCell ref="MFB2:MFI2"/>
    <mergeCell ref="MCH2:MCO2"/>
    <mergeCell ref="MCP2:MCW2"/>
    <mergeCell ref="MCX2:MDE2"/>
    <mergeCell ref="MDF2:MDM2"/>
    <mergeCell ref="MDN2:MDU2"/>
    <mergeCell ref="MAT2:MBA2"/>
    <mergeCell ref="MBB2:MBI2"/>
    <mergeCell ref="MBJ2:MBQ2"/>
    <mergeCell ref="MBR2:MBY2"/>
    <mergeCell ref="MBZ2:MCG2"/>
    <mergeCell ref="LZF2:LZM2"/>
    <mergeCell ref="LZN2:LZU2"/>
    <mergeCell ref="LZV2:MAC2"/>
    <mergeCell ref="MAD2:MAK2"/>
    <mergeCell ref="MAL2:MAS2"/>
    <mergeCell ref="LXR2:LXY2"/>
    <mergeCell ref="LXZ2:LYG2"/>
    <mergeCell ref="LYH2:LYO2"/>
    <mergeCell ref="LYP2:LYW2"/>
    <mergeCell ref="LYX2:LZE2"/>
    <mergeCell ref="LWD2:LWK2"/>
    <mergeCell ref="LWL2:LWS2"/>
    <mergeCell ref="LWT2:LXA2"/>
    <mergeCell ref="LXB2:LXI2"/>
    <mergeCell ref="LXJ2:LXQ2"/>
    <mergeCell ref="LUP2:LUW2"/>
    <mergeCell ref="LUX2:LVE2"/>
    <mergeCell ref="LVF2:LVM2"/>
    <mergeCell ref="LVN2:LVU2"/>
    <mergeCell ref="LVV2:LWC2"/>
    <mergeCell ref="LTB2:LTI2"/>
    <mergeCell ref="LTJ2:LTQ2"/>
    <mergeCell ref="LTR2:LTY2"/>
    <mergeCell ref="LTZ2:LUG2"/>
    <mergeCell ref="LUH2:LUO2"/>
    <mergeCell ref="LRN2:LRU2"/>
    <mergeCell ref="LRV2:LSC2"/>
    <mergeCell ref="LSD2:LSK2"/>
    <mergeCell ref="LSL2:LSS2"/>
    <mergeCell ref="LST2:LTA2"/>
    <mergeCell ref="LPZ2:LQG2"/>
    <mergeCell ref="LQH2:LQO2"/>
    <mergeCell ref="LQP2:LQW2"/>
    <mergeCell ref="LQX2:LRE2"/>
    <mergeCell ref="LRF2:LRM2"/>
    <mergeCell ref="LOL2:LOS2"/>
    <mergeCell ref="LOT2:LPA2"/>
    <mergeCell ref="LPB2:LPI2"/>
    <mergeCell ref="LPJ2:LPQ2"/>
    <mergeCell ref="LPR2:LPY2"/>
    <mergeCell ref="LMX2:LNE2"/>
    <mergeCell ref="LNF2:LNM2"/>
    <mergeCell ref="LNN2:LNU2"/>
    <mergeCell ref="LNV2:LOC2"/>
    <mergeCell ref="LOD2:LOK2"/>
    <mergeCell ref="LLJ2:LLQ2"/>
    <mergeCell ref="LLR2:LLY2"/>
    <mergeCell ref="LLZ2:LMG2"/>
    <mergeCell ref="LMH2:LMO2"/>
    <mergeCell ref="LMP2:LMW2"/>
    <mergeCell ref="LJV2:LKC2"/>
    <mergeCell ref="LKD2:LKK2"/>
    <mergeCell ref="LKL2:LKS2"/>
    <mergeCell ref="LKT2:LLA2"/>
    <mergeCell ref="LLB2:LLI2"/>
    <mergeCell ref="LIH2:LIO2"/>
    <mergeCell ref="LIP2:LIW2"/>
    <mergeCell ref="LIX2:LJE2"/>
    <mergeCell ref="LJF2:LJM2"/>
    <mergeCell ref="LJN2:LJU2"/>
    <mergeCell ref="LGT2:LHA2"/>
    <mergeCell ref="LHB2:LHI2"/>
    <mergeCell ref="LHJ2:LHQ2"/>
    <mergeCell ref="LHR2:LHY2"/>
    <mergeCell ref="LHZ2:LIG2"/>
    <mergeCell ref="LFF2:LFM2"/>
    <mergeCell ref="LFN2:LFU2"/>
    <mergeCell ref="LFV2:LGC2"/>
    <mergeCell ref="LGD2:LGK2"/>
    <mergeCell ref="LGL2:LGS2"/>
    <mergeCell ref="LDR2:LDY2"/>
    <mergeCell ref="LDZ2:LEG2"/>
    <mergeCell ref="LEH2:LEO2"/>
    <mergeCell ref="LEP2:LEW2"/>
    <mergeCell ref="LEX2:LFE2"/>
    <mergeCell ref="LCD2:LCK2"/>
    <mergeCell ref="LCL2:LCS2"/>
    <mergeCell ref="LCT2:LDA2"/>
    <mergeCell ref="LDB2:LDI2"/>
    <mergeCell ref="LDJ2:LDQ2"/>
    <mergeCell ref="LAP2:LAW2"/>
    <mergeCell ref="LAX2:LBE2"/>
    <mergeCell ref="LBF2:LBM2"/>
    <mergeCell ref="LBN2:LBU2"/>
    <mergeCell ref="LBV2:LCC2"/>
    <mergeCell ref="KZB2:KZI2"/>
    <mergeCell ref="KZJ2:KZQ2"/>
    <mergeCell ref="KZR2:KZY2"/>
    <mergeCell ref="KZZ2:LAG2"/>
    <mergeCell ref="LAH2:LAO2"/>
    <mergeCell ref="KXN2:KXU2"/>
    <mergeCell ref="KXV2:KYC2"/>
    <mergeCell ref="KYD2:KYK2"/>
    <mergeCell ref="KYL2:KYS2"/>
    <mergeCell ref="KYT2:KZA2"/>
    <mergeCell ref="KVZ2:KWG2"/>
    <mergeCell ref="KWH2:KWO2"/>
    <mergeCell ref="KWP2:KWW2"/>
    <mergeCell ref="KWX2:KXE2"/>
    <mergeCell ref="KXF2:KXM2"/>
    <mergeCell ref="KUL2:KUS2"/>
    <mergeCell ref="KUT2:KVA2"/>
    <mergeCell ref="KVB2:KVI2"/>
    <mergeCell ref="KVJ2:KVQ2"/>
    <mergeCell ref="KVR2:KVY2"/>
    <mergeCell ref="KSX2:KTE2"/>
    <mergeCell ref="KTF2:KTM2"/>
    <mergeCell ref="KTN2:KTU2"/>
    <mergeCell ref="KTV2:KUC2"/>
    <mergeCell ref="KUD2:KUK2"/>
    <mergeCell ref="KRJ2:KRQ2"/>
    <mergeCell ref="KRR2:KRY2"/>
    <mergeCell ref="KRZ2:KSG2"/>
    <mergeCell ref="KSH2:KSO2"/>
    <mergeCell ref="KSP2:KSW2"/>
    <mergeCell ref="KPV2:KQC2"/>
    <mergeCell ref="KQD2:KQK2"/>
    <mergeCell ref="KQL2:KQS2"/>
    <mergeCell ref="KQT2:KRA2"/>
    <mergeCell ref="KRB2:KRI2"/>
    <mergeCell ref="KOH2:KOO2"/>
    <mergeCell ref="KOP2:KOW2"/>
    <mergeCell ref="KOX2:KPE2"/>
    <mergeCell ref="KPF2:KPM2"/>
    <mergeCell ref="KPN2:KPU2"/>
    <mergeCell ref="KMT2:KNA2"/>
    <mergeCell ref="KNB2:KNI2"/>
    <mergeCell ref="KNJ2:KNQ2"/>
    <mergeCell ref="KNR2:KNY2"/>
    <mergeCell ref="KNZ2:KOG2"/>
    <mergeCell ref="KLF2:KLM2"/>
    <mergeCell ref="KLN2:KLU2"/>
    <mergeCell ref="KLV2:KMC2"/>
    <mergeCell ref="KMD2:KMK2"/>
    <mergeCell ref="KML2:KMS2"/>
    <mergeCell ref="KJR2:KJY2"/>
    <mergeCell ref="KJZ2:KKG2"/>
    <mergeCell ref="KKH2:KKO2"/>
    <mergeCell ref="KKP2:KKW2"/>
    <mergeCell ref="KKX2:KLE2"/>
    <mergeCell ref="KID2:KIK2"/>
    <mergeCell ref="KIL2:KIS2"/>
    <mergeCell ref="KIT2:KJA2"/>
    <mergeCell ref="KJB2:KJI2"/>
    <mergeCell ref="KJJ2:KJQ2"/>
    <mergeCell ref="KGP2:KGW2"/>
    <mergeCell ref="KGX2:KHE2"/>
    <mergeCell ref="KHF2:KHM2"/>
    <mergeCell ref="KHN2:KHU2"/>
    <mergeCell ref="KHV2:KIC2"/>
    <mergeCell ref="KFB2:KFI2"/>
    <mergeCell ref="KFJ2:KFQ2"/>
    <mergeCell ref="KFR2:KFY2"/>
    <mergeCell ref="KFZ2:KGG2"/>
    <mergeCell ref="KGH2:KGO2"/>
    <mergeCell ref="KDN2:KDU2"/>
    <mergeCell ref="KDV2:KEC2"/>
    <mergeCell ref="KED2:KEK2"/>
    <mergeCell ref="KEL2:KES2"/>
    <mergeCell ref="KET2:KFA2"/>
    <mergeCell ref="KBZ2:KCG2"/>
    <mergeCell ref="KCH2:KCO2"/>
    <mergeCell ref="KCP2:KCW2"/>
    <mergeCell ref="KCX2:KDE2"/>
    <mergeCell ref="KDF2:KDM2"/>
    <mergeCell ref="KAL2:KAS2"/>
    <mergeCell ref="KAT2:KBA2"/>
    <mergeCell ref="KBB2:KBI2"/>
    <mergeCell ref="KBJ2:KBQ2"/>
    <mergeCell ref="KBR2:KBY2"/>
    <mergeCell ref="JYX2:JZE2"/>
    <mergeCell ref="JZF2:JZM2"/>
    <mergeCell ref="JZN2:JZU2"/>
    <mergeCell ref="JZV2:KAC2"/>
    <mergeCell ref="KAD2:KAK2"/>
    <mergeCell ref="JXJ2:JXQ2"/>
    <mergeCell ref="JXR2:JXY2"/>
    <mergeCell ref="JXZ2:JYG2"/>
    <mergeCell ref="JYH2:JYO2"/>
    <mergeCell ref="JYP2:JYW2"/>
    <mergeCell ref="JVV2:JWC2"/>
    <mergeCell ref="JWD2:JWK2"/>
    <mergeCell ref="JWL2:JWS2"/>
    <mergeCell ref="JWT2:JXA2"/>
    <mergeCell ref="JXB2:JXI2"/>
    <mergeCell ref="JUH2:JUO2"/>
    <mergeCell ref="JUP2:JUW2"/>
    <mergeCell ref="JUX2:JVE2"/>
    <mergeCell ref="JVF2:JVM2"/>
    <mergeCell ref="JVN2:JVU2"/>
    <mergeCell ref="JST2:JTA2"/>
    <mergeCell ref="JTB2:JTI2"/>
    <mergeCell ref="JTJ2:JTQ2"/>
    <mergeCell ref="JTR2:JTY2"/>
    <mergeCell ref="JTZ2:JUG2"/>
    <mergeCell ref="JRF2:JRM2"/>
    <mergeCell ref="JRN2:JRU2"/>
    <mergeCell ref="JRV2:JSC2"/>
    <mergeCell ref="JSD2:JSK2"/>
    <mergeCell ref="JSL2:JSS2"/>
    <mergeCell ref="JPR2:JPY2"/>
    <mergeCell ref="JPZ2:JQG2"/>
    <mergeCell ref="JQH2:JQO2"/>
    <mergeCell ref="JQP2:JQW2"/>
    <mergeCell ref="JQX2:JRE2"/>
    <mergeCell ref="JOD2:JOK2"/>
    <mergeCell ref="JOL2:JOS2"/>
    <mergeCell ref="JOT2:JPA2"/>
    <mergeCell ref="JPB2:JPI2"/>
    <mergeCell ref="JPJ2:JPQ2"/>
    <mergeCell ref="JMP2:JMW2"/>
    <mergeCell ref="JMX2:JNE2"/>
    <mergeCell ref="JNF2:JNM2"/>
    <mergeCell ref="JNN2:JNU2"/>
    <mergeCell ref="JNV2:JOC2"/>
    <mergeCell ref="JLB2:JLI2"/>
    <mergeCell ref="JLJ2:JLQ2"/>
    <mergeCell ref="JLR2:JLY2"/>
    <mergeCell ref="JLZ2:JMG2"/>
    <mergeCell ref="JMH2:JMO2"/>
    <mergeCell ref="JJN2:JJU2"/>
    <mergeCell ref="JJV2:JKC2"/>
    <mergeCell ref="JKD2:JKK2"/>
    <mergeCell ref="JKL2:JKS2"/>
    <mergeCell ref="JKT2:JLA2"/>
    <mergeCell ref="JHZ2:JIG2"/>
    <mergeCell ref="JIH2:JIO2"/>
    <mergeCell ref="JIP2:JIW2"/>
    <mergeCell ref="JIX2:JJE2"/>
    <mergeCell ref="JJF2:JJM2"/>
    <mergeCell ref="JGL2:JGS2"/>
    <mergeCell ref="JGT2:JHA2"/>
    <mergeCell ref="JHB2:JHI2"/>
    <mergeCell ref="JHJ2:JHQ2"/>
    <mergeCell ref="JHR2:JHY2"/>
    <mergeCell ref="JEX2:JFE2"/>
    <mergeCell ref="JFF2:JFM2"/>
    <mergeCell ref="JFN2:JFU2"/>
    <mergeCell ref="JFV2:JGC2"/>
    <mergeCell ref="JGD2:JGK2"/>
    <mergeCell ref="JDJ2:JDQ2"/>
    <mergeCell ref="JDR2:JDY2"/>
    <mergeCell ref="JDZ2:JEG2"/>
    <mergeCell ref="JEH2:JEO2"/>
    <mergeCell ref="JEP2:JEW2"/>
    <mergeCell ref="JBV2:JCC2"/>
    <mergeCell ref="JCD2:JCK2"/>
    <mergeCell ref="JCL2:JCS2"/>
    <mergeCell ref="JCT2:JDA2"/>
    <mergeCell ref="JDB2:JDI2"/>
    <mergeCell ref="JAH2:JAO2"/>
    <mergeCell ref="JAP2:JAW2"/>
    <mergeCell ref="JAX2:JBE2"/>
    <mergeCell ref="JBF2:JBM2"/>
    <mergeCell ref="JBN2:JBU2"/>
    <mergeCell ref="IYT2:IZA2"/>
    <mergeCell ref="IZB2:IZI2"/>
    <mergeCell ref="IZJ2:IZQ2"/>
    <mergeCell ref="IZR2:IZY2"/>
    <mergeCell ref="IZZ2:JAG2"/>
    <mergeCell ref="IXF2:IXM2"/>
    <mergeCell ref="IXN2:IXU2"/>
    <mergeCell ref="IXV2:IYC2"/>
    <mergeCell ref="IYD2:IYK2"/>
    <mergeCell ref="IYL2:IYS2"/>
    <mergeCell ref="IVR2:IVY2"/>
    <mergeCell ref="IVZ2:IWG2"/>
    <mergeCell ref="IWH2:IWO2"/>
    <mergeCell ref="IWP2:IWW2"/>
    <mergeCell ref="IWX2:IXE2"/>
    <mergeCell ref="IUD2:IUK2"/>
    <mergeCell ref="IUL2:IUS2"/>
    <mergeCell ref="IUT2:IVA2"/>
    <mergeCell ref="IVB2:IVI2"/>
    <mergeCell ref="IVJ2:IVQ2"/>
    <mergeCell ref="ISP2:ISW2"/>
    <mergeCell ref="ISX2:ITE2"/>
    <mergeCell ref="ITF2:ITM2"/>
    <mergeCell ref="ITN2:ITU2"/>
    <mergeCell ref="ITV2:IUC2"/>
    <mergeCell ref="IRB2:IRI2"/>
    <mergeCell ref="IRJ2:IRQ2"/>
    <mergeCell ref="IRR2:IRY2"/>
    <mergeCell ref="IRZ2:ISG2"/>
    <mergeCell ref="ISH2:ISO2"/>
    <mergeCell ref="IPN2:IPU2"/>
    <mergeCell ref="IPV2:IQC2"/>
    <mergeCell ref="IQD2:IQK2"/>
    <mergeCell ref="IQL2:IQS2"/>
    <mergeCell ref="IQT2:IRA2"/>
    <mergeCell ref="INZ2:IOG2"/>
    <mergeCell ref="IOH2:IOO2"/>
    <mergeCell ref="IOP2:IOW2"/>
    <mergeCell ref="IOX2:IPE2"/>
    <mergeCell ref="IPF2:IPM2"/>
    <mergeCell ref="IML2:IMS2"/>
    <mergeCell ref="IMT2:INA2"/>
    <mergeCell ref="INB2:INI2"/>
    <mergeCell ref="INJ2:INQ2"/>
    <mergeCell ref="INR2:INY2"/>
    <mergeCell ref="IKX2:ILE2"/>
    <mergeCell ref="ILF2:ILM2"/>
    <mergeCell ref="ILN2:ILU2"/>
    <mergeCell ref="ILV2:IMC2"/>
    <mergeCell ref="IMD2:IMK2"/>
    <mergeCell ref="IJJ2:IJQ2"/>
    <mergeCell ref="IJR2:IJY2"/>
    <mergeCell ref="IJZ2:IKG2"/>
    <mergeCell ref="IKH2:IKO2"/>
    <mergeCell ref="IKP2:IKW2"/>
    <mergeCell ref="IHV2:IIC2"/>
    <mergeCell ref="IID2:IIK2"/>
    <mergeCell ref="IIL2:IIS2"/>
    <mergeCell ref="IIT2:IJA2"/>
    <mergeCell ref="IJB2:IJI2"/>
    <mergeCell ref="IGH2:IGO2"/>
    <mergeCell ref="IGP2:IGW2"/>
    <mergeCell ref="IGX2:IHE2"/>
    <mergeCell ref="IHF2:IHM2"/>
    <mergeCell ref="IHN2:IHU2"/>
    <mergeCell ref="IET2:IFA2"/>
    <mergeCell ref="IFB2:IFI2"/>
    <mergeCell ref="IFJ2:IFQ2"/>
    <mergeCell ref="IFR2:IFY2"/>
    <mergeCell ref="IFZ2:IGG2"/>
    <mergeCell ref="IDF2:IDM2"/>
    <mergeCell ref="IDN2:IDU2"/>
    <mergeCell ref="IDV2:IEC2"/>
    <mergeCell ref="IED2:IEK2"/>
    <mergeCell ref="IEL2:IES2"/>
    <mergeCell ref="IBR2:IBY2"/>
    <mergeCell ref="IBZ2:ICG2"/>
    <mergeCell ref="ICH2:ICO2"/>
    <mergeCell ref="ICP2:ICW2"/>
    <mergeCell ref="ICX2:IDE2"/>
    <mergeCell ref="IAD2:IAK2"/>
    <mergeCell ref="IAL2:IAS2"/>
    <mergeCell ref="IAT2:IBA2"/>
    <mergeCell ref="IBB2:IBI2"/>
    <mergeCell ref="IBJ2:IBQ2"/>
    <mergeCell ref="HYP2:HYW2"/>
    <mergeCell ref="HYX2:HZE2"/>
    <mergeCell ref="HZF2:HZM2"/>
    <mergeCell ref="HZN2:HZU2"/>
    <mergeCell ref="HZV2:IAC2"/>
    <mergeCell ref="HXB2:HXI2"/>
    <mergeCell ref="HXJ2:HXQ2"/>
    <mergeCell ref="HXR2:HXY2"/>
    <mergeCell ref="HXZ2:HYG2"/>
    <mergeCell ref="HYH2:HYO2"/>
    <mergeCell ref="HVN2:HVU2"/>
    <mergeCell ref="HVV2:HWC2"/>
    <mergeCell ref="HWD2:HWK2"/>
    <mergeCell ref="HWL2:HWS2"/>
    <mergeCell ref="HWT2:HXA2"/>
    <mergeCell ref="HTZ2:HUG2"/>
    <mergeCell ref="HUH2:HUO2"/>
    <mergeCell ref="HUP2:HUW2"/>
    <mergeCell ref="HUX2:HVE2"/>
    <mergeCell ref="HVF2:HVM2"/>
    <mergeCell ref="HSL2:HSS2"/>
    <mergeCell ref="HST2:HTA2"/>
    <mergeCell ref="HTB2:HTI2"/>
    <mergeCell ref="HTJ2:HTQ2"/>
    <mergeCell ref="HTR2:HTY2"/>
    <mergeCell ref="HQX2:HRE2"/>
    <mergeCell ref="HRF2:HRM2"/>
    <mergeCell ref="HRN2:HRU2"/>
    <mergeCell ref="HRV2:HSC2"/>
    <mergeCell ref="HSD2:HSK2"/>
    <mergeCell ref="HPJ2:HPQ2"/>
    <mergeCell ref="HPR2:HPY2"/>
    <mergeCell ref="HPZ2:HQG2"/>
    <mergeCell ref="HQH2:HQO2"/>
    <mergeCell ref="HQP2:HQW2"/>
    <mergeCell ref="HNV2:HOC2"/>
    <mergeCell ref="HOD2:HOK2"/>
    <mergeCell ref="HOL2:HOS2"/>
    <mergeCell ref="HOT2:HPA2"/>
    <mergeCell ref="HPB2:HPI2"/>
    <mergeCell ref="HMH2:HMO2"/>
    <mergeCell ref="HMP2:HMW2"/>
    <mergeCell ref="HMX2:HNE2"/>
    <mergeCell ref="HNF2:HNM2"/>
    <mergeCell ref="HNN2:HNU2"/>
    <mergeCell ref="HKT2:HLA2"/>
    <mergeCell ref="HLB2:HLI2"/>
    <mergeCell ref="HLJ2:HLQ2"/>
    <mergeCell ref="HLR2:HLY2"/>
    <mergeCell ref="HLZ2:HMG2"/>
    <mergeCell ref="HJF2:HJM2"/>
    <mergeCell ref="HJN2:HJU2"/>
    <mergeCell ref="HJV2:HKC2"/>
    <mergeCell ref="HKD2:HKK2"/>
    <mergeCell ref="HKL2:HKS2"/>
    <mergeCell ref="HHR2:HHY2"/>
    <mergeCell ref="HHZ2:HIG2"/>
    <mergeCell ref="HIH2:HIO2"/>
    <mergeCell ref="HIP2:HIW2"/>
    <mergeCell ref="HIX2:HJE2"/>
    <mergeCell ref="HGD2:HGK2"/>
    <mergeCell ref="HGL2:HGS2"/>
    <mergeCell ref="HGT2:HHA2"/>
    <mergeCell ref="HHB2:HHI2"/>
    <mergeCell ref="HHJ2:HHQ2"/>
    <mergeCell ref="HEP2:HEW2"/>
    <mergeCell ref="HEX2:HFE2"/>
    <mergeCell ref="HFF2:HFM2"/>
    <mergeCell ref="HFN2:HFU2"/>
    <mergeCell ref="HFV2:HGC2"/>
    <mergeCell ref="HDB2:HDI2"/>
    <mergeCell ref="HDJ2:HDQ2"/>
    <mergeCell ref="HDR2:HDY2"/>
    <mergeCell ref="HDZ2:HEG2"/>
    <mergeCell ref="HEH2:HEO2"/>
    <mergeCell ref="HBN2:HBU2"/>
    <mergeCell ref="HBV2:HCC2"/>
    <mergeCell ref="HCD2:HCK2"/>
    <mergeCell ref="HCL2:HCS2"/>
    <mergeCell ref="HCT2:HDA2"/>
    <mergeCell ref="GZZ2:HAG2"/>
    <mergeCell ref="HAH2:HAO2"/>
    <mergeCell ref="HAP2:HAW2"/>
    <mergeCell ref="HAX2:HBE2"/>
    <mergeCell ref="HBF2:HBM2"/>
    <mergeCell ref="GYL2:GYS2"/>
    <mergeCell ref="GYT2:GZA2"/>
    <mergeCell ref="GZB2:GZI2"/>
    <mergeCell ref="GZJ2:GZQ2"/>
    <mergeCell ref="GZR2:GZY2"/>
    <mergeCell ref="GWX2:GXE2"/>
    <mergeCell ref="GXF2:GXM2"/>
    <mergeCell ref="GXN2:GXU2"/>
    <mergeCell ref="GXV2:GYC2"/>
    <mergeCell ref="GYD2:GYK2"/>
    <mergeCell ref="GVJ2:GVQ2"/>
    <mergeCell ref="GVR2:GVY2"/>
    <mergeCell ref="GVZ2:GWG2"/>
    <mergeCell ref="GWH2:GWO2"/>
    <mergeCell ref="GWP2:GWW2"/>
    <mergeCell ref="GTV2:GUC2"/>
    <mergeCell ref="GUD2:GUK2"/>
    <mergeCell ref="GUL2:GUS2"/>
    <mergeCell ref="GUT2:GVA2"/>
    <mergeCell ref="GVB2:GVI2"/>
    <mergeCell ref="GSH2:GSO2"/>
    <mergeCell ref="GSP2:GSW2"/>
    <mergeCell ref="GSX2:GTE2"/>
    <mergeCell ref="GTF2:GTM2"/>
    <mergeCell ref="GTN2:GTU2"/>
    <mergeCell ref="GQT2:GRA2"/>
    <mergeCell ref="GRB2:GRI2"/>
    <mergeCell ref="GRJ2:GRQ2"/>
    <mergeCell ref="GRR2:GRY2"/>
    <mergeCell ref="GRZ2:GSG2"/>
    <mergeCell ref="GPF2:GPM2"/>
    <mergeCell ref="GPN2:GPU2"/>
    <mergeCell ref="GPV2:GQC2"/>
    <mergeCell ref="GQD2:GQK2"/>
    <mergeCell ref="GQL2:GQS2"/>
    <mergeCell ref="GNR2:GNY2"/>
    <mergeCell ref="GNZ2:GOG2"/>
    <mergeCell ref="GOH2:GOO2"/>
    <mergeCell ref="GOP2:GOW2"/>
    <mergeCell ref="GOX2:GPE2"/>
    <mergeCell ref="GMD2:GMK2"/>
    <mergeCell ref="GML2:GMS2"/>
    <mergeCell ref="GMT2:GNA2"/>
    <mergeCell ref="GNB2:GNI2"/>
    <mergeCell ref="GNJ2:GNQ2"/>
    <mergeCell ref="GKP2:GKW2"/>
    <mergeCell ref="GKX2:GLE2"/>
    <mergeCell ref="GLF2:GLM2"/>
    <mergeCell ref="GLN2:GLU2"/>
    <mergeCell ref="GLV2:GMC2"/>
    <mergeCell ref="GJB2:GJI2"/>
    <mergeCell ref="GJJ2:GJQ2"/>
    <mergeCell ref="GJR2:GJY2"/>
    <mergeCell ref="GJZ2:GKG2"/>
    <mergeCell ref="GKH2:GKO2"/>
    <mergeCell ref="GHN2:GHU2"/>
    <mergeCell ref="GHV2:GIC2"/>
    <mergeCell ref="GID2:GIK2"/>
    <mergeCell ref="GIL2:GIS2"/>
    <mergeCell ref="GIT2:GJA2"/>
    <mergeCell ref="GFZ2:GGG2"/>
    <mergeCell ref="GGH2:GGO2"/>
    <mergeCell ref="GGP2:GGW2"/>
    <mergeCell ref="GGX2:GHE2"/>
    <mergeCell ref="GHF2:GHM2"/>
    <mergeCell ref="GEL2:GES2"/>
    <mergeCell ref="GET2:GFA2"/>
    <mergeCell ref="GFB2:GFI2"/>
    <mergeCell ref="GFJ2:GFQ2"/>
    <mergeCell ref="GFR2:GFY2"/>
    <mergeCell ref="GCX2:GDE2"/>
    <mergeCell ref="GDF2:GDM2"/>
    <mergeCell ref="GDN2:GDU2"/>
    <mergeCell ref="GDV2:GEC2"/>
    <mergeCell ref="GED2:GEK2"/>
    <mergeCell ref="GBJ2:GBQ2"/>
    <mergeCell ref="GBR2:GBY2"/>
    <mergeCell ref="GBZ2:GCG2"/>
    <mergeCell ref="GCH2:GCO2"/>
    <mergeCell ref="GCP2:GCW2"/>
    <mergeCell ref="FZV2:GAC2"/>
    <mergeCell ref="GAD2:GAK2"/>
    <mergeCell ref="GAL2:GAS2"/>
    <mergeCell ref="GAT2:GBA2"/>
    <mergeCell ref="GBB2:GBI2"/>
    <mergeCell ref="FYH2:FYO2"/>
    <mergeCell ref="FYP2:FYW2"/>
    <mergeCell ref="FYX2:FZE2"/>
    <mergeCell ref="FZF2:FZM2"/>
    <mergeCell ref="FZN2:FZU2"/>
    <mergeCell ref="FWT2:FXA2"/>
    <mergeCell ref="FXB2:FXI2"/>
    <mergeCell ref="FXJ2:FXQ2"/>
    <mergeCell ref="FXR2:FXY2"/>
    <mergeCell ref="FXZ2:FYG2"/>
    <mergeCell ref="FVF2:FVM2"/>
    <mergeCell ref="FVN2:FVU2"/>
    <mergeCell ref="FVV2:FWC2"/>
    <mergeCell ref="FWD2:FWK2"/>
    <mergeCell ref="FWL2:FWS2"/>
    <mergeCell ref="FTR2:FTY2"/>
    <mergeCell ref="FTZ2:FUG2"/>
    <mergeCell ref="FUH2:FUO2"/>
    <mergeCell ref="FUP2:FUW2"/>
    <mergeCell ref="FUX2:FVE2"/>
    <mergeCell ref="FSD2:FSK2"/>
    <mergeCell ref="FSL2:FSS2"/>
    <mergeCell ref="FST2:FTA2"/>
    <mergeCell ref="FTB2:FTI2"/>
    <mergeCell ref="FTJ2:FTQ2"/>
    <mergeCell ref="FQP2:FQW2"/>
    <mergeCell ref="FQX2:FRE2"/>
    <mergeCell ref="FRF2:FRM2"/>
    <mergeCell ref="FRN2:FRU2"/>
    <mergeCell ref="FRV2:FSC2"/>
    <mergeCell ref="FPB2:FPI2"/>
    <mergeCell ref="FPJ2:FPQ2"/>
    <mergeCell ref="FPR2:FPY2"/>
    <mergeCell ref="FPZ2:FQG2"/>
    <mergeCell ref="FQH2:FQO2"/>
    <mergeCell ref="FNN2:FNU2"/>
    <mergeCell ref="FNV2:FOC2"/>
    <mergeCell ref="FOD2:FOK2"/>
    <mergeCell ref="FOL2:FOS2"/>
    <mergeCell ref="FOT2:FPA2"/>
    <mergeCell ref="FLZ2:FMG2"/>
    <mergeCell ref="FMH2:FMO2"/>
    <mergeCell ref="FMP2:FMW2"/>
    <mergeCell ref="FMX2:FNE2"/>
    <mergeCell ref="FNF2:FNM2"/>
    <mergeCell ref="FKL2:FKS2"/>
    <mergeCell ref="FKT2:FLA2"/>
    <mergeCell ref="FLB2:FLI2"/>
    <mergeCell ref="FLJ2:FLQ2"/>
    <mergeCell ref="FLR2:FLY2"/>
    <mergeCell ref="FIX2:FJE2"/>
    <mergeCell ref="FJF2:FJM2"/>
    <mergeCell ref="FJN2:FJU2"/>
    <mergeCell ref="FJV2:FKC2"/>
    <mergeCell ref="FKD2:FKK2"/>
    <mergeCell ref="FHJ2:FHQ2"/>
    <mergeCell ref="FHR2:FHY2"/>
    <mergeCell ref="FHZ2:FIG2"/>
    <mergeCell ref="FIH2:FIO2"/>
    <mergeCell ref="FIP2:FIW2"/>
    <mergeCell ref="FFV2:FGC2"/>
    <mergeCell ref="FGD2:FGK2"/>
    <mergeCell ref="FGL2:FGS2"/>
    <mergeCell ref="FGT2:FHA2"/>
    <mergeCell ref="FHB2:FHI2"/>
    <mergeCell ref="FEH2:FEO2"/>
    <mergeCell ref="FEP2:FEW2"/>
    <mergeCell ref="FEX2:FFE2"/>
    <mergeCell ref="FFF2:FFM2"/>
    <mergeCell ref="FFN2:FFU2"/>
    <mergeCell ref="FCT2:FDA2"/>
    <mergeCell ref="FDB2:FDI2"/>
    <mergeCell ref="FDJ2:FDQ2"/>
    <mergeCell ref="FDR2:FDY2"/>
    <mergeCell ref="FDZ2:FEG2"/>
    <mergeCell ref="FBF2:FBM2"/>
    <mergeCell ref="FBN2:FBU2"/>
    <mergeCell ref="FBV2:FCC2"/>
    <mergeCell ref="FCD2:FCK2"/>
    <mergeCell ref="FCL2:FCS2"/>
    <mergeCell ref="EZR2:EZY2"/>
    <mergeCell ref="EZZ2:FAG2"/>
    <mergeCell ref="FAH2:FAO2"/>
    <mergeCell ref="FAP2:FAW2"/>
    <mergeCell ref="FAX2:FBE2"/>
    <mergeCell ref="EYD2:EYK2"/>
    <mergeCell ref="EYL2:EYS2"/>
    <mergeCell ref="EYT2:EZA2"/>
    <mergeCell ref="EZB2:EZI2"/>
    <mergeCell ref="EZJ2:EZQ2"/>
    <mergeCell ref="EWP2:EWW2"/>
    <mergeCell ref="EWX2:EXE2"/>
    <mergeCell ref="EXF2:EXM2"/>
    <mergeCell ref="EXN2:EXU2"/>
    <mergeCell ref="EXV2:EYC2"/>
    <mergeCell ref="EVB2:EVI2"/>
    <mergeCell ref="EVJ2:EVQ2"/>
    <mergeCell ref="EVR2:EVY2"/>
    <mergeCell ref="EVZ2:EWG2"/>
    <mergeCell ref="EWH2:EWO2"/>
    <mergeCell ref="ETN2:ETU2"/>
    <mergeCell ref="ETV2:EUC2"/>
    <mergeCell ref="EUD2:EUK2"/>
    <mergeCell ref="EUL2:EUS2"/>
    <mergeCell ref="EUT2:EVA2"/>
    <mergeCell ref="ERZ2:ESG2"/>
    <mergeCell ref="ESH2:ESO2"/>
    <mergeCell ref="ESP2:ESW2"/>
    <mergeCell ref="ESX2:ETE2"/>
    <mergeCell ref="ETF2:ETM2"/>
    <mergeCell ref="EQL2:EQS2"/>
    <mergeCell ref="EQT2:ERA2"/>
    <mergeCell ref="ERB2:ERI2"/>
    <mergeCell ref="ERJ2:ERQ2"/>
    <mergeCell ref="ERR2:ERY2"/>
    <mergeCell ref="EOX2:EPE2"/>
    <mergeCell ref="EPF2:EPM2"/>
    <mergeCell ref="EPN2:EPU2"/>
    <mergeCell ref="EPV2:EQC2"/>
    <mergeCell ref="EQD2:EQK2"/>
    <mergeCell ref="ENJ2:ENQ2"/>
    <mergeCell ref="ENR2:ENY2"/>
    <mergeCell ref="ENZ2:EOG2"/>
    <mergeCell ref="EOH2:EOO2"/>
    <mergeCell ref="EOP2:EOW2"/>
    <mergeCell ref="ELV2:EMC2"/>
    <mergeCell ref="EMD2:EMK2"/>
    <mergeCell ref="EML2:EMS2"/>
    <mergeCell ref="EMT2:ENA2"/>
    <mergeCell ref="ENB2:ENI2"/>
    <mergeCell ref="EKH2:EKO2"/>
    <mergeCell ref="EKP2:EKW2"/>
    <mergeCell ref="EKX2:ELE2"/>
    <mergeCell ref="ELF2:ELM2"/>
    <mergeCell ref="ELN2:ELU2"/>
    <mergeCell ref="EIT2:EJA2"/>
    <mergeCell ref="EJB2:EJI2"/>
    <mergeCell ref="EJJ2:EJQ2"/>
    <mergeCell ref="EJR2:EJY2"/>
    <mergeCell ref="EJZ2:EKG2"/>
    <mergeCell ref="EHF2:EHM2"/>
    <mergeCell ref="EHN2:EHU2"/>
    <mergeCell ref="EHV2:EIC2"/>
    <mergeCell ref="EID2:EIK2"/>
    <mergeCell ref="EIL2:EIS2"/>
    <mergeCell ref="EFR2:EFY2"/>
    <mergeCell ref="EFZ2:EGG2"/>
    <mergeCell ref="EGH2:EGO2"/>
    <mergeCell ref="EGP2:EGW2"/>
    <mergeCell ref="EGX2:EHE2"/>
    <mergeCell ref="EED2:EEK2"/>
    <mergeCell ref="EEL2:EES2"/>
    <mergeCell ref="EET2:EFA2"/>
    <mergeCell ref="EFB2:EFI2"/>
    <mergeCell ref="EFJ2:EFQ2"/>
    <mergeCell ref="ECP2:ECW2"/>
    <mergeCell ref="ECX2:EDE2"/>
    <mergeCell ref="EDF2:EDM2"/>
    <mergeCell ref="EDN2:EDU2"/>
    <mergeCell ref="EDV2:EEC2"/>
    <mergeCell ref="EBB2:EBI2"/>
    <mergeCell ref="EBJ2:EBQ2"/>
    <mergeCell ref="EBR2:EBY2"/>
    <mergeCell ref="EBZ2:ECG2"/>
    <mergeCell ref="ECH2:ECO2"/>
    <mergeCell ref="DZN2:DZU2"/>
    <mergeCell ref="DZV2:EAC2"/>
    <mergeCell ref="EAD2:EAK2"/>
    <mergeCell ref="EAL2:EAS2"/>
    <mergeCell ref="EAT2:EBA2"/>
    <mergeCell ref="DXZ2:DYG2"/>
    <mergeCell ref="DYH2:DYO2"/>
    <mergeCell ref="DYP2:DYW2"/>
    <mergeCell ref="DYX2:DZE2"/>
    <mergeCell ref="DZF2:DZM2"/>
    <mergeCell ref="DWL2:DWS2"/>
    <mergeCell ref="DWT2:DXA2"/>
    <mergeCell ref="DXB2:DXI2"/>
    <mergeCell ref="DXJ2:DXQ2"/>
    <mergeCell ref="DXR2:DXY2"/>
    <mergeCell ref="DUX2:DVE2"/>
    <mergeCell ref="DVF2:DVM2"/>
    <mergeCell ref="DVN2:DVU2"/>
    <mergeCell ref="DVV2:DWC2"/>
    <mergeCell ref="DWD2:DWK2"/>
    <mergeCell ref="DTJ2:DTQ2"/>
    <mergeCell ref="DTR2:DTY2"/>
    <mergeCell ref="DTZ2:DUG2"/>
    <mergeCell ref="DUH2:DUO2"/>
    <mergeCell ref="DUP2:DUW2"/>
    <mergeCell ref="DRV2:DSC2"/>
    <mergeCell ref="DSD2:DSK2"/>
    <mergeCell ref="DSL2:DSS2"/>
    <mergeCell ref="DST2:DTA2"/>
    <mergeCell ref="DTB2:DTI2"/>
    <mergeCell ref="DQH2:DQO2"/>
    <mergeCell ref="DQP2:DQW2"/>
    <mergeCell ref="DQX2:DRE2"/>
    <mergeCell ref="DRF2:DRM2"/>
    <mergeCell ref="DRN2:DRU2"/>
    <mergeCell ref="DOT2:DPA2"/>
    <mergeCell ref="DPB2:DPI2"/>
    <mergeCell ref="DPJ2:DPQ2"/>
    <mergeCell ref="DPR2:DPY2"/>
    <mergeCell ref="DPZ2:DQG2"/>
    <mergeCell ref="DNF2:DNM2"/>
    <mergeCell ref="DNN2:DNU2"/>
    <mergeCell ref="DNV2:DOC2"/>
    <mergeCell ref="DOD2:DOK2"/>
    <mergeCell ref="DOL2:DOS2"/>
    <mergeCell ref="DLR2:DLY2"/>
    <mergeCell ref="DLZ2:DMG2"/>
    <mergeCell ref="DMH2:DMO2"/>
    <mergeCell ref="DMP2:DMW2"/>
    <mergeCell ref="DMX2:DNE2"/>
    <mergeCell ref="DKD2:DKK2"/>
    <mergeCell ref="DKL2:DKS2"/>
    <mergeCell ref="DKT2:DLA2"/>
    <mergeCell ref="DLB2:DLI2"/>
    <mergeCell ref="DLJ2:DLQ2"/>
    <mergeCell ref="DIP2:DIW2"/>
    <mergeCell ref="DIX2:DJE2"/>
    <mergeCell ref="DJF2:DJM2"/>
    <mergeCell ref="DJN2:DJU2"/>
    <mergeCell ref="DJV2:DKC2"/>
    <mergeCell ref="DHB2:DHI2"/>
    <mergeCell ref="DHJ2:DHQ2"/>
    <mergeCell ref="DHR2:DHY2"/>
    <mergeCell ref="DHZ2:DIG2"/>
    <mergeCell ref="DIH2:DIO2"/>
    <mergeCell ref="DFN2:DFU2"/>
    <mergeCell ref="DFV2:DGC2"/>
    <mergeCell ref="DGD2:DGK2"/>
    <mergeCell ref="DGL2:DGS2"/>
    <mergeCell ref="DGT2:DHA2"/>
    <mergeCell ref="DDZ2:DEG2"/>
    <mergeCell ref="DEH2:DEO2"/>
    <mergeCell ref="DEP2:DEW2"/>
    <mergeCell ref="DEX2:DFE2"/>
    <mergeCell ref="DFF2:DFM2"/>
    <mergeCell ref="DCL2:DCS2"/>
    <mergeCell ref="DCT2:DDA2"/>
    <mergeCell ref="DDB2:DDI2"/>
    <mergeCell ref="DDJ2:DDQ2"/>
    <mergeCell ref="DDR2:DDY2"/>
    <mergeCell ref="DAX2:DBE2"/>
    <mergeCell ref="DBF2:DBM2"/>
    <mergeCell ref="DBN2:DBU2"/>
    <mergeCell ref="DBV2:DCC2"/>
    <mergeCell ref="DCD2:DCK2"/>
    <mergeCell ref="CZJ2:CZQ2"/>
    <mergeCell ref="CZR2:CZY2"/>
    <mergeCell ref="CZZ2:DAG2"/>
    <mergeCell ref="DAH2:DAO2"/>
    <mergeCell ref="DAP2:DAW2"/>
    <mergeCell ref="CXV2:CYC2"/>
    <mergeCell ref="CYD2:CYK2"/>
    <mergeCell ref="CYL2:CYS2"/>
    <mergeCell ref="CYT2:CZA2"/>
    <mergeCell ref="CZB2:CZI2"/>
    <mergeCell ref="CWH2:CWO2"/>
    <mergeCell ref="CWP2:CWW2"/>
    <mergeCell ref="CWX2:CXE2"/>
    <mergeCell ref="CXF2:CXM2"/>
    <mergeCell ref="CXN2:CXU2"/>
    <mergeCell ref="CUT2:CVA2"/>
    <mergeCell ref="CVB2:CVI2"/>
    <mergeCell ref="CVJ2:CVQ2"/>
    <mergeCell ref="CVR2:CVY2"/>
    <mergeCell ref="CVZ2:CWG2"/>
    <mergeCell ref="CTF2:CTM2"/>
    <mergeCell ref="CTN2:CTU2"/>
    <mergeCell ref="CTV2:CUC2"/>
    <mergeCell ref="CUD2:CUK2"/>
    <mergeCell ref="CUL2:CUS2"/>
    <mergeCell ref="CRR2:CRY2"/>
    <mergeCell ref="CRZ2:CSG2"/>
    <mergeCell ref="CSH2:CSO2"/>
    <mergeCell ref="CSP2:CSW2"/>
    <mergeCell ref="CSX2:CTE2"/>
    <mergeCell ref="CQD2:CQK2"/>
    <mergeCell ref="CQL2:CQS2"/>
    <mergeCell ref="CQT2:CRA2"/>
    <mergeCell ref="CRB2:CRI2"/>
    <mergeCell ref="CRJ2:CRQ2"/>
    <mergeCell ref="COP2:COW2"/>
    <mergeCell ref="COX2:CPE2"/>
    <mergeCell ref="CPF2:CPM2"/>
    <mergeCell ref="CPN2:CPU2"/>
    <mergeCell ref="CPV2:CQC2"/>
    <mergeCell ref="CNB2:CNI2"/>
    <mergeCell ref="CNJ2:CNQ2"/>
    <mergeCell ref="CNR2:CNY2"/>
    <mergeCell ref="CNZ2:COG2"/>
    <mergeCell ref="COH2:COO2"/>
    <mergeCell ref="CLN2:CLU2"/>
    <mergeCell ref="CLV2:CMC2"/>
    <mergeCell ref="CMD2:CMK2"/>
    <mergeCell ref="CML2:CMS2"/>
    <mergeCell ref="CMT2:CNA2"/>
    <mergeCell ref="CJZ2:CKG2"/>
    <mergeCell ref="CKH2:CKO2"/>
    <mergeCell ref="CKP2:CKW2"/>
    <mergeCell ref="CKX2:CLE2"/>
    <mergeCell ref="CLF2:CLM2"/>
    <mergeCell ref="CIL2:CIS2"/>
    <mergeCell ref="CIT2:CJA2"/>
    <mergeCell ref="CJB2:CJI2"/>
    <mergeCell ref="CJJ2:CJQ2"/>
    <mergeCell ref="CJR2:CJY2"/>
    <mergeCell ref="CGX2:CHE2"/>
    <mergeCell ref="CHF2:CHM2"/>
    <mergeCell ref="CHN2:CHU2"/>
    <mergeCell ref="CHV2:CIC2"/>
    <mergeCell ref="CID2:CIK2"/>
    <mergeCell ref="CFJ2:CFQ2"/>
    <mergeCell ref="CFR2:CFY2"/>
    <mergeCell ref="CFZ2:CGG2"/>
    <mergeCell ref="CGH2:CGO2"/>
    <mergeCell ref="CGP2:CGW2"/>
    <mergeCell ref="CDV2:CEC2"/>
    <mergeCell ref="CED2:CEK2"/>
    <mergeCell ref="CEL2:CES2"/>
    <mergeCell ref="CET2:CFA2"/>
    <mergeCell ref="CFB2:CFI2"/>
    <mergeCell ref="CCH2:CCO2"/>
    <mergeCell ref="CCP2:CCW2"/>
    <mergeCell ref="CCX2:CDE2"/>
    <mergeCell ref="CDF2:CDM2"/>
    <mergeCell ref="CDN2:CDU2"/>
    <mergeCell ref="CAT2:CBA2"/>
    <mergeCell ref="CBB2:CBI2"/>
    <mergeCell ref="CBJ2:CBQ2"/>
    <mergeCell ref="CBR2:CBY2"/>
    <mergeCell ref="CBZ2:CCG2"/>
    <mergeCell ref="BZF2:BZM2"/>
    <mergeCell ref="BZN2:BZU2"/>
    <mergeCell ref="BZV2:CAC2"/>
    <mergeCell ref="CAD2:CAK2"/>
    <mergeCell ref="CAL2:CAS2"/>
    <mergeCell ref="BXR2:BXY2"/>
    <mergeCell ref="BXZ2:BYG2"/>
    <mergeCell ref="BYH2:BYO2"/>
    <mergeCell ref="BYP2:BYW2"/>
    <mergeCell ref="BYX2:BZE2"/>
    <mergeCell ref="BWD2:BWK2"/>
    <mergeCell ref="BWL2:BWS2"/>
    <mergeCell ref="BWT2:BXA2"/>
    <mergeCell ref="BXB2:BXI2"/>
    <mergeCell ref="BXJ2:BXQ2"/>
    <mergeCell ref="BUP2:BUW2"/>
    <mergeCell ref="BUX2:BVE2"/>
    <mergeCell ref="BVF2:BVM2"/>
    <mergeCell ref="BVN2:BVU2"/>
    <mergeCell ref="BVV2:BWC2"/>
    <mergeCell ref="BTB2:BTI2"/>
    <mergeCell ref="BTJ2:BTQ2"/>
    <mergeCell ref="BTR2:BTY2"/>
    <mergeCell ref="BTZ2:BUG2"/>
    <mergeCell ref="BUH2:BUO2"/>
    <mergeCell ref="BRN2:BRU2"/>
    <mergeCell ref="BRV2:BSC2"/>
    <mergeCell ref="BSD2:BSK2"/>
    <mergeCell ref="BSL2:BSS2"/>
    <mergeCell ref="BST2:BTA2"/>
    <mergeCell ref="BPZ2:BQG2"/>
    <mergeCell ref="BQH2:BQO2"/>
    <mergeCell ref="BQP2:BQW2"/>
    <mergeCell ref="BQX2:BRE2"/>
    <mergeCell ref="BRF2:BRM2"/>
    <mergeCell ref="BOL2:BOS2"/>
    <mergeCell ref="BOT2:BPA2"/>
    <mergeCell ref="BPB2:BPI2"/>
    <mergeCell ref="BPJ2:BPQ2"/>
    <mergeCell ref="BPR2:BPY2"/>
    <mergeCell ref="BMX2:BNE2"/>
    <mergeCell ref="BNF2:BNM2"/>
    <mergeCell ref="BNN2:BNU2"/>
    <mergeCell ref="BNV2:BOC2"/>
    <mergeCell ref="BOD2:BOK2"/>
    <mergeCell ref="BLJ2:BLQ2"/>
    <mergeCell ref="BLR2:BLY2"/>
    <mergeCell ref="BLZ2:BMG2"/>
    <mergeCell ref="BMH2:BMO2"/>
    <mergeCell ref="BMP2:BMW2"/>
    <mergeCell ref="BJV2:BKC2"/>
    <mergeCell ref="BKD2:BKK2"/>
    <mergeCell ref="BKL2:BKS2"/>
    <mergeCell ref="BKT2:BLA2"/>
    <mergeCell ref="BLB2:BLI2"/>
    <mergeCell ref="BIH2:BIO2"/>
    <mergeCell ref="BIP2:BIW2"/>
    <mergeCell ref="BIX2:BJE2"/>
    <mergeCell ref="BJF2:BJM2"/>
    <mergeCell ref="BJN2:BJU2"/>
    <mergeCell ref="BGT2:BHA2"/>
    <mergeCell ref="BHB2:BHI2"/>
    <mergeCell ref="BHJ2:BHQ2"/>
    <mergeCell ref="BHR2:BHY2"/>
    <mergeCell ref="BHZ2:BIG2"/>
    <mergeCell ref="BFF2:BFM2"/>
    <mergeCell ref="BFN2:BFU2"/>
    <mergeCell ref="BFV2:BGC2"/>
    <mergeCell ref="BGD2:BGK2"/>
    <mergeCell ref="BGL2:BGS2"/>
    <mergeCell ref="BDR2:BDY2"/>
    <mergeCell ref="BDZ2:BEG2"/>
    <mergeCell ref="BEH2:BEO2"/>
    <mergeCell ref="BEP2:BEW2"/>
    <mergeCell ref="BEX2:BFE2"/>
    <mergeCell ref="BCD2:BCK2"/>
    <mergeCell ref="BCL2:BCS2"/>
    <mergeCell ref="BCT2:BDA2"/>
    <mergeCell ref="BDB2:BDI2"/>
    <mergeCell ref="BDJ2:BDQ2"/>
    <mergeCell ref="BAP2:BAW2"/>
    <mergeCell ref="BAX2:BBE2"/>
    <mergeCell ref="BBF2:BBM2"/>
    <mergeCell ref="BBN2:BBU2"/>
    <mergeCell ref="BBV2:BCC2"/>
    <mergeCell ref="AZB2:AZI2"/>
    <mergeCell ref="AZJ2:AZQ2"/>
    <mergeCell ref="AZR2:AZY2"/>
    <mergeCell ref="AZZ2:BAG2"/>
    <mergeCell ref="BAH2:BAO2"/>
    <mergeCell ref="AXN2:AXU2"/>
    <mergeCell ref="AXV2:AYC2"/>
    <mergeCell ref="AYD2:AYK2"/>
    <mergeCell ref="AYL2:AYS2"/>
    <mergeCell ref="AYT2:AZA2"/>
    <mergeCell ref="AVZ2:AWG2"/>
    <mergeCell ref="AWH2:AWO2"/>
    <mergeCell ref="AWP2:AWW2"/>
    <mergeCell ref="AWX2:AXE2"/>
    <mergeCell ref="AXF2:AXM2"/>
    <mergeCell ref="AUL2:AUS2"/>
    <mergeCell ref="AUT2:AVA2"/>
    <mergeCell ref="AVB2:AVI2"/>
    <mergeCell ref="AVJ2:AVQ2"/>
    <mergeCell ref="AVR2:AVY2"/>
    <mergeCell ref="ASX2:ATE2"/>
    <mergeCell ref="ATF2:ATM2"/>
    <mergeCell ref="ATN2:ATU2"/>
    <mergeCell ref="ATV2:AUC2"/>
    <mergeCell ref="AUD2:AUK2"/>
    <mergeCell ref="ARJ2:ARQ2"/>
    <mergeCell ref="ARR2:ARY2"/>
    <mergeCell ref="ARZ2:ASG2"/>
    <mergeCell ref="ASH2:ASO2"/>
    <mergeCell ref="ASP2:ASW2"/>
    <mergeCell ref="APV2:AQC2"/>
    <mergeCell ref="AQD2:AQK2"/>
    <mergeCell ref="AQL2:AQS2"/>
    <mergeCell ref="AQT2:ARA2"/>
    <mergeCell ref="ARB2:ARI2"/>
    <mergeCell ref="AOH2:AOO2"/>
    <mergeCell ref="AOP2:AOW2"/>
    <mergeCell ref="AOX2:APE2"/>
    <mergeCell ref="APF2:APM2"/>
    <mergeCell ref="APN2:APU2"/>
    <mergeCell ref="AMT2:ANA2"/>
    <mergeCell ref="ANB2:ANI2"/>
    <mergeCell ref="ANJ2:ANQ2"/>
    <mergeCell ref="ANR2:ANY2"/>
    <mergeCell ref="ANZ2:AOG2"/>
    <mergeCell ref="ALF2:ALM2"/>
    <mergeCell ref="ALN2:ALU2"/>
    <mergeCell ref="ALV2:AMC2"/>
    <mergeCell ref="AMD2:AMK2"/>
    <mergeCell ref="AML2:AMS2"/>
    <mergeCell ref="AJR2:AJY2"/>
    <mergeCell ref="AJZ2:AKG2"/>
    <mergeCell ref="AKH2:AKO2"/>
    <mergeCell ref="AKP2:AKW2"/>
    <mergeCell ref="AKX2:ALE2"/>
    <mergeCell ref="AID2:AIK2"/>
    <mergeCell ref="AIL2:AIS2"/>
    <mergeCell ref="AIT2:AJA2"/>
    <mergeCell ref="AJB2:AJI2"/>
    <mergeCell ref="AJJ2:AJQ2"/>
    <mergeCell ref="AGP2:AGW2"/>
    <mergeCell ref="AGX2:AHE2"/>
    <mergeCell ref="AHF2:AHM2"/>
    <mergeCell ref="AHN2:AHU2"/>
    <mergeCell ref="AHV2:AIC2"/>
    <mergeCell ref="AFB2:AFI2"/>
    <mergeCell ref="AFJ2:AFQ2"/>
    <mergeCell ref="AFR2:AFY2"/>
    <mergeCell ref="AFZ2:AGG2"/>
    <mergeCell ref="AGH2:AGO2"/>
    <mergeCell ref="ADN2:ADU2"/>
    <mergeCell ref="ADV2:AEC2"/>
    <mergeCell ref="AED2:AEK2"/>
    <mergeCell ref="AEL2:AES2"/>
    <mergeCell ref="AET2:AFA2"/>
    <mergeCell ref="ABZ2:ACG2"/>
    <mergeCell ref="ACH2:ACO2"/>
    <mergeCell ref="ACP2:ACW2"/>
    <mergeCell ref="ACX2:ADE2"/>
    <mergeCell ref="ADF2:ADM2"/>
    <mergeCell ref="AAL2:AAS2"/>
    <mergeCell ref="AAT2:ABA2"/>
    <mergeCell ref="ABB2:ABI2"/>
    <mergeCell ref="ABJ2:ABQ2"/>
    <mergeCell ref="ABR2:ABY2"/>
    <mergeCell ref="YX2:ZE2"/>
    <mergeCell ref="ZF2:ZM2"/>
    <mergeCell ref="ZN2:ZU2"/>
    <mergeCell ref="ZV2:AAC2"/>
    <mergeCell ref="AAD2:AAK2"/>
    <mergeCell ref="XJ2:XQ2"/>
    <mergeCell ref="XR2:XY2"/>
    <mergeCell ref="XZ2:YG2"/>
    <mergeCell ref="YH2:YO2"/>
    <mergeCell ref="YP2:YW2"/>
    <mergeCell ref="VV2:WC2"/>
    <mergeCell ref="WD2:WK2"/>
    <mergeCell ref="WL2:WS2"/>
    <mergeCell ref="WT2:XA2"/>
    <mergeCell ref="XB2:XI2"/>
    <mergeCell ref="UH2:UO2"/>
    <mergeCell ref="UP2:UW2"/>
    <mergeCell ref="UX2:VE2"/>
    <mergeCell ref="VF2:VM2"/>
    <mergeCell ref="VN2:VU2"/>
    <mergeCell ref="ST2:TA2"/>
    <mergeCell ref="TB2:TI2"/>
    <mergeCell ref="TJ2:TQ2"/>
    <mergeCell ref="TR2:TY2"/>
    <mergeCell ref="TZ2:UG2"/>
    <mergeCell ref="RF2:RM2"/>
    <mergeCell ref="RN2:RU2"/>
    <mergeCell ref="RV2:SC2"/>
    <mergeCell ref="SD2:SK2"/>
    <mergeCell ref="SL2:SS2"/>
    <mergeCell ref="PR2:PY2"/>
    <mergeCell ref="PZ2:QG2"/>
    <mergeCell ref="QH2:QO2"/>
    <mergeCell ref="QP2:QW2"/>
    <mergeCell ref="QX2:RE2"/>
    <mergeCell ref="OD2:OK2"/>
    <mergeCell ref="OL2:OS2"/>
    <mergeCell ref="OT2:PA2"/>
    <mergeCell ref="PB2:PI2"/>
    <mergeCell ref="PJ2:PQ2"/>
    <mergeCell ref="MP2:MW2"/>
    <mergeCell ref="MX2:NE2"/>
    <mergeCell ref="NF2:NM2"/>
    <mergeCell ref="NN2:NU2"/>
    <mergeCell ref="NV2:OC2"/>
    <mergeCell ref="LB2:LI2"/>
    <mergeCell ref="LJ2:LQ2"/>
    <mergeCell ref="LR2:LY2"/>
    <mergeCell ref="LZ2:MG2"/>
    <mergeCell ref="MH2:MO2"/>
    <mergeCell ref="JN2:JU2"/>
    <mergeCell ref="JV2:KC2"/>
    <mergeCell ref="KD2:KK2"/>
    <mergeCell ref="KL2:KS2"/>
    <mergeCell ref="KT2:LA2"/>
    <mergeCell ref="HZ2:IG2"/>
    <mergeCell ref="IH2:IO2"/>
    <mergeCell ref="IP2:IW2"/>
    <mergeCell ref="IX2:JE2"/>
    <mergeCell ref="JF2:JM2"/>
    <mergeCell ref="GL2:GS2"/>
    <mergeCell ref="GT2:HA2"/>
    <mergeCell ref="HB2:HI2"/>
    <mergeCell ref="HJ2:HQ2"/>
    <mergeCell ref="HR2:HY2"/>
    <mergeCell ref="EX2:FE2"/>
    <mergeCell ref="FF2:FM2"/>
    <mergeCell ref="FN2:FU2"/>
    <mergeCell ref="FV2:GC2"/>
    <mergeCell ref="GD2:GK2"/>
    <mergeCell ref="DJ2:DQ2"/>
    <mergeCell ref="DR2:DY2"/>
    <mergeCell ref="DZ2:EG2"/>
    <mergeCell ref="EH2:EO2"/>
    <mergeCell ref="EP2:EW2"/>
    <mergeCell ref="A101:I101"/>
    <mergeCell ref="A163:I163"/>
    <mergeCell ref="BV2:CC2"/>
    <mergeCell ref="CD2:CK2"/>
    <mergeCell ref="CL2:CS2"/>
    <mergeCell ref="CT2:DA2"/>
    <mergeCell ref="DB2:DI2"/>
    <mergeCell ref="AH2:AO2"/>
    <mergeCell ref="AP2:AW2"/>
    <mergeCell ref="AX2:BE2"/>
    <mergeCell ref="BF2:BM2"/>
    <mergeCell ref="BN2:BU2"/>
    <mergeCell ref="A2:I2"/>
    <mergeCell ref="J2:Q2"/>
    <mergeCell ref="R2:Y2"/>
    <mergeCell ref="Z2:AG2"/>
    <mergeCell ref="A31:I31"/>
    <mergeCell ref="A96:I96"/>
    <mergeCell ref="A34:I34"/>
  </mergeCells>
  <dataValidations disablePrompts="1" count="2">
    <dataValidation type="list" allowBlank="1" showInputMessage="1" showErrorMessage="1" sqref="XFD32 P32 X32 AF32 AN32 AV32 BD32 BL32 BT32 CB32 CJ32 CR32 CZ32 DH32 DP32 DX32 EF32 EN32 EV32 FD32 FL32 FT32 GB32 GJ32 GR32 GZ32 HH32 HP32 HX32 IF32 IN32 IV32 JD32 JL32 JT32 KB32 KJ32 KR32 KZ32 LH32 LP32 LX32 MF32 MN32 MV32 ND32 NL32 NT32 OB32 OJ32 OR32 OZ32 PH32 PP32 PX32 QF32 QN32 QV32 RD32 RL32 RT32 SB32 SJ32 SR32 SZ32 TH32 TP32 TX32 UF32 UN32 UV32 VD32 VL32 VT32 WB32 WJ32 WR32 WZ32 XH32 XP32 XX32 YF32 YN32 YV32 ZD32 ZL32 ZT32 AAB32 AAJ32 AAR32 AAZ32 ABH32 ABP32 ABX32 ACF32 ACN32 ACV32 ADD32 ADL32 ADT32 AEB32 AEJ32 AER32 AEZ32 AFH32 AFP32 AFX32 AGF32 AGN32 AGV32 AHD32 AHL32 AHT32 AIB32 AIJ32 AIR32 AIZ32 AJH32 AJP32 AJX32 AKF32 AKN32 AKV32 ALD32 ALL32 ALT32 AMB32 AMJ32 AMR32 AMZ32 ANH32 ANP32 ANX32 AOF32 AON32 AOV32 APD32 APL32 APT32 AQB32 AQJ32 AQR32 AQZ32 ARH32 ARP32 ARX32 ASF32 ASN32 ASV32 ATD32 ATL32 ATT32 AUB32 AUJ32 AUR32 AUZ32 AVH32 AVP32 AVX32 AWF32 AWN32 AWV32 AXD32 AXL32 AXT32 AYB32 AYJ32 AYR32 AYZ32 AZH32 AZP32 AZX32 BAF32 BAN32 BAV32 BBD32 BBL32 BBT32 BCB32 BCJ32 BCR32 BCZ32 BDH32 BDP32 BDX32 BEF32 BEN32 BEV32 BFD32 BFL32 BFT32 BGB32 BGJ32 BGR32 BGZ32 BHH32 BHP32 BHX32 BIF32 BIN32 BIV32 BJD32 BJL32 BJT32 BKB32 BKJ32 BKR32 BKZ32 BLH32 BLP32 BLX32 BMF32 BMN32 BMV32 BND32 BNL32 BNT32 BOB32 BOJ32 BOR32 BOZ32 BPH32 BPP32 BPX32 BQF32 BQN32 BQV32 BRD32 BRL32 BRT32 BSB32 BSJ32 BSR32 BSZ32 BTH32 BTP32 BTX32 BUF32 BUN32 BUV32 BVD32 BVL32 BVT32 BWB32 BWJ32 BWR32 BWZ32 BXH32 BXP32 BXX32 BYF32 BYN32 BYV32 BZD32 BZL32 BZT32 CAB32 CAJ32 CAR32 CAZ32 CBH32 CBP32 CBX32 CCF32 CCN32 CCV32 CDD32 CDL32 CDT32 CEB32 CEJ32 CER32 CEZ32 CFH32 CFP32 CFX32 CGF32 CGN32 CGV32 CHD32 CHL32 CHT32 CIB32 CIJ32 CIR32 CIZ32 CJH32 CJP32 CJX32 CKF32 CKN32 CKV32 CLD32 CLL32 CLT32 CMB32 CMJ32 CMR32 CMZ32 CNH32 CNP32 CNX32 COF32 CON32 COV32 CPD32 CPL32 CPT32 CQB32 CQJ32 CQR32 CQZ32 CRH32 CRP32 CRX32 CSF32 CSN32 CSV32 CTD32 CTL32 CTT32 CUB32 CUJ32 CUR32 CUZ32 CVH32 CVP32 CVX32 CWF32 CWN32 CWV32 CXD32 CXL32 CXT32 CYB32 CYJ32 CYR32 CYZ32 CZH32 CZP32 CZX32 DAF32 DAN32 DAV32 DBD32 DBL32 DBT32 DCB32 DCJ32 DCR32 DCZ32 DDH32 DDP32 DDX32 DEF32 DEN32 DEV32 DFD32 DFL32 DFT32 DGB32 DGJ32 DGR32 DGZ32 DHH32 DHP32 DHX32 DIF32 DIN32 DIV32 DJD32 DJL32 DJT32 DKB32 DKJ32 DKR32 DKZ32 DLH32 DLP32 DLX32 DMF32 DMN32 DMV32 DND32 DNL32 DNT32 DOB32 DOJ32 DOR32 DOZ32 DPH32 DPP32 DPX32 DQF32 DQN32 DQV32 DRD32 DRL32 DRT32 DSB32 DSJ32 DSR32 DSZ32 DTH32 DTP32 DTX32 DUF32 DUN32 DUV32 DVD32 DVL32 DVT32 DWB32 DWJ32 DWR32 DWZ32 DXH32 DXP32 DXX32 DYF32 DYN32 DYV32 DZD32 DZL32 DZT32 EAB32 EAJ32 EAR32 EAZ32 EBH32 EBP32 EBX32 ECF32 ECN32 ECV32 EDD32 EDL32 EDT32 EEB32 EEJ32 EER32 EEZ32 EFH32 EFP32 EFX32 EGF32 EGN32 EGV32 EHD32 EHL32 EHT32 EIB32 EIJ32 EIR32 EIZ32 EJH32 EJP32 EJX32 EKF32 EKN32 EKV32 ELD32 ELL32 ELT32 EMB32 EMJ32 EMR32 EMZ32 ENH32 ENP32 ENX32 EOF32 EON32 EOV32 EPD32 EPL32 EPT32 EQB32 EQJ32 EQR32 EQZ32 ERH32 ERP32 ERX32 ESF32 ESN32 ESV32 ETD32 ETL32 ETT32 EUB32 EUJ32 EUR32 EUZ32 EVH32 EVP32 EVX32 EWF32 EWN32 EWV32 EXD32 EXL32 EXT32 EYB32 EYJ32 EYR32 EYZ32 EZH32 EZP32 EZX32 FAF32 FAN32 FAV32 FBD32 FBL32 FBT32 FCB32 FCJ32 FCR32 FCZ32 FDH32 FDP32 FDX32 FEF32 FEN32 FEV32 FFD32 FFL32 FFT32 FGB32 FGJ32 FGR32 FGZ32 FHH32 FHP32 FHX32 FIF32 FIN32 FIV32 FJD32 FJL32 FJT32 FKB32 FKJ32 FKR32 FKZ32 FLH32 FLP32 FLX32 FMF32 FMN32 FMV32 FND32 FNL32 FNT32 FOB32 FOJ32 FOR32 FOZ32 FPH32 FPP32 FPX32 FQF32 FQN32 FQV32 FRD32 FRL32 FRT32 FSB32 FSJ32 FSR32 FSZ32 FTH32 FTP32 FTX32 FUF32 FUN32 FUV32 FVD32 FVL32 FVT32 FWB32 FWJ32 FWR32 FWZ32 FXH32 FXP32 FXX32 FYF32 FYN32 FYV32 FZD32 FZL32 FZT32 GAB32 GAJ32 GAR32 GAZ32 GBH32 GBP32 GBX32 GCF32 GCN32 GCV32 GDD32 GDL32 GDT32 GEB32 GEJ32 GER32 GEZ32 GFH32 GFP32 GFX32 GGF32 GGN32 GGV32 GHD32 GHL32 GHT32 GIB32 GIJ32 GIR32 GIZ32 GJH32 GJP32 GJX32 GKF32 GKN32 GKV32 GLD32 GLL32 GLT32 GMB32 GMJ32 GMR32 GMZ32 GNH32 GNP32 GNX32 GOF32 GON32 GOV32 GPD32 GPL32 GPT32 GQB32 GQJ32 GQR32 GQZ32 GRH32 GRP32 GRX32 GSF32 GSN32 GSV32 GTD32 GTL32 GTT32 GUB32 GUJ32 GUR32 GUZ32 GVH32 GVP32 GVX32 GWF32 GWN32 GWV32 GXD32 GXL32 GXT32 GYB32 GYJ32 GYR32 GYZ32 GZH32 GZP32 GZX32 HAF32 HAN32 HAV32 HBD32 HBL32 HBT32 HCB32 HCJ32 HCR32 HCZ32 HDH32 HDP32 HDX32 HEF32 HEN32 HEV32 HFD32 HFL32 HFT32 HGB32 HGJ32 HGR32 HGZ32 HHH32 HHP32 HHX32 HIF32 HIN32 HIV32 HJD32 HJL32 HJT32 HKB32 HKJ32 HKR32 HKZ32 HLH32 HLP32 HLX32 HMF32 HMN32 HMV32 HND32 HNL32 HNT32 HOB32 HOJ32 HOR32 HOZ32 HPH32 HPP32 HPX32 HQF32 HQN32 HQV32 HRD32 HRL32 HRT32 HSB32 HSJ32 HSR32 HSZ32 HTH32 HTP32 HTX32 HUF32 HUN32 HUV32 HVD32 HVL32 HVT32 HWB32 HWJ32 HWR32 HWZ32 HXH32 HXP32 HXX32 HYF32 HYN32 HYV32 HZD32 HZL32 HZT32 IAB32 IAJ32 IAR32 IAZ32 IBH32 IBP32 IBX32 ICF32 ICN32 ICV32 IDD32 IDL32 IDT32 IEB32 IEJ32 IER32 IEZ32 IFH32 IFP32 IFX32 IGF32 IGN32 IGV32 IHD32 IHL32 IHT32 IIB32 IIJ32 IIR32 IIZ32 IJH32 IJP32 IJX32 IKF32 IKN32 IKV32 ILD32 ILL32 ILT32 IMB32 IMJ32 IMR32 IMZ32 INH32 INP32 INX32 IOF32 ION32 IOV32 IPD32 IPL32 IPT32 IQB32 IQJ32 IQR32 IQZ32 IRH32 IRP32 IRX32 ISF32 ISN32 ISV32 ITD32 ITL32 ITT32 IUB32 IUJ32 IUR32 IUZ32 IVH32 IVP32 IVX32 IWF32 IWN32 IWV32 IXD32 IXL32 IXT32 IYB32 IYJ32 IYR32 IYZ32 IZH32 IZP32 IZX32 JAF32 JAN32 JAV32 JBD32 JBL32 JBT32 JCB32 JCJ32 JCR32 JCZ32 JDH32 JDP32 JDX32 JEF32 JEN32 JEV32 JFD32 JFL32 JFT32 JGB32 JGJ32 JGR32 JGZ32 JHH32 JHP32 JHX32 JIF32 JIN32 JIV32 JJD32 JJL32 JJT32 JKB32 JKJ32 JKR32 JKZ32 JLH32 JLP32 JLX32 JMF32 JMN32 JMV32 JND32 JNL32 JNT32 JOB32 JOJ32 JOR32 JOZ32 JPH32 JPP32 JPX32 JQF32 JQN32 JQV32 JRD32 JRL32 JRT32 JSB32 JSJ32 JSR32 JSZ32 JTH32 JTP32 JTX32 JUF32 JUN32 JUV32 JVD32 JVL32 JVT32 JWB32 JWJ32 JWR32 JWZ32 JXH32 JXP32 JXX32 JYF32 JYN32 JYV32 JZD32 JZL32 JZT32 KAB32 KAJ32 KAR32 KAZ32 KBH32 KBP32 KBX32 KCF32 KCN32 KCV32 KDD32 KDL32 KDT32 KEB32 KEJ32 KER32 KEZ32 KFH32 KFP32 KFX32 KGF32 KGN32 KGV32 KHD32 KHL32 KHT32 KIB32 KIJ32 KIR32 KIZ32 KJH32 KJP32 KJX32 KKF32 KKN32 KKV32 KLD32 KLL32 KLT32 KMB32 KMJ32 KMR32 KMZ32 KNH32 KNP32 KNX32 KOF32 KON32 KOV32 KPD32 KPL32 KPT32 KQB32 KQJ32 KQR32 KQZ32 KRH32 KRP32 KRX32 KSF32 KSN32 KSV32 KTD32 KTL32 KTT32 KUB32 KUJ32 KUR32 KUZ32 KVH32 KVP32 KVX32 KWF32 KWN32 KWV32 KXD32 KXL32 KXT32 KYB32 KYJ32 KYR32 KYZ32 KZH32 KZP32 KZX32 LAF32 LAN32 LAV32 LBD32 LBL32 LBT32 LCB32 LCJ32 LCR32 LCZ32 LDH32 LDP32 LDX32 LEF32 LEN32 LEV32 LFD32 LFL32 LFT32 LGB32 LGJ32 LGR32 LGZ32 LHH32 LHP32 LHX32 LIF32 LIN32 LIV32 LJD32 LJL32 LJT32 LKB32 LKJ32 LKR32 LKZ32 LLH32 LLP32 LLX32 LMF32 LMN32 LMV32 LND32 LNL32 LNT32 LOB32 LOJ32 LOR32 LOZ32 LPH32 LPP32 LPX32 LQF32 LQN32 LQV32 LRD32 LRL32 LRT32 LSB32 LSJ32 LSR32 LSZ32 LTH32 LTP32 LTX32 LUF32 LUN32 LUV32 LVD32 LVL32 LVT32 LWB32 LWJ32 LWR32 LWZ32 LXH32 LXP32 LXX32 LYF32 LYN32 LYV32 LZD32 LZL32 LZT32 MAB32 MAJ32 MAR32 MAZ32 MBH32 MBP32 MBX32 MCF32 MCN32 MCV32 MDD32 MDL32 MDT32 MEB32 MEJ32 MER32 MEZ32 MFH32 MFP32 MFX32 MGF32 MGN32 MGV32 MHD32 MHL32 MHT32 MIB32 MIJ32 MIR32 MIZ32 MJH32 MJP32 MJX32 MKF32 MKN32 MKV32 MLD32 MLL32 MLT32 MMB32 MMJ32 MMR32 MMZ32 MNH32 MNP32 MNX32 MOF32 MON32 MOV32 MPD32 MPL32 MPT32 MQB32 MQJ32 MQR32 MQZ32 MRH32 MRP32 MRX32 MSF32 MSN32 MSV32 MTD32 MTL32 MTT32 MUB32 MUJ32 MUR32 MUZ32 MVH32 MVP32 MVX32 MWF32 MWN32 MWV32 MXD32 MXL32 MXT32 MYB32 MYJ32 MYR32 MYZ32 MZH32 MZP32 MZX32 NAF32 NAN32 NAV32 NBD32 NBL32 NBT32 NCB32 NCJ32 NCR32 NCZ32 NDH32 NDP32 NDX32 NEF32 NEN32 NEV32 NFD32 NFL32 NFT32 NGB32 NGJ32 NGR32 NGZ32 NHH32 NHP32 NHX32 NIF32 NIN32 NIV32 NJD32 NJL32 NJT32 NKB32 NKJ32 NKR32 NKZ32 NLH32 NLP32 NLX32 NMF32 NMN32 NMV32 NND32 NNL32 NNT32 NOB32 NOJ32 NOR32 NOZ32 NPH32 NPP32 NPX32 NQF32 NQN32 NQV32 NRD32 NRL32 NRT32 NSB32 NSJ32 NSR32 NSZ32 NTH32 NTP32 NTX32 NUF32 NUN32 NUV32 NVD32 NVL32 NVT32 NWB32 NWJ32 NWR32 NWZ32 NXH32 NXP32 NXX32 NYF32 NYN32 NYV32 NZD32 NZL32 NZT32 OAB32 OAJ32 OAR32 OAZ32 OBH32 OBP32 OBX32 OCF32 OCN32 OCV32 ODD32 ODL32 ODT32 OEB32 OEJ32 OER32 OEZ32 OFH32 OFP32 OFX32 OGF32 OGN32 OGV32 OHD32 OHL32 OHT32 OIB32 OIJ32 OIR32 OIZ32 OJH32 OJP32 OJX32 OKF32 OKN32 OKV32 OLD32 OLL32 OLT32 OMB32 OMJ32 OMR32 OMZ32 ONH32 ONP32 ONX32 OOF32 OON32 OOV32 OPD32 OPL32 OPT32 OQB32 OQJ32 OQR32 OQZ32 ORH32 ORP32 ORX32 OSF32 OSN32 OSV32 OTD32 OTL32 OTT32 OUB32 OUJ32 OUR32 OUZ32 OVH32 OVP32 OVX32 OWF32 OWN32 OWV32 OXD32 OXL32 OXT32 OYB32 OYJ32 OYR32 OYZ32 OZH32 OZP32 OZX32 PAF32 PAN32 PAV32 PBD32 PBL32 PBT32 PCB32 PCJ32 PCR32 PCZ32 PDH32 PDP32 PDX32 PEF32 PEN32 PEV32 PFD32 PFL32 PFT32 PGB32 PGJ32 PGR32 PGZ32 PHH32 PHP32 PHX32 PIF32 PIN32 PIV32 PJD32 PJL32 PJT32 PKB32 PKJ32 PKR32 PKZ32 PLH32 PLP32 PLX32 PMF32 PMN32 PMV32 PND32 PNL32 PNT32 POB32 POJ32 POR32 POZ32 PPH32 PPP32 PPX32 PQF32 PQN32 PQV32 PRD32 PRL32 PRT32 PSB32 PSJ32 PSR32 PSZ32 PTH32 PTP32 PTX32 PUF32 PUN32 PUV32 PVD32 PVL32 PVT32 PWB32 PWJ32 PWR32 PWZ32 PXH32 PXP32 PXX32 PYF32 PYN32 PYV32 PZD32 PZL32 PZT32 QAB32 QAJ32 QAR32 QAZ32 QBH32 QBP32 QBX32 QCF32 QCN32 QCV32 QDD32 QDL32 QDT32 QEB32 QEJ32 QER32 QEZ32 QFH32 QFP32 QFX32 QGF32 QGN32 QGV32 QHD32 QHL32 QHT32 QIB32 QIJ32 QIR32 QIZ32 QJH32 QJP32 QJX32 QKF32 QKN32 QKV32 QLD32 QLL32 QLT32 QMB32 QMJ32 QMR32 QMZ32 QNH32 QNP32 QNX32 QOF32 QON32 QOV32 QPD32 QPL32 QPT32 QQB32 QQJ32 QQR32 QQZ32 QRH32 QRP32 QRX32 QSF32 QSN32 QSV32 QTD32 QTL32 QTT32 QUB32 QUJ32 QUR32 QUZ32 QVH32 QVP32 QVX32 QWF32 QWN32 QWV32 QXD32 QXL32 QXT32 QYB32 QYJ32 QYR32 QYZ32 QZH32 QZP32 QZX32 RAF32 RAN32 RAV32 RBD32 RBL32 RBT32 RCB32 RCJ32 RCR32 RCZ32 RDH32 RDP32 RDX32 REF32 REN32 REV32 RFD32 RFL32 RFT32 RGB32 RGJ32 RGR32 RGZ32 RHH32 RHP32 RHX32 RIF32 RIN32 RIV32 RJD32 RJL32 RJT32 RKB32 RKJ32 RKR32 RKZ32 RLH32 RLP32 RLX32 RMF32 RMN32 RMV32 RND32 RNL32 RNT32 ROB32 ROJ32 ROR32 ROZ32 RPH32 RPP32 RPX32 RQF32 RQN32 RQV32 RRD32 RRL32 RRT32 RSB32 RSJ32 RSR32 RSZ32 RTH32 RTP32 RTX32 RUF32 RUN32 RUV32 RVD32 RVL32 RVT32 RWB32 RWJ32 RWR32 RWZ32 RXH32 RXP32 RXX32 RYF32 RYN32 RYV32 RZD32 RZL32 RZT32 SAB32 SAJ32 SAR32 SAZ32 SBH32 SBP32 SBX32 SCF32 SCN32 SCV32 SDD32 SDL32 SDT32 SEB32 SEJ32 SER32 SEZ32 SFH32 SFP32 SFX32 SGF32 SGN32 SGV32 SHD32 SHL32 SHT32 SIB32 SIJ32 SIR32 SIZ32 SJH32 SJP32 SJX32 SKF32 SKN32 SKV32 SLD32 SLL32 SLT32 SMB32 SMJ32 SMR32 SMZ32 SNH32 SNP32 SNX32 SOF32 SON32 SOV32 SPD32 SPL32 SPT32 SQB32 SQJ32 SQR32 SQZ32 SRH32 SRP32 SRX32 SSF32 SSN32 SSV32 STD32 STL32 STT32 SUB32 SUJ32 SUR32 SUZ32 SVH32 SVP32 SVX32 SWF32 SWN32 SWV32 SXD32 SXL32 SXT32 SYB32 SYJ32 SYR32 SYZ32 SZH32 SZP32 SZX32 TAF32 TAN32 TAV32 TBD32 TBL32 TBT32 TCB32 TCJ32 TCR32 TCZ32 TDH32 TDP32 TDX32 TEF32 TEN32 TEV32 TFD32 TFL32 TFT32 TGB32 TGJ32 TGR32 TGZ32 THH32 THP32 THX32 TIF32 TIN32 TIV32 TJD32 TJL32 TJT32 TKB32 TKJ32 TKR32 TKZ32 TLH32 TLP32 TLX32 TMF32 TMN32 TMV32 TND32 TNL32 TNT32 TOB32 TOJ32 TOR32 TOZ32 TPH32 TPP32 TPX32 TQF32 TQN32 TQV32 TRD32 TRL32 TRT32 TSB32 TSJ32 TSR32 TSZ32 TTH32 TTP32 TTX32 TUF32 TUN32 TUV32 TVD32 TVL32 TVT32 TWB32 TWJ32 TWR32 TWZ32 TXH32 TXP32 TXX32 TYF32 TYN32 TYV32 TZD32 TZL32 TZT32 UAB32 UAJ32 UAR32 UAZ32 UBH32 UBP32 UBX32 UCF32 UCN32 UCV32 UDD32 UDL32 UDT32 UEB32 UEJ32 UER32 UEZ32 UFH32 UFP32 UFX32 UGF32 UGN32 UGV32 UHD32 UHL32 UHT32 UIB32 UIJ32 UIR32 UIZ32 UJH32 UJP32 UJX32 UKF32 UKN32 UKV32 ULD32 ULL32 ULT32 UMB32 UMJ32 UMR32 UMZ32 UNH32 UNP32 UNX32 UOF32 UON32 UOV32 UPD32 UPL32 UPT32 UQB32 UQJ32 UQR32 UQZ32 URH32 URP32 URX32 USF32 USN32 USV32 UTD32 UTL32 UTT32 UUB32 UUJ32 UUR32 UUZ32 UVH32 UVP32 UVX32 UWF32 UWN32 UWV32 UXD32 UXL32 UXT32 UYB32 UYJ32 UYR32 UYZ32 UZH32 UZP32 UZX32 VAF32 VAN32 VAV32 VBD32 VBL32 VBT32 VCB32 VCJ32 VCR32 VCZ32 VDH32 VDP32 VDX32 VEF32 VEN32 VEV32 VFD32 VFL32 VFT32 VGB32 VGJ32 VGR32 VGZ32 VHH32 VHP32 VHX32 VIF32 VIN32 VIV32 VJD32 VJL32 VJT32 VKB32 VKJ32 VKR32 VKZ32 VLH32 VLP32 VLX32 VMF32 VMN32 VMV32 VND32 VNL32 VNT32 VOB32 VOJ32 VOR32 VOZ32 VPH32 VPP32 VPX32 VQF32 VQN32 VQV32 VRD32 VRL32 VRT32 VSB32 VSJ32 VSR32 VSZ32 VTH32 VTP32 VTX32 VUF32 VUN32 VUV32 VVD32 VVL32 VVT32 VWB32 VWJ32 VWR32 VWZ32 VXH32 VXP32 VXX32 VYF32 VYN32 VYV32 VZD32 VZL32 VZT32 WAB32 WAJ32 WAR32 WAZ32 WBH32 WBP32 WBX32 WCF32 WCN32 WCV32 WDD32 WDL32 WDT32 WEB32 WEJ32 WER32 WEZ32 WFH32 WFP32 WFX32 WGF32 WGN32 WGV32 WHD32 WHL32 WHT32 WIB32 WIJ32 WIR32 WIZ32 WJH32 WJP32 WJX32 WKF32 WKN32 WKV32 WLD32 WLL32 WLT32 WMB32 WMJ32 WMR32 WMZ32 WNH32 WNP32 WNX32 WOF32 WON32 WOV32 WPD32 WPL32 WPT32 WQB32 WQJ32 WQR32 WQZ32 WRH32 WRP32 WRX32 WSF32 WSN32 WSV32 WTD32 WTL32 WTT32 WUB32 WUJ32 WUR32 WUZ32 WVH32 WVP32 WVX32 WWF32 WWN32 WWV32 WXD32 WXL32 WXT32 WYB32 WYJ32 WYR32 WYZ32 WZH32 WZP32 WZX32 XAF32 XAN32 XAV32 XBD32 XBL32 XBT32 XCB32 XCJ32 XCR32 XCZ32 XDH32 XDP32 XDX32 XEF32 XEN32 XEV32" xr:uid="{527F0241-770C-B74C-88B4-4A0D11CA2317}">
      <formula1>"Tool 32,Tool 01"</formula1>
    </dataValidation>
    <dataValidation type="list" allowBlank="1" showInputMessage="1" showErrorMessage="1" sqref="H105 H54" xr:uid="{E121D3CC-EA5A-4769-8F7B-7A3F5A07BA4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8C63443A-2117-48AB-AA01-EF44ADE55A0A}">
          <x14:formula1>
            <xm:f>'IWA Properties'!$B$2:$B$481</xm:f>
          </x14:formula1>
          <xm:sqref>H23</xm:sqref>
        </x14:dataValidation>
        <x14:dataValidation type="list" allowBlank="1" showInputMessage="1" showErrorMessage="1" xr:uid="{35887C85-9C02-4431-9975-6F5F45F55E5A}">
          <x14:formula1>
            <xm:f>'IWA Properties'!$A$2:$A$277</xm:f>
          </x14:formula1>
          <xm:sqref>D1:D56 D58:D60 D62:D64 D66:D71 D73:D75 D77:D83 D85:D87 D89:D109 D111:D114 D116:D121 D123:D125 D127:D131 D133:D135 D137:D141 D143:D145 D147:D1048576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AAFB0-FB99-ED45-B72F-86D4CCD14475}">
  <dimension ref="A1:I210"/>
  <sheetViews>
    <sheetView workbookViewId="0">
      <pane ySplit="1" topLeftCell="A3" activePane="bottomLeft" state="frozen"/>
      <selection pane="bottomLeft" activeCell="G3" sqref="G3"/>
      <selection activeCell="B7" sqref="B7"/>
    </sheetView>
  </sheetViews>
  <sheetFormatPr defaultColWidth="8.85546875" defaultRowHeight="15"/>
  <cols>
    <col min="1" max="1" width="12" customWidth="1"/>
    <col min="2" max="2" width="16.7109375" customWidth="1"/>
    <col min="3" max="3" width="14.28515625" customWidth="1"/>
    <col min="4" max="4" width="10" customWidth="1"/>
    <col min="5" max="5" width="15.140625" bestFit="1" customWidth="1"/>
    <col min="6" max="6" width="54.42578125" customWidth="1"/>
    <col min="7" max="7" width="40.42578125" style="25" customWidth="1"/>
    <col min="8" max="8" width="46.7109375" customWidth="1"/>
  </cols>
  <sheetData>
    <row r="1" spans="1:9" ht="42" customHeight="1">
      <c r="A1" s="19" t="s">
        <v>0</v>
      </c>
      <c r="B1" s="19" t="s">
        <v>1</v>
      </c>
      <c r="C1" s="19" t="s">
        <v>984</v>
      </c>
      <c r="D1" s="19" t="s">
        <v>4</v>
      </c>
      <c r="E1" s="20" t="s">
        <v>5</v>
      </c>
      <c r="F1" s="20" t="s">
        <v>6</v>
      </c>
      <c r="G1" s="20" t="s">
        <v>7</v>
      </c>
      <c r="H1" s="20" t="s">
        <v>8</v>
      </c>
      <c r="I1" s="21"/>
    </row>
    <row r="2" spans="1:9" ht="18.75">
      <c r="A2" s="133" t="s">
        <v>1133</v>
      </c>
      <c r="B2" s="133"/>
      <c r="C2" s="133"/>
      <c r="D2" s="133"/>
      <c r="E2" s="133"/>
      <c r="F2" s="133"/>
      <c r="G2" s="133"/>
      <c r="H2" s="133"/>
      <c r="I2" s="1"/>
    </row>
    <row r="3" spans="1:9" ht="34.5" customHeight="1">
      <c r="A3" s="1" t="s">
        <v>10</v>
      </c>
      <c r="B3" s="1"/>
      <c r="C3" s="1"/>
      <c r="D3" s="1" t="s">
        <v>107</v>
      </c>
      <c r="E3" t="s">
        <v>1134</v>
      </c>
      <c r="F3" s="6" t="s">
        <v>1135</v>
      </c>
      <c r="G3" s="25">
        <v>0.76690000000000003</v>
      </c>
    </row>
    <row r="4" spans="1:9" ht="18.75">
      <c r="A4" s="133" t="s">
        <v>1009</v>
      </c>
      <c r="B4" s="133"/>
      <c r="C4" s="133"/>
      <c r="D4" s="133"/>
      <c r="E4" s="133"/>
      <c r="F4" s="133"/>
      <c r="G4" s="133"/>
      <c r="H4" s="133"/>
      <c r="I4" s="1"/>
    </row>
    <row r="5" spans="1:9">
      <c r="A5" s="1" t="s">
        <v>10</v>
      </c>
      <c r="B5" s="1"/>
      <c r="C5" s="1"/>
      <c r="D5" s="1" t="s">
        <v>12</v>
      </c>
      <c r="E5" t="s">
        <v>1125</v>
      </c>
      <c r="F5" s="6" t="s">
        <v>1136</v>
      </c>
    </row>
    <row r="6" spans="1:9" ht="30">
      <c r="A6" s="1" t="s">
        <v>10</v>
      </c>
      <c r="B6" s="1"/>
      <c r="C6" s="1"/>
      <c r="D6" s="1" t="s">
        <v>107</v>
      </c>
      <c r="E6" t="s">
        <v>1137</v>
      </c>
      <c r="F6" s="6" t="s">
        <v>1138</v>
      </c>
    </row>
    <row r="7" spans="1:9" ht="30">
      <c r="A7" s="1" t="s">
        <v>10</v>
      </c>
      <c r="B7" s="1"/>
      <c r="C7" s="1"/>
      <c r="D7" s="1" t="s">
        <v>107</v>
      </c>
      <c r="E7" t="s">
        <v>1139</v>
      </c>
      <c r="F7" s="6" t="s">
        <v>1140</v>
      </c>
    </row>
    <row r="8" spans="1:9" ht="18.75">
      <c r="A8" s="133" t="s">
        <v>1009</v>
      </c>
      <c r="B8" s="133"/>
      <c r="C8" s="133"/>
      <c r="D8" s="133"/>
      <c r="E8" s="133"/>
      <c r="F8" s="133"/>
      <c r="G8" s="133"/>
      <c r="H8" s="133"/>
      <c r="I8" s="1"/>
    </row>
    <row r="9" spans="1:9">
      <c r="A9" s="1" t="s">
        <v>10</v>
      </c>
      <c r="B9" s="1"/>
      <c r="C9" s="1"/>
      <c r="D9" s="1" t="s">
        <v>12</v>
      </c>
      <c r="E9" t="s">
        <v>1125</v>
      </c>
      <c r="F9" s="6" t="s">
        <v>1136</v>
      </c>
    </row>
    <row r="10" spans="1:9" ht="30">
      <c r="A10" s="1" t="s">
        <v>10</v>
      </c>
      <c r="B10" s="1"/>
      <c r="C10" s="1"/>
      <c r="D10" s="1" t="s">
        <v>107</v>
      </c>
      <c r="E10" t="s">
        <v>1137</v>
      </c>
      <c r="F10" s="6" t="s">
        <v>1138</v>
      </c>
    </row>
    <row r="11" spans="1:9" ht="30">
      <c r="A11" s="1" t="s">
        <v>10</v>
      </c>
      <c r="B11" s="1"/>
      <c r="C11" s="1"/>
      <c r="D11" s="1" t="s">
        <v>107</v>
      </c>
      <c r="E11" t="s">
        <v>1139</v>
      </c>
      <c r="F11" s="6" t="s">
        <v>1140</v>
      </c>
    </row>
    <row r="12" spans="1:9">
      <c r="A12" s="1"/>
      <c r="B12" s="1"/>
      <c r="C12" s="1"/>
      <c r="D12" s="1"/>
    </row>
    <row r="13" spans="1:9">
      <c r="A13" s="1"/>
      <c r="B13" s="1"/>
      <c r="C13" s="1"/>
      <c r="D13" s="1"/>
    </row>
    <row r="14" spans="1:9">
      <c r="A14" s="1"/>
      <c r="B14" s="1"/>
      <c r="C14" s="1"/>
      <c r="D14" s="1"/>
    </row>
    <row r="15" spans="1:9">
      <c r="A15" s="1"/>
      <c r="B15" s="1"/>
      <c r="C15" s="1"/>
      <c r="D15" s="1"/>
    </row>
    <row r="16" spans="1:9">
      <c r="A16" s="1"/>
      <c r="B16" s="1"/>
      <c r="C16" s="1"/>
      <c r="D16" s="1"/>
    </row>
    <row r="17" spans="1:4">
      <c r="A17" s="1"/>
      <c r="B17" s="1"/>
      <c r="C17" s="1"/>
      <c r="D17" s="1"/>
    </row>
    <row r="18" spans="1:4">
      <c r="A18" s="1"/>
      <c r="B18" s="1"/>
      <c r="C18" s="1"/>
      <c r="D18" s="1"/>
    </row>
    <row r="19" spans="1:4">
      <c r="A19" s="1"/>
      <c r="B19" s="1"/>
      <c r="C19" s="1"/>
      <c r="D19" s="1"/>
    </row>
    <row r="20" spans="1:4">
      <c r="A20" s="1"/>
      <c r="B20" s="1"/>
      <c r="C20" s="1"/>
      <c r="D20" s="1"/>
    </row>
    <row r="21" spans="1:4">
      <c r="B21" s="1"/>
      <c r="C21" s="1"/>
      <c r="D21" s="1"/>
    </row>
    <row r="22" spans="1:4">
      <c r="D22" s="1"/>
    </row>
    <row r="23" spans="1:4">
      <c r="D23" s="1"/>
    </row>
    <row r="24" spans="1:4">
      <c r="D24" s="1"/>
    </row>
    <row r="25" spans="1:4">
      <c r="D25" s="1"/>
    </row>
    <row r="26" spans="1:4">
      <c r="D26" s="1"/>
    </row>
    <row r="27" spans="1:4">
      <c r="D27" s="1"/>
    </row>
    <row r="28" spans="1:4">
      <c r="D28" s="1"/>
    </row>
    <row r="29" spans="1:4">
      <c r="D29" s="1"/>
    </row>
    <row r="30" spans="1:4">
      <c r="D30" s="1"/>
    </row>
    <row r="31" spans="1:4">
      <c r="D31" s="1"/>
    </row>
    <row r="32" spans="1:4">
      <c r="D32" s="1"/>
    </row>
    <row r="33" spans="4:4">
      <c r="D33" s="1"/>
    </row>
    <row r="34" spans="4:4">
      <c r="D34" s="1"/>
    </row>
    <row r="35" spans="4:4">
      <c r="D35" s="1"/>
    </row>
    <row r="36" spans="4:4">
      <c r="D36" s="1"/>
    </row>
    <row r="37" spans="4:4">
      <c r="D37" s="1"/>
    </row>
    <row r="38" spans="4:4">
      <c r="D38" s="1"/>
    </row>
    <row r="39" spans="4:4">
      <c r="D39" s="1"/>
    </row>
    <row r="40" spans="4:4">
      <c r="D40" s="1"/>
    </row>
    <row r="41" spans="4:4">
      <c r="D41" s="1"/>
    </row>
    <row r="42" spans="4:4">
      <c r="D42" s="1"/>
    </row>
    <row r="43" spans="4:4">
      <c r="D43" s="1"/>
    </row>
    <row r="44" spans="4:4">
      <c r="D44" s="1"/>
    </row>
    <row r="45" spans="4:4">
      <c r="D45" s="1"/>
    </row>
    <row r="46" spans="4:4">
      <c r="D46" s="1"/>
    </row>
    <row r="47" spans="4:4">
      <c r="D47" s="1"/>
    </row>
    <row r="48" spans="4:4">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sheetData>
  <mergeCells count="3">
    <mergeCell ref="A2:H2"/>
    <mergeCell ref="A4:H4"/>
    <mergeCell ref="A8:H8"/>
  </mergeCells>
  <dataValidations count="2">
    <dataValidation type="list" allowBlank="1" showInputMessage="1" showErrorMessage="1" sqref="D9:D210 D5:D7 D3" xr:uid="{9F263BB8-FE5A-3E4E-A8AD-7DA86AA6413A}">
      <formula1>"Account, Boolean, Date, DateTime, Duration, Email, Enum, GeoJSON, Help Text, If/Then, Image, Integer, Number, Postfix, Prefix, String, Time, URL"</formula1>
    </dataValidation>
    <dataValidation type="list" allowBlank="1" showInputMessage="1" showErrorMessage="1" sqref="A17:A20 B17:C21 A49:A205 B49:C208 A9:C16 A5:C7 A3:C3" xr:uid="{B41F3A21-0562-3544-8431-4429211EF040}">
      <formula1>"Yes, 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A9580-E99D-2C4D-A4B7-0DC386F934DA}">
  <dimension ref="A1:I31"/>
  <sheetViews>
    <sheetView zoomScale="80" zoomScaleNormal="80" workbookViewId="0">
      <pane ySplit="1" topLeftCell="A2" activePane="bottomLeft" state="frozen"/>
      <selection pane="bottomLeft" activeCell="G11" sqref="G11"/>
      <selection activeCell="B7" sqref="B7"/>
    </sheetView>
  </sheetViews>
  <sheetFormatPr defaultColWidth="8.85546875" defaultRowHeight="15"/>
  <cols>
    <col min="1" max="1" width="11.42578125" customWidth="1"/>
    <col min="2" max="2" width="13.140625" bestFit="1" customWidth="1"/>
    <col min="3" max="3" width="13" customWidth="1"/>
    <col min="4" max="4" width="15.7109375" bestFit="1" customWidth="1"/>
    <col min="5" max="5" width="20.140625" customWidth="1"/>
    <col min="6" max="6" width="69.85546875" customWidth="1"/>
    <col min="7" max="7" width="39.140625" style="25" customWidth="1"/>
    <col min="8" max="8" width="47.42578125" customWidth="1"/>
  </cols>
  <sheetData>
    <row r="1" spans="1:9" ht="45.75" customHeight="1">
      <c r="A1" s="19" t="s">
        <v>0</v>
      </c>
      <c r="B1" s="19" t="s">
        <v>1</v>
      </c>
      <c r="C1" s="19" t="s">
        <v>984</v>
      </c>
      <c r="D1" s="19" t="s">
        <v>4</v>
      </c>
      <c r="E1" s="20" t="s">
        <v>5</v>
      </c>
      <c r="F1" s="20" t="s">
        <v>6</v>
      </c>
      <c r="G1" s="20" t="s">
        <v>7</v>
      </c>
      <c r="H1" s="20" t="s">
        <v>8</v>
      </c>
      <c r="I1" s="21"/>
    </row>
    <row r="2" spans="1:9" ht="18.75">
      <c r="A2" s="133" t="s">
        <v>1141</v>
      </c>
      <c r="B2" s="133"/>
      <c r="C2" s="133"/>
      <c r="D2" s="133"/>
      <c r="E2" s="133"/>
      <c r="F2" s="133"/>
      <c r="G2" s="133"/>
      <c r="H2" s="133"/>
      <c r="I2" s="1"/>
    </row>
    <row r="3" spans="1:9">
      <c r="A3" t="s">
        <v>10</v>
      </c>
      <c r="C3" t="s">
        <v>11</v>
      </c>
      <c r="D3" t="s">
        <v>988</v>
      </c>
      <c r="E3" t="s">
        <v>1042</v>
      </c>
      <c r="F3" t="s">
        <v>1142</v>
      </c>
      <c r="G3" s="25" t="s">
        <v>10</v>
      </c>
    </row>
    <row r="4" spans="1:9">
      <c r="A4" t="s">
        <v>10</v>
      </c>
      <c r="C4" t="s">
        <v>11</v>
      </c>
      <c r="D4" t="s">
        <v>988</v>
      </c>
      <c r="E4" t="s">
        <v>1042</v>
      </c>
      <c r="F4" t="s">
        <v>1143</v>
      </c>
      <c r="G4" s="25" t="s">
        <v>1144</v>
      </c>
    </row>
    <row r="5" spans="1:9">
      <c r="A5" t="s">
        <v>10</v>
      </c>
      <c r="C5" t="s">
        <v>11</v>
      </c>
      <c r="D5" t="s">
        <v>988</v>
      </c>
      <c r="E5" t="s">
        <v>1042</v>
      </c>
      <c r="F5" t="s">
        <v>1145</v>
      </c>
      <c r="G5" s="25" t="s">
        <v>10</v>
      </c>
    </row>
    <row r="6" spans="1:9">
      <c r="A6" t="s">
        <v>10</v>
      </c>
      <c r="C6" t="s">
        <v>11</v>
      </c>
      <c r="D6" t="s">
        <v>988</v>
      </c>
      <c r="E6" t="s">
        <v>1042</v>
      </c>
      <c r="F6" t="s">
        <v>1146</v>
      </c>
      <c r="G6" s="25" t="s">
        <v>1147</v>
      </c>
    </row>
    <row r="7" spans="1:9" ht="18.75">
      <c r="A7" s="133" t="s">
        <v>1148</v>
      </c>
      <c r="B7" s="133"/>
      <c r="C7" s="133"/>
      <c r="D7" s="133"/>
      <c r="E7" s="133"/>
      <c r="F7" s="133"/>
      <c r="G7" s="133"/>
      <c r="H7" s="133"/>
      <c r="I7" s="1"/>
    </row>
    <row r="8" spans="1:9">
      <c r="A8" s="26" t="s">
        <v>10</v>
      </c>
      <c r="B8" s="26"/>
      <c r="C8" s="26" t="s">
        <v>11</v>
      </c>
      <c r="D8" s="26" t="s">
        <v>95</v>
      </c>
      <c r="E8" s="26" t="s">
        <v>1149</v>
      </c>
      <c r="F8" s="26" t="s">
        <v>1150</v>
      </c>
      <c r="G8" s="27">
        <f>'Tool 07 Dispatch Data OM'!$G$3</f>
        <v>0.76690000000000003</v>
      </c>
      <c r="H8" s="26"/>
    </row>
    <row r="9" spans="1:9" ht="18.75">
      <c r="A9" s="133" t="s">
        <v>1151</v>
      </c>
      <c r="B9" s="133"/>
      <c r="C9" s="133"/>
      <c r="D9" s="133"/>
      <c r="E9" s="133"/>
      <c r="F9" s="133"/>
      <c r="G9" s="133"/>
      <c r="H9" s="133"/>
      <c r="I9" s="1"/>
    </row>
    <row r="10" spans="1:9">
      <c r="A10" s="26" t="s">
        <v>10</v>
      </c>
      <c r="B10" s="26"/>
      <c r="C10" s="26" t="s">
        <v>11</v>
      </c>
      <c r="D10" s="26" t="s">
        <v>95</v>
      </c>
      <c r="E10" s="26" t="s">
        <v>1149</v>
      </c>
      <c r="F10" s="26" t="s">
        <v>1152</v>
      </c>
      <c r="G10" s="27">
        <f>G11*G12+'Tool 07 Build Margin'!G3*G13</f>
        <v>0.56306592499999997</v>
      </c>
      <c r="H10" s="26"/>
    </row>
    <row r="11" spans="1:9">
      <c r="A11" s="26" t="s">
        <v>10</v>
      </c>
      <c r="B11" s="26"/>
      <c r="C11" s="26" t="s">
        <v>11</v>
      </c>
      <c r="D11" s="26" t="s">
        <v>988</v>
      </c>
      <c r="E11" s="26" t="s">
        <v>1153</v>
      </c>
      <c r="F11" s="26" t="s">
        <v>1154</v>
      </c>
      <c r="G11" s="27">
        <f>'[1]Tool 07 Average OM'!G4</f>
        <v>0.5164879</v>
      </c>
      <c r="H11" s="26"/>
    </row>
    <row r="12" spans="1:9">
      <c r="A12" s="26" t="s">
        <v>10</v>
      </c>
      <c r="B12" s="26"/>
      <c r="C12" s="26" t="s">
        <v>11</v>
      </c>
      <c r="D12" s="26" t="s">
        <v>988</v>
      </c>
      <c r="E12" s="26" t="s">
        <v>1155</v>
      </c>
      <c r="F12" s="26" t="s">
        <v>1156</v>
      </c>
      <c r="G12" s="27">
        <f>IF(AND(G3="Yes",G5="Yes",G6="All Other Projects"),0.5,IF(AND(G3="Yes",G5="No",G6="All Other Projects"),0.25,IF(AND(G3="Yes",G5="Yes",G6="Wind and Solar Power Generation"),0.75,IF(AND(G3="Yes",G5="No",G6="Wind and Solar Power Generation"),0.75))))</f>
        <v>0.75</v>
      </c>
      <c r="H12" s="27"/>
    </row>
    <row r="13" spans="1:9">
      <c r="A13" s="26" t="s">
        <v>10</v>
      </c>
      <c r="B13" s="26"/>
      <c r="C13" s="26" t="s">
        <v>11</v>
      </c>
      <c r="D13" s="26" t="s">
        <v>988</v>
      </c>
      <c r="E13" s="26" t="s">
        <v>1157</v>
      </c>
      <c r="F13" s="26" t="s">
        <v>1158</v>
      </c>
      <c r="G13" s="27">
        <f>IF(AND(G3="Yes",G5="Yes",G6="All Other Projects"),0.5,IF(AND(G3="Yes",G5="No",G6="All Other Projects"),0.75,IF(AND(G3="Yes",G5="Yes",G6="Wind and Solar Power Generation"),0.25,IF(AND(G3="Yes",G5="No",G6="Wind and Solar Power Generation"),0.25))))</f>
        <v>0.25</v>
      </c>
      <c r="H13" s="26"/>
    </row>
    <row r="14" spans="1:9" ht="18.75">
      <c r="A14" s="133" t="s">
        <v>1159</v>
      </c>
      <c r="B14" s="133"/>
      <c r="C14" s="133"/>
      <c r="D14" s="133"/>
      <c r="E14" s="133"/>
      <c r="F14" s="133"/>
      <c r="G14" s="133"/>
      <c r="H14" s="133"/>
      <c r="I14" s="1"/>
    </row>
    <row r="15" spans="1:9">
      <c r="A15" s="26" t="s">
        <v>10</v>
      </c>
      <c r="B15" s="26"/>
      <c r="C15" s="26" t="s">
        <v>11</v>
      </c>
      <c r="D15" s="26" t="s">
        <v>95</v>
      </c>
      <c r="E15" s="26" t="s">
        <v>1149</v>
      </c>
      <c r="F15" s="26" t="s">
        <v>1152</v>
      </c>
      <c r="G15" s="27">
        <f>G22*G16+G18*G17</f>
        <v>0</v>
      </c>
      <c r="H15" s="26"/>
    </row>
    <row r="16" spans="1:9">
      <c r="A16" s="26" t="s">
        <v>10</v>
      </c>
      <c r="B16" s="26"/>
      <c r="C16" s="26" t="s">
        <v>11</v>
      </c>
      <c r="D16" s="26" t="s">
        <v>988</v>
      </c>
      <c r="E16" s="26" t="s">
        <v>1155</v>
      </c>
      <c r="F16" s="26" t="s">
        <v>1156</v>
      </c>
      <c r="G16" s="27" t="b">
        <f>IF(G3="No",IF(AND(G4="Grid is located in LDC/SIDs/URC"),1,IF(AND(G3="No",G4="Neither",G5="Yes",G6="All Other Projects"),0.5,IF(AND(G3="No",G4="Neither",G5="No",G6="All Other Projects"),0.25,IF(AND(G3="No",G4="Neither",G5="Yes",G6="Wind and Solar Power Generation"),0.75,IF(AND(G3="No",G4="Neither",G5="No",G6="Wind and Solar Power Generation"),0.75))))))</f>
        <v>0</v>
      </c>
      <c r="H16" s="27"/>
    </row>
    <row r="17" spans="1:9">
      <c r="A17" s="26" t="s">
        <v>10</v>
      </c>
      <c r="B17" s="26"/>
      <c r="C17" s="26" t="s">
        <v>11</v>
      </c>
      <c r="D17" s="26" t="s">
        <v>988</v>
      </c>
      <c r="E17" s="26" t="s">
        <v>1157</v>
      </c>
      <c r="F17" s="26" t="s">
        <v>1158</v>
      </c>
      <c r="G17" s="27" t="b">
        <f>IF(G3="No",IF(AND(G4="Grid is located in LDC/SIDs/URC"),1,IF(AND(G3="No",G4="Neither",G5="Yes",G6="All Other Projects"),0.5,IF(AND(G3="No",G4="Neither",G5="No",G6="All Other Projects"),0.75,IF(AND(G3="No",G4="Neither",G5="Yes",G6="Wind and Solar Power Generation"),0.25,IF(AND(G3="No",G4="Neither",G5="No",G6="Wind and Solar Power Generation"),0.25))))))</f>
        <v>0</v>
      </c>
      <c r="H17" s="26"/>
    </row>
    <row r="18" spans="1:9">
      <c r="A18" s="26" t="s">
        <v>10</v>
      </c>
      <c r="B18" s="26"/>
      <c r="C18" s="26" t="s">
        <v>11</v>
      </c>
      <c r="D18" s="26" t="s">
        <v>988</v>
      </c>
      <c r="E18" s="26" t="s">
        <v>1115</v>
      </c>
      <c r="F18" s="26" t="s">
        <v>1116</v>
      </c>
      <c r="G18" s="27" t="b">
        <f>IF(AND(G19="Yes",G4="Neither",G20="Less than or equal",G21="Yes"),0.326,IF(AND(G19="Yes",G4="Neither",G20="Less than or equal",G21="No"),0.568,IF(AND(G19="Yes",G4="Neither",G20="More than or equal"),0,IF(AND(G19="No",G4="Grid is located in LDC/SIDs/URC"),#REF!))))</f>
        <v>0</v>
      </c>
      <c r="H18" s="26"/>
    </row>
    <row r="19" spans="1:9">
      <c r="A19" t="s">
        <v>10</v>
      </c>
      <c r="C19" t="s">
        <v>11</v>
      </c>
      <c r="D19" t="s">
        <v>988</v>
      </c>
      <c r="E19" t="s">
        <v>1042</v>
      </c>
      <c r="F19" s="6" t="s">
        <v>1160</v>
      </c>
      <c r="G19" s="25" t="s">
        <v>10</v>
      </c>
    </row>
    <row r="20" spans="1:9" ht="45">
      <c r="A20" t="s">
        <v>10</v>
      </c>
      <c r="C20" t="s">
        <v>11</v>
      </c>
      <c r="D20" t="s">
        <v>988</v>
      </c>
      <c r="E20" t="s">
        <v>1042</v>
      </c>
      <c r="F20" s="6" t="s">
        <v>1161</v>
      </c>
      <c r="G20" s="25" t="s">
        <v>1162</v>
      </c>
    </row>
    <row r="21" spans="1:9" ht="30">
      <c r="A21" t="s">
        <v>10</v>
      </c>
      <c r="C21" t="s">
        <v>11</v>
      </c>
      <c r="D21" t="s">
        <v>988</v>
      </c>
      <c r="E21" t="s">
        <v>1042</v>
      </c>
      <c r="F21" s="6" t="s">
        <v>1163</v>
      </c>
      <c r="G21" s="25" t="s">
        <v>11</v>
      </c>
    </row>
    <row r="22" spans="1:9">
      <c r="A22" s="26" t="s">
        <v>10</v>
      </c>
      <c r="B22" s="26"/>
      <c r="C22" s="26" t="s">
        <v>11</v>
      </c>
      <c r="D22" s="26" t="s">
        <v>988</v>
      </c>
      <c r="E22" s="26" t="s">
        <v>1153</v>
      </c>
      <c r="F22" s="26" t="s">
        <v>1154</v>
      </c>
      <c r="G22" s="27">
        <f>IF(AND('[1]Tool 07 Average OM'!G3="Option A"),'[1]Tool 07 Average OM'!G6,IF('[1]Tool 07 Average OM'!G3="Option B",'[1]Tool 07 Average OM'!G30))</f>
        <v>0.5164879</v>
      </c>
      <c r="H22" s="26"/>
    </row>
    <row r="23" spans="1:9" ht="18.75">
      <c r="A23" s="133" t="s">
        <v>1164</v>
      </c>
      <c r="B23" s="133"/>
      <c r="C23" s="133"/>
      <c r="D23" s="133"/>
      <c r="E23" s="133"/>
      <c r="F23" s="133"/>
      <c r="G23" s="133"/>
      <c r="H23" s="133"/>
      <c r="I23" s="1"/>
    </row>
    <row r="24" spans="1:9">
      <c r="A24" s="26" t="s">
        <v>10</v>
      </c>
      <c r="B24" s="26"/>
      <c r="C24" s="26" t="s">
        <v>11</v>
      </c>
      <c r="D24" s="26" t="s">
        <v>988</v>
      </c>
      <c r="E24" s="26" t="s">
        <v>1149</v>
      </c>
      <c r="F24" s="26" t="s">
        <v>1152</v>
      </c>
      <c r="G24" s="27">
        <f>IF(AND(G29="Single"),G27*G25+G28*G26,IF(AND(G29="Multiple",G30="Isolated grid system with only liquid fuel power plant"),G27*G25+G28*G26,IF(AND(G29="Multiple",G30="Isolated grid systems with multiple fuel and technology types without combined cycle power plants",G31="No"),0.4,IF(AND(G29="Multiple",G30="Isolated grid systems with multiple fuel and technology types without combined cycle power plants",G31="Yes"),0.32,IF(AND(G29="Multiple",G30="Isolated grid systems with multiple fuel and technology types with combined cycle power plants",G31="No"),0.27,IF(AND(G29="Multiple",G30="Isolated grid systems with multiple fuel and technology types with combined cycle power plants",G31="Yes"),0.2))))))</f>
        <v>0.2</v>
      </c>
      <c r="H24" s="26"/>
    </row>
    <row r="25" spans="1:9">
      <c r="A25" s="26" t="s">
        <v>10</v>
      </c>
      <c r="B25" s="26"/>
      <c r="C25" s="26" t="s">
        <v>11</v>
      </c>
      <c r="D25" s="26" t="s">
        <v>988</v>
      </c>
      <c r="E25" s="26" t="s">
        <v>1155</v>
      </c>
      <c r="F25" s="26" t="s">
        <v>1156</v>
      </c>
      <c r="G25" s="27" t="b">
        <f>IF(G3="No",IF(AND(G4="Grid is located in LDC/SIDs/URC"),FALSE,IF(AND(G3="No",G4="Isolated System",G5="Yes",G6="All Other Projects"),0.5,IF(AND(G3="No",G4="Isolated System",G5="No",G6="All Other Projects"),0.25,IF(AND(G3="No",G4="Isolated System",G5="Yes",G6="Wind and Solar Power Generation"),0.75,IF(AND(G3="No",G4="Isolated System",G5="No",G6="Wind and Solar Power Generation"),0.75))))))</f>
        <v>0</v>
      </c>
      <c r="H25" s="27"/>
    </row>
    <row r="26" spans="1:9">
      <c r="A26" s="26" t="s">
        <v>10</v>
      </c>
      <c r="B26" s="26"/>
      <c r="C26" s="26" t="s">
        <v>11</v>
      </c>
      <c r="D26" s="26" t="s">
        <v>988</v>
      </c>
      <c r="E26" s="26" t="s">
        <v>1157</v>
      </c>
      <c r="F26" s="26" t="s">
        <v>1158</v>
      </c>
      <c r="G26" s="27" t="b">
        <f>IF(G3="No",IF(AND(G4="Grid is located in LDC/SIDs/URC"),FALSE,IF(AND(G3="No",G4="Isolated System",G5="Yes",G6="All Other Projects"),0.5,IF(AND(G3="No",G4="Isolated System",G5="No",G6="All Other Projects"),0.75,IF(AND(G3="No",G4="Isolated System",G5="Yes",G6="Wind and Solar Power Generation"),0.25,IF(AND(G3="No",G4="Isolated System",G5="No",G6="Wind and Solar Power Generation"),0.25))))))</f>
        <v>0</v>
      </c>
      <c r="H26" s="26"/>
    </row>
    <row r="27" spans="1:9">
      <c r="A27" s="26" t="s">
        <v>10</v>
      </c>
      <c r="B27" s="26"/>
      <c r="C27" s="26" t="s">
        <v>11</v>
      </c>
      <c r="D27" s="26" t="s">
        <v>988</v>
      </c>
      <c r="E27" s="26" t="s">
        <v>1153</v>
      </c>
      <c r="F27" s="26" t="s">
        <v>1154</v>
      </c>
      <c r="G27" s="27" t="b">
        <f>IF(AND(G29="Single"),0.79,IF(AND(G29="Multiple",G30="Isolated grid system with only liquid fuel power plant"),0.79))</f>
        <v>0</v>
      </c>
      <c r="H27" s="26"/>
    </row>
    <row r="28" spans="1:9">
      <c r="A28" s="26" t="s">
        <v>10</v>
      </c>
      <c r="B28" s="26"/>
      <c r="C28" s="26" t="s">
        <v>11</v>
      </c>
      <c r="D28" s="26" t="s">
        <v>988</v>
      </c>
      <c r="E28" s="26" t="s">
        <v>1115</v>
      </c>
      <c r="F28" s="26" t="s">
        <v>1116</v>
      </c>
      <c r="G28" s="27" t="b">
        <f>IF(AND(G29="Single"),0.58,IF(AND(G29="Multiple",G30="Isolated grid system with only liquid fuel power plant"),0.58))</f>
        <v>0</v>
      </c>
      <c r="H28" s="26"/>
    </row>
    <row r="29" spans="1:9" ht="30">
      <c r="A29" t="s">
        <v>10</v>
      </c>
      <c r="C29" t="s">
        <v>11</v>
      </c>
      <c r="E29" t="s">
        <v>1042</v>
      </c>
      <c r="F29" s="6" t="s">
        <v>1165</v>
      </c>
      <c r="G29" s="25" t="s">
        <v>1166</v>
      </c>
      <c r="H29" s="6" t="s">
        <v>1167</v>
      </c>
    </row>
    <row r="30" spans="1:9" ht="87.75" customHeight="1">
      <c r="A30" t="s">
        <v>10</v>
      </c>
      <c r="C30" t="s">
        <v>11</v>
      </c>
      <c r="E30" t="s">
        <v>1042</v>
      </c>
      <c r="F30" t="s">
        <v>1168</v>
      </c>
      <c r="G30" s="28" t="s">
        <v>1169</v>
      </c>
      <c r="H30" s="6" t="s">
        <v>1170</v>
      </c>
    </row>
    <row r="31" spans="1:9">
      <c r="A31" t="s">
        <v>10</v>
      </c>
      <c r="C31" t="s">
        <v>11</v>
      </c>
      <c r="E31" t="s">
        <v>1042</v>
      </c>
      <c r="F31" t="s">
        <v>1171</v>
      </c>
      <c r="G31" s="25" t="s">
        <v>10</v>
      </c>
    </row>
  </sheetData>
  <mergeCells count="5">
    <mergeCell ref="A2:H2"/>
    <mergeCell ref="A7:H7"/>
    <mergeCell ref="A9:H9"/>
    <mergeCell ref="A14:H14"/>
    <mergeCell ref="A23:H23"/>
  </mergeCells>
  <dataValidations count="7">
    <dataValidation type="list" allowBlank="1" showInputMessage="1" showErrorMessage="1" sqref="G4" xr:uid="{5B6E1589-0042-9448-99B5-94D0F4C64D64}">
      <formula1>"Grid is located in LDC/SIDs/URC, Isolated System,Neither"</formula1>
    </dataValidation>
    <dataValidation type="list" allowBlank="1" showInputMessage="1" showErrorMessage="1" sqref="G30" xr:uid="{0C08029F-3846-2345-955F-228160A8477F}">
      <formula1>"Isolated grid system with only liquid fuel power plant, Isolated grid systems with multiple fuel and technology types without combined cycle power plants, Isolated grid systems with multiple fuel and technology types with combined cycle power plants"</formula1>
    </dataValidation>
    <dataValidation type="list" allowBlank="1" showInputMessage="1" showErrorMessage="1" sqref="G29" xr:uid="{B40F557A-D41F-CD47-836C-402F7C377271}">
      <formula1>"Single, Multiple"</formula1>
    </dataValidation>
    <dataValidation type="list" allowBlank="1" showInputMessage="1" showErrorMessage="1" sqref="G20" xr:uid="{16CF0348-E659-944E-9430-6220EC97AB8E}">
      <formula1>"Less than or equal, More than or equal"</formula1>
    </dataValidation>
    <dataValidation type="list" allowBlank="1" showInputMessage="1" showErrorMessage="1" sqref="G6" xr:uid="{C4CC0513-17E4-9A4F-9C34-51E864A2B986}">
      <formula1>"Wind and Solar Power Generation,All Other Projects"</formula1>
    </dataValidation>
    <dataValidation type="list" allowBlank="1" showInputMessage="1" showErrorMessage="1" sqref="D10:D13 D3:D6 D8 D24:D243 D15:D22" xr:uid="{4DE0EE5F-1EB9-3140-B4CF-ACD28FBC3254}">
      <formula1>"Account, Auto-Calculate, Boolean, Date, DateTime, Duration, Email, Enum, GeoJSON, Help Text, If/Then, Image, Integer, Number, Postfix, Prefix, String, Time, URL"</formula1>
    </dataValidation>
    <dataValidation type="list" allowBlank="1" showInputMessage="1" showErrorMessage="1" sqref="G31 G5 A15:C22 G21 A8:C8 G3 A3:C6 G19 A10:C13 B24:C335 A24:A341" xr:uid="{B1C66C5F-7A16-0E4D-8DAD-2D9211277C8C}">
      <formula1>"Yes,No"</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F73D3-7A56-3046-A6FD-C1CA6E4690AB}">
  <dimension ref="A1:H39"/>
  <sheetViews>
    <sheetView topLeftCell="A23" workbookViewId="0">
      <selection activeCell="G28" sqref="G28"/>
    </sheetView>
  </sheetViews>
  <sheetFormatPr defaultColWidth="8.85546875" defaultRowHeight="15"/>
  <cols>
    <col min="1" max="1" width="12.42578125" bestFit="1" customWidth="1"/>
    <col min="2" max="2" width="12.7109375" customWidth="1"/>
    <col min="3" max="3" width="15" customWidth="1"/>
    <col min="4" max="4" width="17" bestFit="1" customWidth="1"/>
    <col min="5" max="5" width="13.42578125" bestFit="1" customWidth="1"/>
    <col min="6" max="6" width="59" customWidth="1"/>
    <col min="7" max="7" width="25.42578125" customWidth="1"/>
    <col min="8" max="8" width="97.28515625" customWidth="1"/>
  </cols>
  <sheetData>
    <row r="1" spans="1:8" ht="56.25">
      <c r="A1" s="29" t="s">
        <v>0</v>
      </c>
      <c r="B1" s="29" t="s">
        <v>1</v>
      </c>
      <c r="C1" s="30" t="s">
        <v>984</v>
      </c>
      <c r="D1" s="29" t="s">
        <v>4</v>
      </c>
      <c r="E1" s="29" t="s">
        <v>5</v>
      </c>
      <c r="F1" s="31" t="s">
        <v>6</v>
      </c>
      <c r="G1" s="31" t="s">
        <v>7</v>
      </c>
      <c r="H1" s="30" t="s">
        <v>8</v>
      </c>
    </row>
    <row r="2" spans="1:8" ht="21">
      <c r="A2" s="131" t="s">
        <v>1172</v>
      </c>
      <c r="B2" s="131"/>
      <c r="C2" s="131"/>
      <c r="D2" s="131"/>
      <c r="E2" s="131"/>
      <c r="F2" s="131"/>
      <c r="G2" s="131"/>
      <c r="H2" s="131"/>
    </row>
    <row r="3" spans="1:8" ht="30">
      <c r="A3" s="26" t="s">
        <v>11</v>
      </c>
      <c r="B3" s="26"/>
      <c r="C3" s="26" t="s">
        <v>11</v>
      </c>
      <c r="D3" s="26" t="s">
        <v>1173</v>
      </c>
      <c r="E3" s="32" t="s">
        <v>1174</v>
      </c>
      <c r="F3" s="33" t="s">
        <v>1175</v>
      </c>
      <c r="G3" s="27">
        <f>SUM((G11*G12),(G29*G30))</f>
        <v>800820.2766666665</v>
      </c>
      <c r="H3" s="27" t="s">
        <v>1176</v>
      </c>
    </row>
    <row r="4" spans="1:8" ht="47.25" customHeight="1">
      <c r="A4" s="131" t="s">
        <v>1177</v>
      </c>
      <c r="B4" s="131"/>
      <c r="C4" s="131"/>
      <c r="D4" s="131"/>
      <c r="E4" s="131"/>
      <c r="F4" s="131"/>
      <c r="G4" s="131"/>
      <c r="H4" s="131"/>
    </row>
    <row r="5" spans="1:8" ht="23.25">
      <c r="A5" t="s">
        <v>10</v>
      </c>
      <c r="C5" t="s">
        <v>10</v>
      </c>
      <c r="D5" t="s">
        <v>12</v>
      </c>
      <c r="E5" s="34" t="s">
        <v>1178</v>
      </c>
      <c r="F5" s="35" t="s">
        <v>1179</v>
      </c>
      <c r="G5" t="s">
        <v>1180</v>
      </c>
    </row>
    <row r="6" spans="1:8">
      <c r="A6" t="s">
        <v>10</v>
      </c>
      <c r="C6" t="s">
        <v>10</v>
      </c>
      <c r="D6" t="s">
        <v>12</v>
      </c>
      <c r="F6" s="35" t="s">
        <v>1181</v>
      </c>
      <c r="G6" t="s">
        <v>1182</v>
      </c>
    </row>
    <row r="7" spans="1:8" ht="75">
      <c r="A7" s="23" t="s">
        <v>10</v>
      </c>
      <c r="B7" s="23"/>
      <c r="C7" s="23" t="s">
        <v>10</v>
      </c>
      <c r="D7" s="23" t="s">
        <v>1183</v>
      </c>
      <c r="E7" s="23"/>
      <c r="F7" s="36" t="s">
        <v>1184</v>
      </c>
      <c r="G7" s="23" t="s">
        <v>1005</v>
      </c>
      <c r="H7" s="37" t="s">
        <v>1185</v>
      </c>
    </row>
    <row r="8" spans="1:8" ht="30">
      <c r="A8" s="23" t="s">
        <v>10</v>
      </c>
      <c r="B8" s="23"/>
      <c r="C8" s="23" t="s">
        <v>10</v>
      </c>
      <c r="D8" s="23" t="s">
        <v>1183</v>
      </c>
      <c r="E8" s="23"/>
      <c r="F8" s="36" t="s">
        <v>1186</v>
      </c>
      <c r="G8" s="23" t="s">
        <v>1187</v>
      </c>
      <c r="H8" s="24" t="s">
        <v>1188</v>
      </c>
    </row>
    <row r="9" spans="1:8" ht="21">
      <c r="A9" s="135" t="s">
        <v>1189</v>
      </c>
      <c r="B9" s="135"/>
      <c r="C9" s="135"/>
      <c r="D9" s="135"/>
      <c r="E9" s="135"/>
      <c r="F9" s="135"/>
      <c r="G9" s="135"/>
      <c r="H9" s="135"/>
    </row>
    <row r="10" spans="1:8" ht="30">
      <c r="A10" s="26" t="s">
        <v>11</v>
      </c>
      <c r="B10" s="26"/>
      <c r="C10" s="26" t="s">
        <v>11</v>
      </c>
      <c r="D10" s="26" t="s">
        <v>1173</v>
      </c>
      <c r="E10" s="38" t="s">
        <v>1190</v>
      </c>
      <c r="F10" s="33" t="s">
        <v>1191</v>
      </c>
      <c r="G10" s="27">
        <f>G11*G12</f>
        <v>36.666666666666664</v>
      </c>
      <c r="H10" s="27"/>
    </row>
    <row r="11" spans="1:8" ht="30">
      <c r="A11" t="s">
        <v>10</v>
      </c>
      <c r="C11" t="s">
        <v>10</v>
      </c>
      <c r="D11" t="s">
        <v>107</v>
      </c>
      <c r="E11" s="39" t="s">
        <v>1192</v>
      </c>
      <c r="F11" s="35" t="s">
        <v>1193</v>
      </c>
      <c r="G11" s="25">
        <v>20</v>
      </c>
      <c r="H11" s="25"/>
    </row>
    <row r="12" spans="1:8" ht="30">
      <c r="A12" s="26" t="s">
        <v>10</v>
      </c>
      <c r="B12" s="26"/>
      <c r="C12" s="26" t="s">
        <v>11</v>
      </c>
      <c r="D12" s="26" t="s">
        <v>1173</v>
      </c>
      <c r="E12" s="40" t="s">
        <v>1194</v>
      </c>
      <c r="F12" s="33" t="s">
        <v>1195</v>
      </c>
      <c r="G12" s="27">
        <f>G14</f>
        <v>1.8333333333333333</v>
      </c>
      <c r="H12" s="41" t="s">
        <v>1196</v>
      </c>
    </row>
    <row r="13" spans="1:8" ht="21">
      <c r="A13" s="135" t="s">
        <v>1197</v>
      </c>
      <c r="B13" s="135"/>
      <c r="C13" s="135"/>
      <c r="D13" s="135"/>
      <c r="E13" s="135"/>
      <c r="F13" s="135"/>
      <c r="G13" s="135"/>
      <c r="H13" s="135"/>
    </row>
    <row r="14" spans="1:8" ht="30">
      <c r="A14" s="26" t="s">
        <v>11</v>
      </c>
      <c r="B14" s="26"/>
      <c r="C14" s="26" t="s">
        <v>11</v>
      </c>
      <c r="D14" s="26" t="s">
        <v>1173</v>
      </c>
      <c r="E14" s="38" t="s">
        <v>1194</v>
      </c>
      <c r="F14" s="33" t="s">
        <v>1198</v>
      </c>
      <c r="G14" s="27">
        <f>G16*(44/12)</f>
        <v>1.8333333333333333</v>
      </c>
      <c r="H14" s="27" t="s">
        <v>1199</v>
      </c>
    </row>
    <row r="15" spans="1:8" ht="30">
      <c r="A15" s="26" t="s">
        <v>11</v>
      </c>
      <c r="B15" s="26"/>
      <c r="C15" s="26" t="s">
        <v>11</v>
      </c>
      <c r="D15" s="26" t="s">
        <v>1173</v>
      </c>
      <c r="E15" s="38" t="s">
        <v>1194</v>
      </c>
      <c r="F15" s="33" t="s">
        <v>1200</v>
      </c>
      <c r="G15" s="27">
        <f>G16*G17*(44/12)</f>
        <v>3.6666666666666665</v>
      </c>
      <c r="H15" s="27" t="s">
        <v>1201</v>
      </c>
    </row>
    <row r="16" spans="1:8" ht="30">
      <c r="A16" t="s">
        <v>10</v>
      </c>
      <c r="C16" t="s">
        <v>10</v>
      </c>
      <c r="D16" t="s">
        <v>107</v>
      </c>
      <c r="E16" s="39" t="s">
        <v>1202</v>
      </c>
      <c r="F16" s="35" t="s">
        <v>1203</v>
      </c>
      <c r="G16" s="25">
        <v>0.5</v>
      </c>
      <c r="H16" s="25"/>
    </row>
    <row r="17" spans="1:8" ht="30">
      <c r="A17" t="s">
        <v>10</v>
      </c>
      <c r="C17" t="s">
        <v>10</v>
      </c>
      <c r="D17" t="s">
        <v>107</v>
      </c>
      <c r="E17" s="39" t="s">
        <v>1204</v>
      </c>
      <c r="F17" s="35" t="s">
        <v>1205</v>
      </c>
      <c r="G17" s="25">
        <v>2</v>
      </c>
      <c r="H17" s="25"/>
    </row>
    <row r="18" spans="1:8" ht="21">
      <c r="A18" s="135" t="s">
        <v>1206</v>
      </c>
      <c r="B18" s="135"/>
      <c r="C18" s="135"/>
      <c r="D18" s="135"/>
      <c r="E18" s="135"/>
      <c r="F18" s="135"/>
      <c r="G18" s="135"/>
      <c r="H18" s="135"/>
    </row>
    <row r="19" spans="1:8" ht="30">
      <c r="A19" s="26" t="s">
        <v>11</v>
      </c>
      <c r="B19" s="26"/>
      <c r="C19" s="26" t="s">
        <v>11</v>
      </c>
      <c r="D19" s="26" t="s">
        <v>1173</v>
      </c>
      <c r="E19" s="38" t="s">
        <v>1194</v>
      </c>
      <c r="F19" s="41" t="s">
        <v>1195</v>
      </c>
      <c r="G19" s="27">
        <f>G20*G21</f>
        <v>11.15</v>
      </c>
      <c r="H19" s="27"/>
    </row>
    <row r="20" spans="1:8" ht="30">
      <c r="A20" t="s">
        <v>10</v>
      </c>
      <c r="C20" t="s">
        <v>10</v>
      </c>
      <c r="D20" t="s">
        <v>107</v>
      </c>
      <c r="E20" s="39" t="s">
        <v>1207</v>
      </c>
      <c r="F20" s="6" t="s">
        <v>1208</v>
      </c>
      <c r="G20" s="25">
        <v>0.5</v>
      </c>
      <c r="H20" s="25"/>
    </row>
    <row r="21" spans="1:8" ht="30">
      <c r="A21" t="s">
        <v>10</v>
      </c>
      <c r="C21" t="s">
        <v>10</v>
      </c>
      <c r="D21" t="s">
        <v>107</v>
      </c>
      <c r="E21" s="39" t="s">
        <v>1209</v>
      </c>
      <c r="F21" s="6" t="s">
        <v>1210</v>
      </c>
      <c r="G21" s="25">
        <v>22.3</v>
      </c>
      <c r="H21" s="25"/>
    </row>
    <row r="22" spans="1:8" ht="53.25" customHeight="1">
      <c r="A22" s="131" t="s">
        <v>1211</v>
      </c>
      <c r="B22" s="131"/>
      <c r="C22" s="131"/>
      <c r="D22" s="131"/>
      <c r="E22" s="131"/>
      <c r="F22" s="131"/>
      <c r="G22" s="131"/>
      <c r="H22" s="131"/>
    </row>
    <row r="23" spans="1:8" ht="23.25">
      <c r="A23" t="s">
        <v>10</v>
      </c>
      <c r="C23" t="s">
        <v>10</v>
      </c>
      <c r="D23" t="s">
        <v>12</v>
      </c>
      <c r="E23" s="39" t="s">
        <v>1178</v>
      </c>
      <c r="F23" s="35" t="s">
        <v>1179</v>
      </c>
      <c r="G23" t="s">
        <v>1180</v>
      </c>
    </row>
    <row r="24" spans="1:8">
      <c r="A24" t="s">
        <v>10</v>
      </c>
      <c r="C24" t="s">
        <v>10</v>
      </c>
      <c r="D24" t="s">
        <v>12</v>
      </c>
      <c r="E24" s="42"/>
      <c r="F24" s="35" t="s">
        <v>1181</v>
      </c>
      <c r="G24" t="s">
        <v>1182</v>
      </c>
    </row>
    <row r="25" spans="1:8" ht="75">
      <c r="A25" s="23" t="s">
        <v>10</v>
      </c>
      <c r="B25" s="23"/>
      <c r="C25" s="23" t="s">
        <v>10</v>
      </c>
      <c r="D25" s="23" t="s">
        <v>1212</v>
      </c>
      <c r="E25" s="43"/>
      <c r="F25" s="36" t="s">
        <v>1184</v>
      </c>
      <c r="G25" s="23" t="s">
        <v>1213</v>
      </c>
      <c r="H25" s="37" t="s">
        <v>1185</v>
      </c>
    </row>
    <row r="26" spans="1:8" ht="30">
      <c r="A26" s="23" t="s">
        <v>10</v>
      </c>
      <c r="B26" s="23"/>
      <c r="C26" s="23" t="s">
        <v>10</v>
      </c>
      <c r="D26" s="23" t="s">
        <v>1212</v>
      </c>
      <c r="E26" s="43"/>
      <c r="F26" s="36" t="s">
        <v>1186</v>
      </c>
      <c r="G26" s="23" t="s">
        <v>1214</v>
      </c>
      <c r="H26" s="24" t="s">
        <v>1188</v>
      </c>
    </row>
    <row r="27" spans="1:8" ht="21">
      <c r="A27" s="135" t="s">
        <v>1189</v>
      </c>
      <c r="B27" s="135"/>
      <c r="C27" s="135"/>
      <c r="D27" s="135"/>
      <c r="E27" s="135"/>
      <c r="F27" s="135"/>
      <c r="G27" s="135"/>
      <c r="H27" s="135"/>
    </row>
    <row r="28" spans="1:8" ht="30">
      <c r="A28" s="26" t="s">
        <v>11</v>
      </c>
      <c r="B28" s="26"/>
      <c r="C28" s="26" t="s">
        <v>11</v>
      </c>
      <c r="D28" s="26" t="s">
        <v>1173</v>
      </c>
      <c r="E28" s="38" t="s">
        <v>1190</v>
      </c>
      <c r="F28" s="33" t="s">
        <v>1191</v>
      </c>
      <c r="G28" s="27">
        <f>G29*G30</f>
        <v>800783.60999999987</v>
      </c>
      <c r="H28" s="27"/>
    </row>
    <row r="29" spans="1:8" ht="30">
      <c r="A29" t="s">
        <v>10</v>
      </c>
      <c r="C29" t="s">
        <v>10</v>
      </c>
      <c r="D29" t="s">
        <v>107</v>
      </c>
      <c r="E29" s="39" t="s">
        <v>1192</v>
      </c>
      <c r="F29" s="35" t="s">
        <v>1193</v>
      </c>
      <c r="G29" s="25">
        <v>14559702</v>
      </c>
      <c r="H29" s="25"/>
    </row>
    <row r="30" spans="1:8" ht="30">
      <c r="A30" s="26" t="s">
        <v>10</v>
      </c>
      <c r="B30" s="26"/>
      <c r="C30" s="26" t="s">
        <v>10</v>
      </c>
      <c r="D30" s="26" t="s">
        <v>1173</v>
      </c>
      <c r="E30" s="40" t="s">
        <v>1194</v>
      </c>
      <c r="F30" s="33" t="s">
        <v>1195</v>
      </c>
      <c r="G30" s="27">
        <f>G33</f>
        <v>5.4999999999999993E-2</v>
      </c>
      <c r="H30" s="41" t="s">
        <v>1215</v>
      </c>
    </row>
    <row r="31" spans="1:8" ht="21">
      <c r="A31" s="135" t="s">
        <v>1197</v>
      </c>
      <c r="B31" s="135"/>
      <c r="C31" s="135"/>
      <c r="D31" s="135"/>
      <c r="E31" s="135"/>
      <c r="F31" s="135"/>
      <c r="G31" s="135"/>
      <c r="H31" s="135"/>
    </row>
    <row r="32" spans="1:8" ht="30">
      <c r="A32" s="26" t="s">
        <v>11</v>
      </c>
      <c r="B32" s="26"/>
      <c r="C32" s="26" t="s">
        <v>11</v>
      </c>
      <c r="D32" s="26" t="s">
        <v>1173</v>
      </c>
      <c r="E32" s="38" t="s">
        <v>1194</v>
      </c>
      <c r="F32" s="33" t="s">
        <v>1198</v>
      </c>
      <c r="G32" s="27">
        <f>G34*(44/12)</f>
        <v>0.3666666666666667</v>
      </c>
      <c r="H32" s="27" t="s">
        <v>1199</v>
      </c>
    </row>
    <row r="33" spans="1:8" ht="30">
      <c r="A33" s="26" t="s">
        <v>11</v>
      </c>
      <c r="B33" s="26"/>
      <c r="C33" s="26" t="s">
        <v>11</v>
      </c>
      <c r="D33" s="26" t="s">
        <v>1173</v>
      </c>
      <c r="E33" s="38" t="s">
        <v>1194</v>
      </c>
      <c r="F33" s="33" t="s">
        <v>1200</v>
      </c>
      <c r="G33" s="27">
        <f>G34*G35*(44/12)</f>
        <v>5.4999999999999993E-2</v>
      </c>
      <c r="H33" s="27" t="s">
        <v>1201</v>
      </c>
    </row>
    <row r="34" spans="1:8" ht="30">
      <c r="A34" t="s">
        <v>10</v>
      </c>
      <c r="C34" t="s">
        <v>10</v>
      </c>
      <c r="D34" t="s">
        <v>107</v>
      </c>
      <c r="E34" s="39" t="s">
        <v>1202</v>
      </c>
      <c r="F34" s="35" t="s">
        <v>1203</v>
      </c>
      <c r="G34" s="25">
        <v>0.1</v>
      </c>
      <c r="H34" s="25"/>
    </row>
    <row r="35" spans="1:8" ht="30">
      <c r="A35" t="s">
        <v>10</v>
      </c>
      <c r="C35" t="s">
        <v>10</v>
      </c>
      <c r="D35" t="s">
        <v>107</v>
      </c>
      <c r="E35" s="39" t="s">
        <v>1204</v>
      </c>
      <c r="F35" s="35" t="s">
        <v>1205</v>
      </c>
      <c r="G35" s="25">
        <v>0.15</v>
      </c>
      <c r="H35" s="25"/>
    </row>
    <row r="36" spans="1:8" ht="21">
      <c r="A36" s="135" t="s">
        <v>1206</v>
      </c>
      <c r="B36" s="135"/>
      <c r="C36" s="135"/>
      <c r="D36" s="135"/>
      <c r="E36" s="135"/>
      <c r="F36" s="135"/>
      <c r="G36" s="135"/>
      <c r="H36" s="135"/>
    </row>
    <row r="37" spans="1:8" ht="30">
      <c r="A37" s="26" t="s">
        <v>11</v>
      </c>
      <c r="B37" s="26"/>
      <c r="C37" s="26" t="s">
        <v>11</v>
      </c>
      <c r="D37" s="26" t="s">
        <v>1173</v>
      </c>
      <c r="E37" s="38" t="s">
        <v>1194</v>
      </c>
      <c r="F37" s="33" t="s">
        <v>1195</v>
      </c>
      <c r="G37" s="27">
        <f>G38*G39</f>
        <v>0.61506499999999997</v>
      </c>
      <c r="H37" s="27"/>
    </row>
    <row r="38" spans="1:8" ht="30">
      <c r="A38" t="s">
        <v>10</v>
      </c>
      <c r="C38" t="s">
        <v>10</v>
      </c>
      <c r="D38" t="s">
        <v>107</v>
      </c>
      <c r="E38" s="39" t="s">
        <v>1207</v>
      </c>
      <c r="F38" s="35" t="s">
        <v>1208</v>
      </c>
      <c r="G38" s="25">
        <v>1.0549999999999999</v>
      </c>
      <c r="H38" s="25"/>
    </row>
    <row r="39" spans="1:8" ht="30">
      <c r="A39" t="s">
        <v>10</v>
      </c>
      <c r="C39" t="s">
        <v>10</v>
      </c>
      <c r="D39" t="s">
        <v>107</v>
      </c>
      <c r="E39" s="39" t="s">
        <v>1209</v>
      </c>
      <c r="F39" s="35" t="s">
        <v>1210</v>
      </c>
      <c r="G39" s="25">
        <v>0.58299999999999996</v>
      </c>
      <c r="H39" s="25"/>
    </row>
  </sheetData>
  <mergeCells count="9">
    <mergeCell ref="A27:H27"/>
    <mergeCell ref="A31:H31"/>
    <mergeCell ref="A36:H36"/>
    <mergeCell ref="A2:H2"/>
    <mergeCell ref="A4:H4"/>
    <mergeCell ref="A9:H9"/>
    <mergeCell ref="A13:H13"/>
    <mergeCell ref="A18:H18"/>
    <mergeCell ref="A22:H22"/>
  </mergeCells>
  <dataValidations count="2">
    <dataValidation type="list" allowBlank="1" showInputMessage="1" showErrorMessage="1" sqref="G8 G26" xr:uid="{E329FF7E-6C0B-FB4A-93CD-0AC8B5A0E936}">
      <formula1>"Mass,Volume"</formula1>
    </dataValidation>
    <dataValidation type="list" allowBlank="1" showInputMessage="1" showErrorMessage="1" sqref="G7 G25" xr:uid="{CE67EBBB-0058-3745-99F2-490B5FEDB5A1}">
      <formula1>"Option A,Option B"</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4C809-6085-2540-B9E4-3E641CD920D0}">
  <dimension ref="A1:H83"/>
  <sheetViews>
    <sheetView workbookViewId="0">
      <pane ySplit="1" topLeftCell="A81" activePane="bottomLeft" state="frozen"/>
      <selection pane="bottomLeft" activeCell="E81" sqref="E81"/>
    </sheetView>
  </sheetViews>
  <sheetFormatPr defaultColWidth="8.85546875" defaultRowHeight="15"/>
  <cols>
    <col min="1" max="1" width="4.85546875" customWidth="1"/>
    <col min="2" max="2" width="1.28515625" customWidth="1"/>
    <col min="3" max="3" width="5.140625" customWidth="1"/>
    <col min="4" max="4" width="6.85546875" customWidth="1"/>
    <col min="5" max="5" width="23" customWidth="1"/>
    <col min="6" max="6" width="51.85546875" customWidth="1"/>
    <col min="7" max="7" width="12" customWidth="1"/>
    <col min="8" max="8" width="81" customWidth="1"/>
  </cols>
  <sheetData>
    <row r="1" spans="1:8" ht="39.75" customHeight="1">
      <c r="A1" s="29" t="s">
        <v>0</v>
      </c>
      <c r="B1" s="29" t="s">
        <v>1</v>
      </c>
      <c r="C1" s="30" t="s">
        <v>984</v>
      </c>
      <c r="D1" s="29" t="s">
        <v>4</v>
      </c>
      <c r="E1" s="29" t="s">
        <v>5</v>
      </c>
      <c r="F1" s="31" t="s">
        <v>6</v>
      </c>
      <c r="G1" s="31" t="s">
        <v>7</v>
      </c>
      <c r="H1" s="30" t="s">
        <v>8</v>
      </c>
    </row>
    <row r="2" spans="1:8" s="25" customFormat="1" ht="39" customHeight="1">
      <c r="A2" s="131" t="s">
        <v>1216</v>
      </c>
      <c r="B2" s="131"/>
      <c r="C2" s="131"/>
      <c r="D2" s="131"/>
      <c r="E2" s="131"/>
      <c r="F2" s="131"/>
      <c r="G2" s="131"/>
      <c r="H2" s="131"/>
    </row>
    <row r="3" spans="1:8" ht="47.25" customHeight="1">
      <c r="A3" s="51" t="s">
        <v>10</v>
      </c>
      <c r="B3" s="52"/>
      <c r="C3" s="51" t="s">
        <v>86</v>
      </c>
      <c r="D3" s="51" t="s">
        <v>1217</v>
      </c>
      <c r="E3" s="53" t="s">
        <v>1218</v>
      </c>
      <c r="F3" s="54" t="s">
        <v>1219</v>
      </c>
      <c r="G3" s="55" t="s">
        <v>11</v>
      </c>
      <c r="H3" s="54" t="s">
        <v>1220</v>
      </c>
    </row>
    <row r="4" spans="1:8" ht="47.25" customHeight="1">
      <c r="A4" s="56" t="s">
        <v>10</v>
      </c>
      <c r="B4" s="1"/>
      <c r="C4" s="56" t="s">
        <v>1221</v>
      </c>
      <c r="D4" s="56" t="s">
        <v>1222</v>
      </c>
      <c r="E4" s="57"/>
      <c r="F4" s="58" t="s">
        <v>1223</v>
      </c>
      <c r="G4" s="59" t="s">
        <v>1224</v>
      </c>
      <c r="H4" s="58" t="s">
        <v>1225</v>
      </c>
    </row>
    <row r="5" spans="1:8" ht="30.75" customHeight="1">
      <c r="A5" s="136" t="s">
        <v>1226</v>
      </c>
      <c r="B5" s="136"/>
      <c r="C5" s="136"/>
      <c r="D5" s="136"/>
      <c r="E5" s="136"/>
      <c r="F5" s="136"/>
      <c r="G5" s="136"/>
      <c r="H5" s="136"/>
    </row>
    <row r="6" spans="1:8" ht="56.25">
      <c r="A6" s="51" t="s">
        <v>10</v>
      </c>
      <c r="B6" s="52"/>
      <c r="C6" s="51" t="s">
        <v>86</v>
      </c>
      <c r="D6" s="51" t="s">
        <v>1217</v>
      </c>
      <c r="E6" s="53" t="s">
        <v>1227</v>
      </c>
      <c r="F6" s="54" t="s">
        <v>1228</v>
      </c>
      <c r="G6" s="55" t="s">
        <v>10</v>
      </c>
      <c r="H6" s="54" t="s">
        <v>1229</v>
      </c>
    </row>
    <row r="7" spans="1:8" ht="120">
      <c r="A7" s="56" t="s">
        <v>10</v>
      </c>
      <c r="B7" s="1"/>
      <c r="C7" s="56" t="s">
        <v>1221</v>
      </c>
      <c r="D7" s="56" t="s">
        <v>1222</v>
      </c>
      <c r="E7" s="57"/>
      <c r="F7" s="58" t="s">
        <v>1223</v>
      </c>
      <c r="G7" s="58" t="s">
        <v>1230</v>
      </c>
      <c r="H7" s="58" t="s">
        <v>1225</v>
      </c>
    </row>
    <row r="8" spans="1:8" ht="75">
      <c r="A8" s="51" t="s">
        <v>10</v>
      </c>
      <c r="B8" s="52"/>
      <c r="C8" s="51" t="s">
        <v>86</v>
      </c>
      <c r="D8" s="51" t="s">
        <v>1217</v>
      </c>
      <c r="E8" s="53" t="s">
        <v>1231</v>
      </c>
      <c r="F8" s="54" t="s">
        <v>1232</v>
      </c>
      <c r="G8" s="55" t="s">
        <v>11</v>
      </c>
      <c r="H8" s="60" t="s">
        <v>1233</v>
      </c>
    </row>
    <row r="9" spans="1:8" ht="195">
      <c r="A9" s="56" t="s">
        <v>10</v>
      </c>
      <c r="B9" s="1"/>
      <c r="C9" s="56" t="s">
        <v>1221</v>
      </c>
      <c r="D9" s="56" t="s">
        <v>1222</v>
      </c>
      <c r="E9" s="57"/>
      <c r="F9" s="58" t="s">
        <v>1223</v>
      </c>
      <c r="G9" s="58" t="s">
        <v>1234</v>
      </c>
      <c r="H9" s="58" t="s">
        <v>1225</v>
      </c>
    </row>
    <row r="10" spans="1:8" ht="56.25">
      <c r="A10" s="51" t="s">
        <v>10</v>
      </c>
      <c r="B10" s="52"/>
      <c r="C10" s="51" t="s">
        <v>86</v>
      </c>
      <c r="D10" s="51" t="s">
        <v>1217</v>
      </c>
      <c r="E10" s="53" t="s">
        <v>1235</v>
      </c>
      <c r="F10" s="54" t="s">
        <v>1236</v>
      </c>
      <c r="G10" s="61" t="s">
        <v>11</v>
      </c>
      <c r="H10" s="60" t="s">
        <v>1237</v>
      </c>
    </row>
    <row r="11" spans="1:8" ht="30">
      <c r="A11" s="56" t="s">
        <v>10</v>
      </c>
      <c r="B11" s="1"/>
      <c r="C11" s="56" t="s">
        <v>1221</v>
      </c>
      <c r="D11" s="56" t="s">
        <v>1222</v>
      </c>
      <c r="E11" s="57"/>
      <c r="F11" s="58" t="s">
        <v>1223</v>
      </c>
      <c r="G11" s="58" t="s">
        <v>1224</v>
      </c>
      <c r="H11" s="58" t="s">
        <v>1238</v>
      </c>
    </row>
    <row r="12" spans="1:8" ht="45">
      <c r="A12" s="51" t="s">
        <v>10</v>
      </c>
      <c r="B12" s="52"/>
      <c r="C12" s="51" t="s">
        <v>86</v>
      </c>
      <c r="D12" s="51" t="s">
        <v>1217</v>
      </c>
      <c r="E12" s="53" t="s">
        <v>1239</v>
      </c>
      <c r="F12" s="54" t="s">
        <v>1240</v>
      </c>
      <c r="G12" s="61" t="s">
        <v>10</v>
      </c>
      <c r="H12" s="54" t="s">
        <v>1241</v>
      </c>
    </row>
    <row r="13" spans="1:8" ht="150">
      <c r="A13" s="56" t="s">
        <v>10</v>
      </c>
      <c r="B13" s="1"/>
      <c r="C13" s="56" t="s">
        <v>1221</v>
      </c>
      <c r="D13" s="56" t="s">
        <v>1222</v>
      </c>
      <c r="E13" s="57"/>
      <c r="F13" s="58" t="s">
        <v>1223</v>
      </c>
      <c r="G13" s="58" t="s">
        <v>1242</v>
      </c>
      <c r="H13" s="58" t="s">
        <v>1225</v>
      </c>
    </row>
    <row r="14" spans="1:8" ht="45">
      <c r="A14" s="51" t="s">
        <v>10</v>
      </c>
      <c r="B14" s="52"/>
      <c r="C14" s="51" t="s">
        <v>86</v>
      </c>
      <c r="D14" s="51" t="s">
        <v>1217</v>
      </c>
      <c r="E14" s="53" t="s">
        <v>1243</v>
      </c>
      <c r="F14" s="54" t="s">
        <v>1244</v>
      </c>
      <c r="G14" s="61" t="s">
        <v>10</v>
      </c>
      <c r="H14" s="54" t="s">
        <v>1245</v>
      </c>
    </row>
    <row r="15" spans="1:8" ht="165">
      <c r="A15" s="56" t="s">
        <v>10</v>
      </c>
      <c r="B15" s="1"/>
      <c r="C15" s="56" t="s">
        <v>1221</v>
      </c>
      <c r="D15" s="56" t="s">
        <v>1222</v>
      </c>
      <c r="E15" s="57"/>
      <c r="F15" s="58" t="s">
        <v>1223</v>
      </c>
      <c r="G15" s="58" t="s">
        <v>1246</v>
      </c>
      <c r="H15" s="58" t="s">
        <v>1225</v>
      </c>
    </row>
    <row r="16" spans="1:8" ht="56.25">
      <c r="A16" s="51" t="s">
        <v>10</v>
      </c>
      <c r="B16" s="52"/>
      <c r="C16" s="51" t="s">
        <v>86</v>
      </c>
      <c r="D16" s="51" t="s">
        <v>1217</v>
      </c>
      <c r="E16" s="53" t="s">
        <v>1247</v>
      </c>
      <c r="F16" s="54" t="s">
        <v>1248</v>
      </c>
      <c r="G16" s="54" t="s">
        <v>10</v>
      </c>
      <c r="H16" s="54" t="s">
        <v>1249</v>
      </c>
    </row>
    <row r="17" spans="1:8" ht="99" customHeight="1">
      <c r="A17" s="51" t="s">
        <v>10</v>
      </c>
      <c r="B17" s="52"/>
      <c r="C17" s="51" t="s">
        <v>1221</v>
      </c>
      <c r="D17" s="51" t="s">
        <v>1217</v>
      </c>
      <c r="E17" s="62" t="s">
        <v>1250</v>
      </c>
      <c r="F17" s="54" t="s">
        <v>1251</v>
      </c>
      <c r="G17" s="54" t="s">
        <v>10</v>
      </c>
      <c r="H17" s="54" t="s">
        <v>1252</v>
      </c>
    </row>
    <row r="18" spans="1:8" ht="18.75">
      <c r="A18" s="56" t="s">
        <v>10</v>
      </c>
      <c r="B18" s="1"/>
      <c r="C18" s="56" t="s">
        <v>1221</v>
      </c>
      <c r="D18" s="56" t="s">
        <v>1222</v>
      </c>
      <c r="E18" s="57"/>
      <c r="F18" s="58" t="s">
        <v>1223</v>
      </c>
      <c r="G18" s="59" t="s">
        <v>1224</v>
      </c>
      <c r="H18" s="58" t="s">
        <v>1225</v>
      </c>
    </row>
    <row r="19" spans="1:8" ht="45">
      <c r="A19" s="51" t="s">
        <v>10</v>
      </c>
      <c r="B19" s="52"/>
      <c r="C19" s="51" t="s">
        <v>86</v>
      </c>
      <c r="D19" s="51" t="s">
        <v>1217</v>
      </c>
      <c r="E19" s="62" t="s">
        <v>1253</v>
      </c>
      <c r="F19" s="54" t="s">
        <v>1254</v>
      </c>
      <c r="G19" s="61" t="s">
        <v>10</v>
      </c>
      <c r="H19" s="54" t="s">
        <v>1255</v>
      </c>
    </row>
    <row r="20" spans="1:8" ht="18.75">
      <c r="A20" s="56" t="s">
        <v>10</v>
      </c>
      <c r="B20" s="1"/>
      <c r="C20" s="56" t="s">
        <v>1221</v>
      </c>
      <c r="D20" s="56" t="s">
        <v>1222</v>
      </c>
      <c r="E20" s="57"/>
      <c r="F20" s="58" t="s">
        <v>1223</v>
      </c>
      <c r="G20" s="59" t="s">
        <v>1224</v>
      </c>
      <c r="H20" s="58" t="s">
        <v>1225</v>
      </c>
    </row>
    <row r="21" spans="1:8" ht="70.5" customHeight="1">
      <c r="A21" s="51" t="s">
        <v>10</v>
      </c>
      <c r="B21" s="52"/>
      <c r="C21" s="51" t="s">
        <v>86</v>
      </c>
      <c r="D21" s="51" t="s">
        <v>1217</v>
      </c>
      <c r="E21" s="53" t="s">
        <v>1256</v>
      </c>
      <c r="F21" s="54" t="s">
        <v>1248</v>
      </c>
      <c r="G21" s="54" t="s">
        <v>10</v>
      </c>
      <c r="H21" s="54" t="s">
        <v>1257</v>
      </c>
    </row>
    <row r="22" spans="1:8" ht="18.75">
      <c r="A22" s="56" t="s">
        <v>10</v>
      </c>
      <c r="B22" s="1"/>
      <c r="C22" s="56" t="s">
        <v>1221</v>
      </c>
      <c r="D22" s="56" t="s">
        <v>1222</v>
      </c>
      <c r="E22" s="57"/>
      <c r="F22" s="58" t="s">
        <v>1223</v>
      </c>
      <c r="G22" s="59" t="s">
        <v>1224</v>
      </c>
      <c r="H22" s="58" t="s">
        <v>1225</v>
      </c>
    </row>
    <row r="23" spans="1:8" ht="47.25" customHeight="1">
      <c r="A23" s="51" t="s">
        <v>10</v>
      </c>
      <c r="B23" s="52"/>
      <c r="C23" s="51" t="s">
        <v>86</v>
      </c>
      <c r="D23" s="51" t="s">
        <v>1217</v>
      </c>
      <c r="E23" s="53" t="s">
        <v>1258</v>
      </c>
      <c r="F23" s="54" t="s">
        <v>1259</v>
      </c>
      <c r="G23" s="61" t="s">
        <v>10</v>
      </c>
      <c r="H23" s="54" t="s">
        <v>1260</v>
      </c>
    </row>
    <row r="24" spans="1:8" ht="18.75">
      <c r="A24" s="56" t="s">
        <v>10</v>
      </c>
      <c r="B24" s="1"/>
      <c r="C24" s="56" t="s">
        <v>1221</v>
      </c>
      <c r="D24" s="56" t="s">
        <v>1222</v>
      </c>
      <c r="E24" s="57"/>
      <c r="F24" s="58" t="s">
        <v>1223</v>
      </c>
      <c r="G24" s="59" t="s">
        <v>1224</v>
      </c>
      <c r="H24" s="58" t="s">
        <v>1225</v>
      </c>
    </row>
    <row r="25" spans="1:8" ht="47.25" customHeight="1">
      <c r="A25" s="51" t="s">
        <v>10</v>
      </c>
      <c r="B25" s="52"/>
      <c r="C25" s="51" t="s">
        <v>86</v>
      </c>
      <c r="D25" s="51" t="s">
        <v>1217</v>
      </c>
      <c r="E25" s="53" t="s">
        <v>1261</v>
      </c>
      <c r="F25" s="54" t="s">
        <v>1262</v>
      </c>
      <c r="G25" s="61" t="s">
        <v>11</v>
      </c>
      <c r="H25" s="54" t="s">
        <v>1263</v>
      </c>
    </row>
    <row r="26" spans="1:8" ht="18.75">
      <c r="A26" s="56" t="s">
        <v>10</v>
      </c>
      <c r="B26" s="1"/>
      <c r="C26" s="56" t="s">
        <v>1221</v>
      </c>
      <c r="D26" s="56" t="s">
        <v>1222</v>
      </c>
      <c r="E26" s="57"/>
      <c r="F26" s="58" t="s">
        <v>1223</v>
      </c>
      <c r="G26" s="59" t="s">
        <v>1224</v>
      </c>
      <c r="H26" s="58" t="s">
        <v>1225</v>
      </c>
    </row>
    <row r="27" spans="1:8" ht="33" customHeight="1">
      <c r="A27" s="136" t="s">
        <v>1264</v>
      </c>
      <c r="B27" s="136"/>
      <c r="C27" s="136"/>
      <c r="D27" s="136"/>
      <c r="E27" s="136"/>
      <c r="F27" s="136"/>
      <c r="G27" s="136"/>
      <c r="H27" s="136"/>
    </row>
    <row r="28" spans="1:8" ht="74.25" customHeight="1">
      <c r="A28" s="1"/>
      <c r="B28" s="1"/>
      <c r="C28" s="46"/>
      <c r="D28" s="1"/>
      <c r="E28" s="63"/>
      <c r="F28" s="58"/>
      <c r="G28" s="25"/>
    </row>
    <row r="62" spans="1:8" ht="92.25" customHeight="1"/>
    <row r="63" spans="1:8" ht="33" customHeight="1">
      <c r="A63" s="136" t="s">
        <v>1265</v>
      </c>
      <c r="B63" s="136"/>
      <c r="C63" s="136"/>
      <c r="D63" s="136"/>
      <c r="E63" s="136"/>
      <c r="F63" s="136"/>
      <c r="G63" s="136"/>
      <c r="H63" s="136"/>
    </row>
    <row r="64" spans="1:8" ht="56.25">
      <c r="A64" s="51" t="s">
        <v>10</v>
      </c>
      <c r="B64" s="52"/>
      <c r="C64" s="51" t="s">
        <v>86</v>
      </c>
      <c r="D64" s="51" t="s">
        <v>1217</v>
      </c>
      <c r="E64" s="53" t="s">
        <v>1227</v>
      </c>
      <c r="F64" s="54" t="s">
        <v>1228</v>
      </c>
      <c r="G64" s="55" t="s">
        <v>10</v>
      </c>
      <c r="H64" s="54" t="s">
        <v>1266</v>
      </c>
    </row>
    <row r="65" spans="1:8" ht="120">
      <c r="A65" s="56" t="s">
        <v>10</v>
      </c>
      <c r="B65" s="1"/>
      <c r="C65" s="56" t="s">
        <v>1221</v>
      </c>
      <c r="D65" s="56" t="s">
        <v>1222</v>
      </c>
      <c r="E65" s="57"/>
      <c r="F65" s="58" t="s">
        <v>1223</v>
      </c>
      <c r="G65" s="58" t="s">
        <v>1230</v>
      </c>
      <c r="H65" s="58" t="s">
        <v>1225</v>
      </c>
    </row>
    <row r="66" spans="1:8" ht="75">
      <c r="A66" s="51" t="s">
        <v>10</v>
      </c>
      <c r="B66" s="52"/>
      <c r="C66" s="51" t="s">
        <v>86</v>
      </c>
      <c r="D66" s="51" t="s">
        <v>1217</v>
      </c>
      <c r="E66" s="53" t="s">
        <v>1231</v>
      </c>
      <c r="F66" s="54" t="s">
        <v>1232</v>
      </c>
      <c r="G66" s="55" t="s">
        <v>11</v>
      </c>
      <c r="H66" s="60" t="s">
        <v>1233</v>
      </c>
    </row>
    <row r="67" spans="1:8" ht="195">
      <c r="A67" s="56" t="s">
        <v>10</v>
      </c>
      <c r="B67" s="1"/>
      <c r="C67" s="56" t="s">
        <v>1221</v>
      </c>
      <c r="D67" s="56" t="s">
        <v>1222</v>
      </c>
      <c r="E67" s="57"/>
      <c r="F67" s="58" t="s">
        <v>1223</v>
      </c>
      <c r="G67" s="58" t="s">
        <v>1234</v>
      </c>
      <c r="H67" s="58" t="s">
        <v>1225</v>
      </c>
    </row>
    <row r="68" spans="1:8" ht="56.25">
      <c r="A68" s="51" t="s">
        <v>10</v>
      </c>
      <c r="B68" s="52"/>
      <c r="C68" s="51" t="s">
        <v>86</v>
      </c>
      <c r="D68" s="51" t="s">
        <v>1217</v>
      </c>
      <c r="E68" s="53" t="s">
        <v>1235</v>
      </c>
      <c r="F68" s="54" t="s">
        <v>1236</v>
      </c>
      <c r="G68" s="61" t="s">
        <v>11</v>
      </c>
      <c r="H68" s="60" t="s">
        <v>1237</v>
      </c>
    </row>
    <row r="69" spans="1:8" ht="30">
      <c r="A69" s="56" t="s">
        <v>10</v>
      </c>
      <c r="B69" s="1"/>
      <c r="C69" s="56" t="s">
        <v>1221</v>
      </c>
      <c r="D69" s="56" t="s">
        <v>1222</v>
      </c>
      <c r="E69" s="57"/>
      <c r="F69" s="58" t="s">
        <v>1223</v>
      </c>
      <c r="G69" s="58" t="s">
        <v>1224</v>
      </c>
      <c r="H69" s="58" t="s">
        <v>1238</v>
      </c>
    </row>
    <row r="70" spans="1:8" ht="45">
      <c r="A70" s="51" t="s">
        <v>10</v>
      </c>
      <c r="B70" s="52"/>
      <c r="C70" s="51" t="s">
        <v>86</v>
      </c>
      <c r="D70" s="51" t="s">
        <v>1217</v>
      </c>
      <c r="E70" s="53" t="s">
        <v>1239</v>
      </c>
      <c r="F70" s="54" t="s">
        <v>1240</v>
      </c>
      <c r="G70" s="61" t="s">
        <v>10</v>
      </c>
      <c r="H70" s="54" t="s">
        <v>1241</v>
      </c>
    </row>
    <row r="71" spans="1:8" ht="150">
      <c r="A71" s="56" t="s">
        <v>10</v>
      </c>
      <c r="B71" s="1"/>
      <c r="C71" s="56" t="s">
        <v>1221</v>
      </c>
      <c r="D71" s="56" t="s">
        <v>1222</v>
      </c>
      <c r="E71" s="57"/>
      <c r="F71" s="58" t="s">
        <v>1223</v>
      </c>
      <c r="G71" s="58" t="s">
        <v>1242</v>
      </c>
      <c r="H71" s="58" t="s">
        <v>1225</v>
      </c>
    </row>
    <row r="72" spans="1:8" ht="45">
      <c r="A72" s="51" t="s">
        <v>10</v>
      </c>
      <c r="B72" s="52"/>
      <c r="C72" s="51" t="s">
        <v>86</v>
      </c>
      <c r="D72" s="51" t="s">
        <v>1217</v>
      </c>
      <c r="E72" s="53" t="s">
        <v>1243</v>
      </c>
      <c r="F72" s="54" t="s">
        <v>1244</v>
      </c>
      <c r="G72" s="61" t="s">
        <v>10</v>
      </c>
      <c r="H72" s="54" t="s">
        <v>1267</v>
      </c>
    </row>
    <row r="73" spans="1:8" ht="165">
      <c r="A73" s="56" t="s">
        <v>10</v>
      </c>
      <c r="B73" s="1"/>
      <c r="C73" s="56" t="s">
        <v>1221</v>
      </c>
      <c r="D73" s="56" t="s">
        <v>1222</v>
      </c>
      <c r="E73" s="57"/>
      <c r="F73" s="58" t="s">
        <v>1223</v>
      </c>
      <c r="G73" s="58" t="s">
        <v>1246</v>
      </c>
      <c r="H73" s="58" t="s">
        <v>1225</v>
      </c>
    </row>
    <row r="74" spans="1:8" ht="56.25">
      <c r="A74" s="51" t="s">
        <v>10</v>
      </c>
      <c r="B74" s="52"/>
      <c r="C74" s="51" t="s">
        <v>86</v>
      </c>
      <c r="D74" s="51" t="s">
        <v>1217</v>
      </c>
      <c r="E74" s="53" t="s">
        <v>1247</v>
      </c>
      <c r="F74" s="54" t="s">
        <v>1248</v>
      </c>
      <c r="G74" s="54" t="s">
        <v>10</v>
      </c>
      <c r="H74" s="54" t="s">
        <v>1268</v>
      </c>
    </row>
    <row r="75" spans="1:8" ht="99" customHeight="1">
      <c r="A75" s="51" t="s">
        <v>10</v>
      </c>
      <c r="B75" s="52"/>
      <c r="C75" s="51" t="s">
        <v>86</v>
      </c>
      <c r="D75" s="51" t="s">
        <v>1217</v>
      </c>
      <c r="E75" s="62" t="s">
        <v>1269</v>
      </c>
      <c r="F75" s="54" t="s">
        <v>1251</v>
      </c>
      <c r="G75" s="54" t="s">
        <v>10</v>
      </c>
      <c r="H75" s="54" t="s">
        <v>1270</v>
      </c>
    </row>
    <row r="76" spans="1:8" ht="18.75">
      <c r="A76" s="56" t="s">
        <v>10</v>
      </c>
      <c r="B76" s="1"/>
      <c r="C76" s="56" t="s">
        <v>1221</v>
      </c>
      <c r="D76" s="56" t="s">
        <v>1222</v>
      </c>
      <c r="E76" s="57"/>
      <c r="F76" s="58" t="s">
        <v>1223</v>
      </c>
      <c r="G76" s="59" t="s">
        <v>1224</v>
      </c>
      <c r="H76" s="58" t="s">
        <v>1225</v>
      </c>
    </row>
    <row r="77" spans="1:8" ht="45">
      <c r="A77" s="51" t="s">
        <v>10</v>
      </c>
      <c r="B77" s="52"/>
      <c r="C77" s="51" t="s">
        <v>86</v>
      </c>
      <c r="D77" s="51" t="s">
        <v>1217</v>
      </c>
      <c r="E77" s="62" t="s">
        <v>1271</v>
      </c>
      <c r="F77" s="54" t="s">
        <v>1254</v>
      </c>
      <c r="G77" s="61" t="s">
        <v>10</v>
      </c>
      <c r="H77" s="54" t="s">
        <v>1272</v>
      </c>
    </row>
    <row r="78" spans="1:8" ht="18.75">
      <c r="A78" s="56" t="s">
        <v>10</v>
      </c>
      <c r="B78" s="1"/>
      <c r="C78" s="56" t="s">
        <v>1221</v>
      </c>
      <c r="D78" s="56" t="s">
        <v>1222</v>
      </c>
      <c r="E78" s="57"/>
      <c r="F78" s="58" t="s">
        <v>1223</v>
      </c>
      <c r="G78" s="59" t="s">
        <v>1224</v>
      </c>
      <c r="H78" s="58" t="s">
        <v>1225</v>
      </c>
    </row>
    <row r="79" spans="1:8" ht="70.5" customHeight="1">
      <c r="A79" s="51" t="s">
        <v>10</v>
      </c>
      <c r="B79" s="52"/>
      <c r="C79" s="51" t="s">
        <v>86</v>
      </c>
      <c r="D79" s="51" t="s">
        <v>1217</v>
      </c>
      <c r="E79" s="53" t="s">
        <v>1256</v>
      </c>
      <c r="F79" s="54" t="s">
        <v>1248</v>
      </c>
      <c r="G79" s="54" t="s">
        <v>10</v>
      </c>
      <c r="H79" s="54" t="s">
        <v>1273</v>
      </c>
    </row>
    <row r="80" spans="1:8" ht="18.75">
      <c r="A80" s="56" t="s">
        <v>10</v>
      </c>
      <c r="B80" s="1"/>
      <c r="C80" s="56" t="s">
        <v>1221</v>
      </c>
      <c r="D80" s="56" t="s">
        <v>1222</v>
      </c>
      <c r="E80" s="57"/>
      <c r="F80" s="58" t="s">
        <v>1223</v>
      </c>
      <c r="G80" s="59" t="s">
        <v>1224</v>
      </c>
      <c r="H80" s="58" t="s">
        <v>1225</v>
      </c>
    </row>
    <row r="81" spans="1:8" ht="47.25" customHeight="1">
      <c r="A81" s="51" t="s">
        <v>10</v>
      </c>
      <c r="B81" s="52"/>
      <c r="C81" s="51" t="s">
        <v>86</v>
      </c>
      <c r="D81" s="51" t="s">
        <v>1217</v>
      </c>
      <c r="E81" s="53" t="s">
        <v>1274</v>
      </c>
      <c r="F81" s="54" t="s">
        <v>1259</v>
      </c>
      <c r="G81" s="61" t="s">
        <v>10</v>
      </c>
      <c r="H81" s="54" t="s">
        <v>1275</v>
      </c>
    </row>
    <row r="82" spans="1:8" ht="18.75">
      <c r="A82" s="56" t="s">
        <v>10</v>
      </c>
      <c r="B82" s="1"/>
      <c r="C82" s="56" t="s">
        <v>1221</v>
      </c>
      <c r="D82" s="56" t="s">
        <v>1222</v>
      </c>
      <c r="E82" s="57"/>
      <c r="F82" s="58" t="s">
        <v>1223</v>
      </c>
      <c r="G82" s="59" t="s">
        <v>1224</v>
      </c>
      <c r="H82" s="58" t="s">
        <v>1225</v>
      </c>
    </row>
    <row r="83" spans="1:8" ht="33" customHeight="1">
      <c r="A83" s="136" t="s">
        <v>1276</v>
      </c>
      <c r="B83" s="136"/>
      <c r="C83" s="136"/>
      <c r="D83" s="136"/>
      <c r="E83" s="136"/>
      <c r="F83" s="136"/>
      <c r="G83" s="136"/>
      <c r="H83" s="136"/>
    </row>
  </sheetData>
  <mergeCells count="5">
    <mergeCell ref="A2:H2"/>
    <mergeCell ref="A5:H5"/>
    <mergeCell ref="A27:H27"/>
    <mergeCell ref="A63:H63"/>
    <mergeCell ref="A83:H8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23B05-F940-DA4A-8445-73656BE959A5}">
  <dimension ref="A1:H30"/>
  <sheetViews>
    <sheetView workbookViewId="0">
      <pane ySplit="1" topLeftCell="A14" activePane="bottomLeft" state="frozen"/>
      <selection pane="bottomLeft" activeCell="G15" sqref="G15"/>
    </sheetView>
  </sheetViews>
  <sheetFormatPr defaultColWidth="8.85546875" defaultRowHeight="15"/>
  <cols>
    <col min="1" max="1" width="11" customWidth="1"/>
    <col min="2" max="2" width="13.42578125" customWidth="1"/>
    <col min="3" max="3" width="12" customWidth="1"/>
    <col min="4" max="4" width="15" bestFit="1" customWidth="1"/>
    <col min="5" max="5" width="18.42578125" bestFit="1" customWidth="1"/>
    <col min="6" max="6" width="59" customWidth="1"/>
    <col min="7" max="7" width="32.140625" style="44" bestFit="1" customWidth="1"/>
    <col min="8" max="8" width="87.85546875" customWidth="1"/>
    <col min="12" max="12" width="49.42578125" customWidth="1"/>
    <col min="13" max="13" width="17.42578125" customWidth="1"/>
  </cols>
  <sheetData>
    <row r="1" spans="1:8" ht="39.75" customHeight="1">
      <c r="A1" s="29" t="s">
        <v>0</v>
      </c>
      <c r="B1" s="29" t="s">
        <v>1</v>
      </c>
      <c r="C1" s="30" t="s">
        <v>984</v>
      </c>
      <c r="D1" s="29" t="s">
        <v>4</v>
      </c>
      <c r="E1" s="29" t="s">
        <v>5</v>
      </c>
      <c r="F1" s="31" t="s">
        <v>6</v>
      </c>
      <c r="G1" s="64" t="s">
        <v>7</v>
      </c>
      <c r="H1" s="30" t="s">
        <v>8</v>
      </c>
    </row>
    <row r="2" spans="1:8" ht="36.75" customHeight="1">
      <c r="A2" s="131" t="s">
        <v>1277</v>
      </c>
      <c r="B2" s="131"/>
      <c r="C2" s="131"/>
      <c r="D2" s="131"/>
      <c r="E2" s="131"/>
      <c r="F2" s="131"/>
      <c r="G2" s="131"/>
      <c r="H2" s="131"/>
    </row>
    <row r="3" spans="1:8" ht="78.75">
      <c r="A3" s="65" t="s">
        <v>1221</v>
      </c>
      <c r="B3" s="65"/>
      <c r="C3" s="65" t="s">
        <v>1221</v>
      </c>
      <c r="D3" s="66" t="s">
        <v>95</v>
      </c>
      <c r="E3" s="67" t="s">
        <v>1278</v>
      </c>
      <c r="F3" s="68" t="s">
        <v>1279</v>
      </c>
      <c r="G3" s="69">
        <f>G14</f>
        <v>15</v>
      </c>
      <c r="H3" s="70" t="s">
        <v>1280</v>
      </c>
    </row>
    <row r="4" spans="1:8" ht="33.75" customHeight="1">
      <c r="A4" s="56" t="s">
        <v>1281</v>
      </c>
      <c r="B4" s="56"/>
      <c r="C4" s="56" t="s">
        <v>1221</v>
      </c>
      <c r="D4" s="56" t="s">
        <v>12</v>
      </c>
      <c r="E4" s="63"/>
      <c r="F4" s="58" t="s">
        <v>1282</v>
      </c>
      <c r="G4" s="44" t="s">
        <v>1283</v>
      </c>
    </row>
    <row r="5" spans="1:8" ht="39" customHeight="1">
      <c r="A5" s="131" t="s">
        <v>1284</v>
      </c>
      <c r="B5" s="131"/>
      <c r="C5" s="131"/>
      <c r="D5" s="131"/>
      <c r="E5" s="131"/>
      <c r="F5" s="131"/>
      <c r="G5" s="131"/>
      <c r="H5" s="131"/>
    </row>
    <row r="6" spans="1:8" ht="45" customHeight="1">
      <c r="A6" s="71" t="s">
        <v>1221</v>
      </c>
      <c r="B6" s="56"/>
      <c r="C6" s="71" t="s">
        <v>1221</v>
      </c>
      <c r="D6" s="56" t="s">
        <v>1285</v>
      </c>
      <c r="E6" s="72" t="s">
        <v>1278</v>
      </c>
      <c r="F6" s="73" t="s">
        <v>1286</v>
      </c>
      <c r="G6" s="42"/>
      <c r="H6" s="58" t="s">
        <v>1287</v>
      </c>
    </row>
    <row r="7" spans="1:8" ht="149.25" customHeight="1">
      <c r="A7" s="51" t="s">
        <v>1281</v>
      </c>
      <c r="B7" s="51"/>
      <c r="C7" s="51" t="s">
        <v>1221</v>
      </c>
      <c r="D7" s="51" t="s">
        <v>123</v>
      </c>
      <c r="E7" s="74"/>
      <c r="F7" s="75" t="s">
        <v>1288</v>
      </c>
      <c r="G7" s="76" t="s">
        <v>1221</v>
      </c>
      <c r="H7" s="77" t="s">
        <v>1289</v>
      </c>
    </row>
    <row r="8" spans="1:8" ht="26.25">
      <c r="A8" s="56" t="s">
        <v>1281</v>
      </c>
      <c r="B8" s="56"/>
      <c r="C8" s="56" t="s">
        <v>1221</v>
      </c>
      <c r="D8" s="56" t="s">
        <v>12</v>
      </c>
      <c r="E8" s="63"/>
      <c r="F8" s="58" t="s">
        <v>1290</v>
      </c>
      <c r="G8" s="42" t="s">
        <v>1291</v>
      </c>
      <c r="H8" s="58" t="s">
        <v>1225</v>
      </c>
    </row>
    <row r="9" spans="1:8" ht="46.5" customHeight="1">
      <c r="A9" s="131" t="s">
        <v>1292</v>
      </c>
      <c r="B9" s="131"/>
      <c r="C9" s="131"/>
      <c r="D9" s="131"/>
      <c r="E9" s="131"/>
      <c r="F9" s="131"/>
      <c r="G9" s="131"/>
      <c r="H9" s="131"/>
    </row>
    <row r="10" spans="1:8" ht="48.75" customHeight="1">
      <c r="A10" s="71" t="s">
        <v>1221</v>
      </c>
      <c r="B10" s="56"/>
      <c r="C10" s="71" t="s">
        <v>1221</v>
      </c>
      <c r="D10" s="56" t="s">
        <v>1285</v>
      </c>
      <c r="E10" s="72" t="s">
        <v>1278</v>
      </c>
      <c r="F10" s="73" t="s">
        <v>1293</v>
      </c>
      <c r="G10" s="42"/>
      <c r="H10" s="58" t="s">
        <v>1287</v>
      </c>
    </row>
    <row r="11" spans="1:8" ht="103.5" customHeight="1">
      <c r="A11" s="51" t="s">
        <v>1281</v>
      </c>
      <c r="B11" s="51"/>
      <c r="C11" s="51" t="s">
        <v>1221</v>
      </c>
      <c r="D11" s="51" t="s">
        <v>123</v>
      </c>
      <c r="E11" s="74"/>
      <c r="F11" s="75" t="s">
        <v>1294</v>
      </c>
      <c r="G11" s="76" t="s">
        <v>1221</v>
      </c>
      <c r="H11" s="77" t="s">
        <v>1295</v>
      </c>
    </row>
    <row r="12" spans="1:8" ht="18.75" customHeight="1">
      <c r="A12" s="56" t="s">
        <v>1281</v>
      </c>
      <c r="B12" s="56"/>
      <c r="C12" s="56" t="s">
        <v>1221</v>
      </c>
      <c r="D12" s="56" t="s">
        <v>12</v>
      </c>
      <c r="E12" s="63"/>
      <c r="F12" s="58" t="s">
        <v>1296</v>
      </c>
      <c r="G12" s="42" t="s">
        <v>1291</v>
      </c>
      <c r="H12" s="58" t="s">
        <v>1225</v>
      </c>
    </row>
    <row r="13" spans="1:8" ht="39" customHeight="1">
      <c r="A13" s="131" t="s">
        <v>1297</v>
      </c>
      <c r="B13" s="131"/>
      <c r="C13" s="131"/>
      <c r="D13" s="131"/>
      <c r="E13" s="131"/>
      <c r="F13" s="131"/>
      <c r="G13" s="131"/>
      <c r="H13" s="131"/>
    </row>
    <row r="14" spans="1:8" ht="48.75" customHeight="1">
      <c r="A14" s="78" t="s">
        <v>1221</v>
      </c>
      <c r="B14" s="79"/>
      <c r="C14" s="78" t="s">
        <v>1221</v>
      </c>
      <c r="D14" s="66" t="s">
        <v>95</v>
      </c>
      <c r="E14" s="67" t="s">
        <v>1278</v>
      </c>
      <c r="F14" s="68" t="s">
        <v>1298</v>
      </c>
      <c r="G14" s="80">
        <f>G19-G20</f>
        <v>15</v>
      </c>
      <c r="H14" s="26"/>
    </row>
    <row r="15" spans="1:8" ht="120" customHeight="1">
      <c r="A15" s="81" t="s">
        <v>1281</v>
      </c>
      <c r="B15" s="61"/>
      <c r="C15" s="81" t="s">
        <v>1221</v>
      </c>
      <c r="D15" s="81" t="s">
        <v>123</v>
      </c>
      <c r="E15" s="82"/>
      <c r="F15" s="75" t="s">
        <v>1288</v>
      </c>
      <c r="G15" s="76" t="s">
        <v>1221</v>
      </c>
      <c r="H15" s="77" t="s">
        <v>1299</v>
      </c>
    </row>
    <row r="16" spans="1:8">
      <c r="A16" s="83" t="s">
        <v>1281</v>
      </c>
      <c r="B16" s="59"/>
      <c r="C16" s="83" t="s">
        <v>1221</v>
      </c>
      <c r="D16" s="83" t="s">
        <v>12</v>
      </c>
      <c r="F16" s="58" t="s">
        <v>1290</v>
      </c>
      <c r="G16" s="42" t="s">
        <v>1291</v>
      </c>
      <c r="H16" s="58" t="s">
        <v>1225</v>
      </c>
    </row>
    <row r="17" spans="1:8" ht="32.25" customHeight="1">
      <c r="A17" s="81" t="s">
        <v>1281</v>
      </c>
      <c r="B17" s="61"/>
      <c r="C17" s="81" t="s">
        <v>1221</v>
      </c>
      <c r="D17" s="81" t="s">
        <v>123</v>
      </c>
      <c r="E17" s="82"/>
      <c r="F17" s="54" t="s">
        <v>1300</v>
      </c>
      <c r="G17" s="76" t="s">
        <v>1301</v>
      </c>
      <c r="H17" s="54"/>
    </row>
    <row r="18" spans="1:8" ht="32.25" customHeight="1">
      <c r="A18" s="81"/>
      <c r="B18" s="61"/>
      <c r="C18" s="81" t="s">
        <v>1221</v>
      </c>
      <c r="D18" s="81" t="s">
        <v>123</v>
      </c>
      <c r="E18" s="82"/>
      <c r="F18" s="54" t="s">
        <v>1302</v>
      </c>
      <c r="G18" s="76" t="s">
        <v>1303</v>
      </c>
      <c r="H18" s="54"/>
    </row>
    <row r="19" spans="1:8" ht="23.25">
      <c r="A19" s="59" t="s">
        <v>1281</v>
      </c>
      <c r="B19" s="59"/>
      <c r="C19" s="59" t="s">
        <v>1221</v>
      </c>
      <c r="D19" s="59" t="s">
        <v>107</v>
      </c>
      <c r="E19" s="72" t="s">
        <v>1304</v>
      </c>
      <c r="F19" t="s">
        <v>1305</v>
      </c>
      <c r="G19" s="44">
        <f>IF(G17="","",VLOOKUP(G17,F24:G30,2,FALSE))</f>
        <v>25</v>
      </c>
    </row>
    <row r="20" spans="1:8" ht="23.25">
      <c r="A20" s="84" t="s">
        <v>1281</v>
      </c>
      <c r="B20" s="59"/>
      <c r="C20" s="84" t="s">
        <v>1221</v>
      </c>
      <c r="D20" s="84" t="s">
        <v>107</v>
      </c>
      <c r="E20" s="72" t="s">
        <v>1306</v>
      </c>
      <c r="F20" t="s">
        <v>1307</v>
      </c>
      <c r="G20" s="44">
        <v>10</v>
      </c>
      <c r="H20" t="s">
        <v>1308</v>
      </c>
    </row>
    <row r="21" spans="1:8" ht="50.25" customHeight="1">
      <c r="A21" s="131" t="s">
        <v>1309</v>
      </c>
      <c r="B21" s="131"/>
      <c r="C21" s="131"/>
      <c r="D21" s="131"/>
      <c r="E21" s="131"/>
      <c r="F21" s="131"/>
      <c r="G21" s="131"/>
      <c r="H21" s="131"/>
    </row>
    <row r="23" spans="1:8" ht="30">
      <c r="F23" s="85" t="s">
        <v>1310</v>
      </c>
      <c r="G23" s="86" t="s">
        <v>1311</v>
      </c>
      <c r="H23" s="87" t="s">
        <v>1312</v>
      </c>
    </row>
    <row r="24" spans="1:8">
      <c r="F24" s="88" t="s">
        <v>1301</v>
      </c>
      <c r="G24" s="89">
        <v>25</v>
      </c>
      <c r="H24" s="90" t="s">
        <v>1313</v>
      </c>
    </row>
    <row r="25" spans="1:8">
      <c r="F25" s="88" t="s">
        <v>1314</v>
      </c>
      <c r="G25" s="91">
        <v>150000</v>
      </c>
      <c r="H25" s="90" t="s">
        <v>1315</v>
      </c>
    </row>
    <row r="26" spans="1:8">
      <c r="F26" s="88" t="s">
        <v>1316</v>
      </c>
      <c r="G26" s="91">
        <v>200000</v>
      </c>
      <c r="H26" s="90" t="s">
        <v>1315</v>
      </c>
    </row>
    <row r="27" spans="1:8">
      <c r="F27" s="88" t="s">
        <v>1317</v>
      </c>
      <c r="G27" s="89">
        <v>25</v>
      </c>
      <c r="H27" s="90" t="s">
        <v>1313</v>
      </c>
    </row>
    <row r="28" spans="1:8">
      <c r="F28" s="88" t="s">
        <v>1318</v>
      </c>
      <c r="G28" s="89">
        <v>20</v>
      </c>
      <c r="H28" s="90" t="s">
        <v>1313</v>
      </c>
    </row>
    <row r="29" spans="1:8">
      <c r="F29" s="88" t="s">
        <v>1319</v>
      </c>
      <c r="G29" s="91">
        <v>50000</v>
      </c>
      <c r="H29" s="90" t="s">
        <v>1315</v>
      </c>
    </row>
    <row r="30" spans="1:8" ht="15.75" thickBot="1">
      <c r="F30" s="92" t="s">
        <v>1320</v>
      </c>
      <c r="G30" s="93">
        <v>15</v>
      </c>
      <c r="H30" s="94" t="s">
        <v>1313</v>
      </c>
    </row>
  </sheetData>
  <mergeCells count="5">
    <mergeCell ref="A2:H2"/>
    <mergeCell ref="A5:H5"/>
    <mergeCell ref="A9:H9"/>
    <mergeCell ref="A13:H13"/>
    <mergeCell ref="A21:H21"/>
  </mergeCells>
  <dataValidations count="4">
    <dataValidation type="list" allowBlank="1" showInputMessage="1" showErrorMessage="1" sqref="G4" xr:uid="{F2BD4F0C-1F41-1442-8046-4D58C49B4FF9}">
      <formula1>"(A) Use manufacturers information,(B) Obtain Expert evaluation,(C) Use default values"</formula1>
    </dataValidation>
    <dataValidation type="list" allowBlank="1" showInputMessage="1" showErrorMessage="1" sqref="G7 G11 G15" xr:uid="{A737CB31-7C4E-5440-A4FD-65525D16CD24}">
      <formula1>"yes,no"</formula1>
    </dataValidation>
    <dataValidation type="list" allowBlank="1" showInputMessage="1" showErrorMessage="1" sqref="G17" xr:uid="{1F1E5E69-8C43-514C-8290-2C8F66E45EE5}">
      <formula1>$F$24:$F$30</formula1>
    </dataValidation>
    <dataValidation type="list" allowBlank="1" showInputMessage="1" showErrorMessage="1" sqref="G18" xr:uid="{5FC81F1E-5F58-074C-8551-2B891FDAD45D}">
      <formula1>"Hours,Years"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4D72A-1E00-4903-86A1-E06D1090C8C8}">
  <dimension ref="A1:B481"/>
  <sheetViews>
    <sheetView topLeftCell="A28" workbookViewId="0">
      <selection activeCell="A12" sqref="A1:XFD1048576"/>
    </sheetView>
  </sheetViews>
  <sheetFormatPr defaultColWidth="8.85546875" defaultRowHeight="15"/>
  <cols>
    <col min="1" max="1" width="53.28515625" bestFit="1" customWidth="1"/>
    <col min="2" max="2" width="150.5703125" customWidth="1"/>
  </cols>
  <sheetData>
    <row r="1" spans="1:2">
      <c r="A1" s="115" t="s">
        <v>220</v>
      </c>
      <c r="B1" s="116" t="s">
        <v>221</v>
      </c>
    </row>
    <row r="2" spans="1:2">
      <c r="A2" t="s">
        <v>222</v>
      </c>
      <c r="B2" t="s">
        <v>223</v>
      </c>
    </row>
    <row r="3" spans="1:2">
      <c r="A3" t="s">
        <v>37</v>
      </c>
      <c r="B3" t="s">
        <v>224</v>
      </c>
    </row>
    <row r="4" spans="1:2">
      <c r="A4" t="s">
        <v>225</v>
      </c>
      <c r="B4" t="s">
        <v>226</v>
      </c>
    </row>
    <row r="5" spans="1:2">
      <c r="A5" t="s">
        <v>44</v>
      </c>
      <c r="B5" t="s">
        <v>227</v>
      </c>
    </row>
    <row r="6" spans="1:2">
      <c r="A6" t="s">
        <v>57</v>
      </c>
      <c r="B6" t="s">
        <v>228</v>
      </c>
    </row>
    <row r="7" spans="1:2">
      <c r="A7" t="s">
        <v>48</v>
      </c>
      <c r="B7" t="s">
        <v>229</v>
      </c>
    </row>
    <row r="8" spans="1:2">
      <c r="A8" t="s">
        <v>230</v>
      </c>
      <c r="B8" t="s">
        <v>231</v>
      </c>
    </row>
    <row r="9" spans="1:2">
      <c r="A9" t="s">
        <v>232</v>
      </c>
      <c r="B9" t="s">
        <v>233</v>
      </c>
    </row>
    <row r="10" spans="1:2">
      <c r="A10" t="s">
        <v>234</v>
      </c>
      <c r="B10" t="s">
        <v>235</v>
      </c>
    </row>
    <row r="11" spans="1:2">
      <c r="A11" t="s">
        <v>236</v>
      </c>
      <c r="B11" t="s">
        <v>237</v>
      </c>
    </row>
    <row r="12" spans="1:2">
      <c r="A12" t="s">
        <v>238</v>
      </c>
      <c r="B12" t="s">
        <v>239</v>
      </c>
    </row>
    <row r="13" spans="1:2">
      <c r="A13" t="s">
        <v>240</v>
      </c>
      <c r="B13" t="s">
        <v>241</v>
      </c>
    </row>
    <row r="14" spans="1:2">
      <c r="A14" t="s">
        <v>242</v>
      </c>
      <c r="B14" t="s">
        <v>243</v>
      </c>
    </row>
    <row r="15" spans="1:2">
      <c r="A15" t="s">
        <v>244</v>
      </c>
      <c r="B15" t="s">
        <v>245</v>
      </c>
    </row>
    <row r="16" spans="1:2">
      <c r="A16" t="s">
        <v>246</v>
      </c>
      <c r="B16" t="s">
        <v>247</v>
      </c>
    </row>
    <row r="17" spans="1:2">
      <c r="A17" t="s">
        <v>248</v>
      </c>
      <c r="B17" t="s">
        <v>249</v>
      </c>
    </row>
    <row r="18" spans="1:2">
      <c r="A18" t="s">
        <v>250</v>
      </c>
      <c r="B18" t="s">
        <v>251</v>
      </c>
    </row>
    <row r="19" spans="1:2">
      <c r="A19" t="s">
        <v>16</v>
      </c>
      <c r="B19" t="s">
        <v>252</v>
      </c>
    </row>
    <row r="20" spans="1:2">
      <c r="A20" t="s">
        <v>19</v>
      </c>
      <c r="B20" t="s">
        <v>253</v>
      </c>
    </row>
    <row r="21" spans="1:2">
      <c r="A21" t="s">
        <v>24</v>
      </c>
      <c r="B21" t="s">
        <v>254</v>
      </c>
    </row>
    <row r="22" spans="1:2">
      <c r="A22" t="s">
        <v>255</v>
      </c>
      <c r="B22" t="s">
        <v>256</v>
      </c>
    </row>
    <row r="23" spans="1:2">
      <c r="A23" t="s">
        <v>257</v>
      </c>
      <c r="B23" t="s">
        <v>258</v>
      </c>
    </row>
    <row r="24" spans="1:2">
      <c r="A24" t="s">
        <v>259</v>
      </c>
      <c r="B24" t="s">
        <v>260</v>
      </c>
    </row>
    <row r="25" spans="1:2">
      <c r="A25" t="s">
        <v>261</v>
      </c>
      <c r="B25" t="s">
        <v>262</v>
      </c>
    </row>
    <row r="26" spans="1:2">
      <c r="A26" t="s">
        <v>263</v>
      </c>
      <c r="B26" t="s">
        <v>264</v>
      </c>
    </row>
    <row r="27" spans="1:2">
      <c r="A27" t="s">
        <v>265</v>
      </c>
      <c r="B27" t="s">
        <v>266</v>
      </c>
    </row>
    <row r="28" spans="1:2">
      <c r="A28" t="s">
        <v>267</v>
      </c>
      <c r="B28" t="s">
        <v>268</v>
      </c>
    </row>
    <row r="29" spans="1:2">
      <c r="A29" t="s">
        <v>269</v>
      </c>
      <c r="B29" t="s">
        <v>270</v>
      </c>
    </row>
    <row r="30" spans="1:2">
      <c r="A30" t="s">
        <v>271</v>
      </c>
      <c r="B30" t="s">
        <v>272</v>
      </c>
    </row>
    <row r="31" spans="1:2">
      <c r="A31" t="s">
        <v>273</v>
      </c>
      <c r="B31" t="s">
        <v>274</v>
      </c>
    </row>
    <row r="32" spans="1:2">
      <c r="A32" t="s">
        <v>275</v>
      </c>
      <c r="B32" t="s">
        <v>276</v>
      </c>
    </row>
    <row r="33" spans="1:2">
      <c r="A33" t="s">
        <v>277</v>
      </c>
      <c r="B33" t="s">
        <v>278</v>
      </c>
    </row>
    <row r="34" spans="1:2">
      <c r="A34" s="117" t="s">
        <v>279</v>
      </c>
      <c r="B34" t="s">
        <v>280</v>
      </c>
    </row>
    <row r="35" spans="1:2">
      <c r="A35" s="117" t="s">
        <v>281</v>
      </c>
      <c r="B35" t="s">
        <v>282</v>
      </c>
    </row>
    <row r="36" spans="1:2">
      <c r="A36" s="117" t="s">
        <v>283</v>
      </c>
      <c r="B36" t="s">
        <v>284</v>
      </c>
    </row>
    <row r="37" spans="1:2">
      <c r="A37" s="117" t="s">
        <v>285</v>
      </c>
      <c r="B37" t="s">
        <v>286</v>
      </c>
    </row>
    <row r="38" spans="1:2">
      <c r="A38" s="117" t="s">
        <v>287</v>
      </c>
      <c r="B38" t="s">
        <v>288</v>
      </c>
    </row>
    <row r="39" spans="1:2">
      <c r="A39" s="117" t="s">
        <v>289</v>
      </c>
      <c r="B39" t="s">
        <v>290</v>
      </c>
    </row>
    <row r="40" spans="1:2">
      <c r="A40" t="s">
        <v>291</v>
      </c>
      <c r="B40" t="s">
        <v>292</v>
      </c>
    </row>
    <row r="41" spans="1:2">
      <c r="A41" t="s">
        <v>293</v>
      </c>
      <c r="B41" t="s">
        <v>294</v>
      </c>
    </row>
    <row r="42" spans="1:2">
      <c r="A42" t="s">
        <v>295</v>
      </c>
      <c r="B42" t="s">
        <v>296</v>
      </c>
    </row>
    <row r="43" spans="1:2">
      <c r="A43" t="s">
        <v>297</v>
      </c>
      <c r="B43" t="s">
        <v>298</v>
      </c>
    </row>
    <row r="44" spans="1:2">
      <c r="A44" t="s">
        <v>299</v>
      </c>
      <c r="B44" t="s">
        <v>300</v>
      </c>
    </row>
    <row r="45" spans="1:2">
      <c r="A45" t="s">
        <v>301</v>
      </c>
      <c r="B45" t="s">
        <v>302</v>
      </c>
    </row>
    <row r="46" spans="1:2">
      <c r="A46" t="s">
        <v>303</v>
      </c>
      <c r="B46" t="s">
        <v>304</v>
      </c>
    </row>
    <row r="47" spans="1:2">
      <c r="A47" t="s">
        <v>305</v>
      </c>
      <c r="B47" t="s">
        <v>306</v>
      </c>
    </row>
    <row r="48" spans="1:2">
      <c r="A48" t="s">
        <v>307</v>
      </c>
      <c r="B48" t="s">
        <v>308</v>
      </c>
    </row>
    <row r="49" spans="1:2">
      <c r="A49" t="s">
        <v>309</v>
      </c>
      <c r="B49" t="s">
        <v>310</v>
      </c>
    </row>
    <row r="50" spans="1:2">
      <c r="A50" t="s">
        <v>311</v>
      </c>
      <c r="B50" t="s">
        <v>312</v>
      </c>
    </row>
    <row r="51" spans="1:2">
      <c r="A51" t="s">
        <v>313</v>
      </c>
      <c r="B51" t="s">
        <v>314</v>
      </c>
    </row>
    <row r="52" spans="1:2">
      <c r="A52" t="s">
        <v>315</v>
      </c>
      <c r="B52" t="s">
        <v>316</v>
      </c>
    </row>
    <row r="53" spans="1:2">
      <c r="A53" t="s">
        <v>317</v>
      </c>
      <c r="B53" t="s">
        <v>318</v>
      </c>
    </row>
    <row r="54" spans="1:2">
      <c r="A54" t="s">
        <v>319</v>
      </c>
      <c r="B54" t="s">
        <v>320</v>
      </c>
    </row>
    <row r="55" spans="1:2">
      <c r="A55" t="s">
        <v>321</v>
      </c>
      <c r="B55" t="s">
        <v>322</v>
      </c>
    </row>
    <row r="56" spans="1:2">
      <c r="A56" t="s">
        <v>323</v>
      </c>
      <c r="B56" t="s">
        <v>324</v>
      </c>
    </row>
    <row r="57" spans="1:2">
      <c r="A57" t="s">
        <v>325</v>
      </c>
      <c r="B57" t="s">
        <v>326</v>
      </c>
    </row>
    <row r="58" spans="1:2">
      <c r="A58" t="s">
        <v>327</v>
      </c>
      <c r="B58" t="s">
        <v>328</v>
      </c>
    </row>
    <row r="59" spans="1:2">
      <c r="A59" t="s">
        <v>329</v>
      </c>
      <c r="B59" t="s">
        <v>330</v>
      </c>
    </row>
    <row r="60" spans="1:2">
      <c r="A60" t="s">
        <v>331</v>
      </c>
      <c r="B60" t="s">
        <v>332</v>
      </c>
    </row>
    <row r="61" spans="1:2">
      <c r="A61" t="s">
        <v>333</v>
      </c>
      <c r="B61" t="s">
        <v>334</v>
      </c>
    </row>
    <row r="62" spans="1:2">
      <c r="A62" t="s">
        <v>335</v>
      </c>
      <c r="B62" t="s">
        <v>336</v>
      </c>
    </row>
    <row r="63" spans="1:2">
      <c r="A63" t="s">
        <v>337</v>
      </c>
      <c r="B63" t="s">
        <v>338</v>
      </c>
    </row>
    <row r="64" spans="1:2">
      <c r="A64" t="s">
        <v>339</v>
      </c>
      <c r="B64" t="s">
        <v>340</v>
      </c>
    </row>
    <row r="65" spans="1:2">
      <c r="A65" t="s">
        <v>341</v>
      </c>
      <c r="B65" t="s">
        <v>342</v>
      </c>
    </row>
    <row r="66" spans="1:2">
      <c r="A66" t="s">
        <v>343</v>
      </c>
      <c r="B66" t="s">
        <v>344</v>
      </c>
    </row>
    <row r="67" spans="1:2">
      <c r="A67" t="s">
        <v>345</v>
      </c>
      <c r="B67" t="s">
        <v>346</v>
      </c>
    </row>
    <row r="68" spans="1:2">
      <c r="A68" t="s">
        <v>347</v>
      </c>
      <c r="B68" t="s">
        <v>348</v>
      </c>
    </row>
    <row r="69" spans="1:2">
      <c r="A69" t="s">
        <v>349</v>
      </c>
      <c r="B69" t="s">
        <v>350</v>
      </c>
    </row>
    <row r="70" spans="1:2">
      <c r="A70" t="s">
        <v>351</v>
      </c>
      <c r="B70" t="s">
        <v>352</v>
      </c>
    </row>
    <row r="71" spans="1:2">
      <c r="A71" t="s">
        <v>353</v>
      </c>
      <c r="B71" t="s">
        <v>354</v>
      </c>
    </row>
    <row r="72" spans="1:2">
      <c r="A72" t="s">
        <v>355</v>
      </c>
      <c r="B72" t="s">
        <v>356</v>
      </c>
    </row>
    <row r="73" spans="1:2">
      <c r="A73" t="s">
        <v>357</v>
      </c>
      <c r="B73" t="s">
        <v>358</v>
      </c>
    </row>
    <row r="74" spans="1:2">
      <c r="A74" t="s">
        <v>359</v>
      </c>
      <c r="B74" t="s">
        <v>360</v>
      </c>
    </row>
    <row r="75" spans="1:2">
      <c r="A75" t="s">
        <v>361</v>
      </c>
      <c r="B75" t="s">
        <v>362</v>
      </c>
    </row>
    <row r="76" spans="1:2">
      <c r="A76" t="s">
        <v>363</v>
      </c>
      <c r="B76" t="s">
        <v>364</v>
      </c>
    </row>
    <row r="77" spans="1:2">
      <c r="A77" t="s">
        <v>365</v>
      </c>
      <c r="B77" t="s">
        <v>366</v>
      </c>
    </row>
    <row r="78" spans="1:2">
      <c r="A78" t="s">
        <v>367</v>
      </c>
      <c r="B78" t="s">
        <v>368</v>
      </c>
    </row>
    <row r="79" spans="1:2">
      <c r="A79" t="s">
        <v>369</v>
      </c>
      <c r="B79" t="s">
        <v>370</v>
      </c>
    </row>
    <row r="80" spans="1:2">
      <c r="A80" t="s">
        <v>371</v>
      </c>
      <c r="B80" t="s">
        <v>372</v>
      </c>
    </row>
    <row r="81" spans="1:2">
      <c r="A81" t="s">
        <v>373</v>
      </c>
      <c r="B81" t="s">
        <v>374</v>
      </c>
    </row>
    <row r="82" spans="1:2">
      <c r="A82" t="s">
        <v>375</v>
      </c>
      <c r="B82" t="s">
        <v>376</v>
      </c>
    </row>
    <row r="83" spans="1:2">
      <c r="A83" t="s">
        <v>377</v>
      </c>
      <c r="B83" t="s">
        <v>378</v>
      </c>
    </row>
    <row r="84" spans="1:2">
      <c r="A84" t="s">
        <v>379</v>
      </c>
      <c r="B84" t="s">
        <v>380</v>
      </c>
    </row>
    <row r="85" spans="1:2">
      <c r="A85" t="s">
        <v>381</v>
      </c>
      <c r="B85" t="s">
        <v>382</v>
      </c>
    </row>
    <row r="86" spans="1:2">
      <c r="A86" t="s">
        <v>383</v>
      </c>
      <c r="B86" t="s">
        <v>384</v>
      </c>
    </row>
    <row r="87" spans="1:2">
      <c r="A87" t="s">
        <v>80</v>
      </c>
      <c r="B87" t="s">
        <v>385</v>
      </c>
    </row>
    <row r="88" spans="1:2">
      <c r="A88" t="s">
        <v>386</v>
      </c>
      <c r="B88" t="s">
        <v>387</v>
      </c>
    </row>
    <row r="89" spans="1:2">
      <c r="A89" t="s">
        <v>388</v>
      </c>
      <c r="B89" t="s">
        <v>389</v>
      </c>
    </row>
    <row r="90" spans="1:2">
      <c r="A90" t="s">
        <v>390</v>
      </c>
      <c r="B90" t="s">
        <v>391</v>
      </c>
    </row>
    <row r="91" spans="1:2">
      <c r="A91" t="s">
        <v>392</v>
      </c>
      <c r="B91" t="s">
        <v>393</v>
      </c>
    </row>
    <row r="92" spans="1:2">
      <c r="A92" t="s">
        <v>394</v>
      </c>
      <c r="B92" t="s">
        <v>395</v>
      </c>
    </row>
    <row r="93" spans="1:2">
      <c r="A93" t="s">
        <v>396</v>
      </c>
      <c r="B93" t="s">
        <v>397</v>
      </c>
    </row>
    <row r="94" spans="1:2">
      <c r="A94" t="s">
        <v>398</v>
      </c>
      <c r="B94" t="s">
        <v>399</v>
      </c>
    </row>
    <row r="95" spans="1:2">
      <c r="A95" t="s">
        <v>400</v>
      </c>
      <c r="B95" t="s">
        <v>401</v>
      </c>
    </row>
    <row r="96" spans="1:2">
      <c r="A96" t="s">
        <v>402</v>
      </c>
      <c r="B96" t="s">
        <v>403</v>
      </c>
    </row>
    <row r="97" spans="1:2">
      <c r="A97" t="s">
        <v>404</v>
      </c>
      <c r="B97" t="s">
        <v>405</v>
      </c>
    </row>
    <row r="98" spans="1:2">
      <c r="A98" t="s">
        <v>406</v>
      </c>
      <c r="B98" t="s">
        <v>407</v>
      </c>
    </row>
    <row r="99" spans="1:2">
      <c r="A99" t="s">
        <v>408</v>
      </c>
      <c r="B99" t="s">
        <v>409</v>
      </c>
    </row>
    <row r="100" spans="1:2">
      <c r="A100" t="s">
        <v>410</v>
      </c>
      <c r="B100" t="s">
        <v>411</v>
      </c>
    </row>
    <row r="101" spans="1:2">
      <c r="A101" t="s">
        <v>412</v>
      </c>
      <c r="B101" t="s">
        <v>413</v>
      </c>
    </row>
    <row r="102" spans="1:2">
      <c r="A102" t="s">
        <v>414</v>
      </c>
      <c r="B102" t="s">
        <v>415</v>
      </c>
    </row>
    <row r="103" spans="1:2">
      <c r="A103" t="s">
        <v>416</v>
      </c>
      <c r="B103" t="s">
        <v>417</v>
      </c>
    </row>
    <row r="104" spans="1:2">
      <c r="A104" t="s">
        <v>418</v>
      </c>
      <c r="B104" t="s">
        <v>419</v>
      </c>
    </row>
    <row r="105" spans="1:2">
      <c r="A105" t="s">
        <v>420</v>
      </c>
      <c r="B105" t="s">
        <v>421</v>
      </c>
    </row>
    <row r="106" spans="1:2">
      <c r="A106" t="s">
        <v>422</v>
      </c>
      <c r="B106" t="s">
        <v>423</v>
      </c>
    </row>
    <row r="107" spans="1:2">
      <c r="A107" t="s">
        <v>424</v>
      </c>
      <c r="B107" t="s">
        <v>425</v>
      </c>
    </row>
    <row r="108" spans="1:2">
      <c r="A108" t="s">
        <v>426</v>
      </c>
      <c r="B108" t="s">
        <v>427</v>
      </c>
    </row>
    <row r="109" spans="1:2">
      <c r="A109" t="s">
        <v>428</v>
      </c>
      <c r="B109" t="s">
        <v>429</v>
      </c>
    </row>
    <row r="110" spans="1:2">
      <c r="A110" t="s">
        <v>430</v>
      </c>
      <c r="B110" t="s">
        <v>431</v>
      </c>
    </row>
    <row r="111" spans="1:2">
      <c r="A111" t="s">
        <v>432</v>
      </c>
      <c r="B111" t="s">
        <v>433</v>
      </c>
    </row>
    <row r="112" spans="1:2">
      <c r="A112" t="s">
        <v>434</v>
      </c>
      <c r="B112" t="s">
        <v>435</v>
      </c>
    </row>
    <row r="113" spans="1:2">
      <c r="A113" t="s">
        <v>436</v>
      </c>
      <c r="B113" t="s">
        <v>437</v>
      </c>
    </row>
    <row r="114" spans="1:2">
      <c r="A114" t="s">
        <v>438</v>
      </c>
      <c r="B114" t="s">
        <v>439</v>
      </c>
    </row>
    <row r="115" spans="1:2">
      <c r="A115" t="s">
        <v>440</v>
      </c>
      <c r="B115" t="s">
        <v>441</v>
      </c>
    </row>
    <row r="116" spans="1:2">
      <c r="A116" t="s">
        <v>442</v>
      </c>
      <c r="B116" t="s">
        <v>443</v>
      </c>
    </row>
    <row r="117" spans="1:2">
      <c r="A117" t="s">
        <v>444</v>
      </c>
      <c r="B117" t="s">
        <v>445</v>
      </c>
    </row>
    <row r="118" spans="1:2">
      <c r="A118" t="s">
        <v>446</v>
      </c>
      <c r="B118" t="s">
        <v>447</v>
      </c>
    </row>
    <row r="119" spans="1:2">
      <c r="A119" t="s">
        <v>448</v>
      </c>
      <c r="B119" t="s">
        <v>449</v>
      </c>
    </row>
    <row r="120" spans="1:2">
      <c r="A120" t="s">
        <v>450</v>
      </c>
      <c r="B120" t="s">
        <v>451</v>
      </c>
    </row>
    <row r="121" spans="1:2">
      <c r="A121" t="s">
        <v>452</v>
      </c>
      <c r="B121" t="s">
        <v>453</v>
      </c>
    </row>
    <row r="122" spans="1:2">
      <c r="A122" t="s">
        <v>454</v>
      </c>
      <c r="B122" t="s">
        <v>455</v>
      </c>
    </row>
    <row r="123" spans="1:2">
      <c r="A123" t="s">
        <v>456</v>
      </c>
      <c r="B123" t="s">
        <v>457</v>
      </c>
    </row>
    <row r="124" spans="1:2">
      <c r="A124" t="s">
        <v>458</v>
      </c>
      <c r="B124" t="s">
        <v>459</v>
      </c>
    </row>
    <row r="125" spans="1:2">
      <c r="A125" t="s">
        <v>460</v>
      </c>
      <c r="B125" t="s">
        <v>461</v>
      </c>
    </row>
    <row r="126" spans="1:2">
      <c r="A126" t="s">
        <v>462</v>
      </c>
      <c r="B126" t="s">
        <v>463</v>
      </c>
    </row>
    <row r="127" spans="1:2">
      <c r="A127" t="s">
        <v>464</v>
      </c>
      <c r="B127" t="s">
        <v>465</v>
      </c>
    </row>
    <row r="128" spans="1:2">
      <c r="A128" t="s">
        <v>466</v>
      </c>
      <c r="B128" t="s">
        <v>467</v>
      </c>
    </row>
    <row r="129" spans="1:2">
      <c r="A129" t="s">
        <v>29</v>
      </c>
      <c r="B129" t="s">
        <v>468</v>
      </c>
    </row>
    <row r="130" spans="1:2">
      <c r="A130" t="s">
        <v>27</v>
      </c>
      <c r="B130" t="s">
        <v>469</v>
      </c>
    </row>
    <row r="131" spans="1:2">
      <c r="A131" t="s">
        <v>31</v>
      </c>
      <c r="B131" t="s">
        <v>470</v>
      </c>
    </row>
    <row r="132" spans="1:2">
      <c r="A132" t="s">
        <v>471</v>
      </c>
      <c r="B132" t="s">
        <v>472</v>
      </c>
    </row>
    <row r="133" spans="1:2">
      <c r="A133" t="s">
        <v>473</v>
      </c>
      <c r="B133" t="s">
        <v>474</v>
      </c>
    </row>
    <row r="134" spans="1:2">
      <c r="A134" t="s">
        <v>475</v>
      </c>
      <c r="B134" t="s">
        <v>476</v>
      </c>
    </row>
    <row r="135" spans="1:2">
      <c r="A135" t="s">
        <v>477</v>
      </c>
      <c r="B135" t="s">
        <v>478</v>
      </c>
    </row>
    <row r="136" spans="1:2">
      <c r="A136" t="s">
        <v>479</v>
      </c>
      <c r="B136" t="s">
        <v>480</v>
      </c>
    </row>
    <row r="137" spans="1:2">
      <c r="A137" t="s">
        <v>216</v>
      </c>
      <c r="B137" t="s">
        <v>481</v>
      </c>
    </row>
    <row r="138" spans="1:2">
      <c r="A138" t="s">
        <v>482</v>
      </c>
      <c r="B138" t="s">
        <v>483</v>
      </c>
    </row>
    <row r="139" spans="1:2">
      <c r="A139" t="s">
        <v>484</v>
      </c>
      <c r="B139" t="s">
        <v>485</v>
      </c>
    </row>
    <row r="140" spans="1:2">
      <c r="A140" t="s">
        <v>486</v>
      </c>
      <c r="B140" t="s">
        <v>487</v>
      </c>
    </row>
    <row r="141" spans="1:2">
      <c r="A141" t="s">
        <v>488</v>
      </c>
      <c r="B141" t="s">
        <v>489</v>
      </c>
    </row>
    <row r="142" spans="1:2">
      <c r="A142" t="s">
        <v>490</v>
      </c>
      <c r="B142" t="s">
        <v>491</v>
      </c>
    </row>
    <row r="143" spans="1:2">
      <c r="A143" t="s">
        <v>492</v>
      </c>
      <c r="B143" t="s">
        <v>493</v>
      </c>
    </row>
    <row r="144" spans="1:2">
      <c r="A144" t="s">
        <v>494</v>
      </c>
      <c r="B144" t="s">
        <v>495</v>
      </c>
    </row>
    <row r="145" spans="1:2">
      <c r="A145" t="s">
        <v>496</v>
      </c>
      <c r="B145" t="s">
        <v>497</v>
      </c>
    </row>
    <row r="146" spans="1:2">
      <c r="A146" t="s">
        <v>94</v>
      </c>
      <c r="B146" t="s">
        <v>498</v>
      </c>
    </row>
    <row r="147" spans="1:2">
      <c r="A147" t="s">
        <v>170</v>
      </c>
      <c r="B147" t="s">
        <v>499</v>
      </c>
    </row>
    <row r="148" spans="1:2">
      <c r="A148" t="s">
        <v>500</v>
      </c>
      <c r="B148" t="s">
        <v>501</v>
      </c>
    </row>
    <row r="149" spans="1:2">
      <c r="A149" t="s">
        <v>502</v>
      </c>
      <c r="B149" t="s">
        <v>503</v>
      </c>
    </row>
    <row r="150" spans="1:2">
      <c r="A150" t="s">
        <v>504</v>
      </c>
      <c r="B150" t="s">
        <v>505</v>
      </c>
    </row>
    <row r="151" spans="1:2">
      <c r="A151" t="s">
        <v>506</v>
      </c>
      <c r="B151" t="s">
        <v>507</v>
      </c>
    </row>
    <row r="152" spans="1:2">
      <c r="A152" t="s">
        <v>508</v>
      </c>
      <c r="B152" t="s">
        <v>509</v>
      </c>
    </row>
    <row r="153" spans="1:2">
      <c r="A153" t="s">
        <v>510</v>
      </c>
      <c r="B153" t="s">
        <v>511</v>
      </c>
    </row>
    <row r="154" spans="1:2">
      <c r="A154" t="s">
        <v>512</v>
      </c>
      <c r="B154" t="s">
        <v>513</v>
      </c>
    </row>
    <row r="155" spans="1:2">
      <c r="A155" t="s">
        <v>514</v>
      </c>
      <c r="B155" t="s">
        <v>515</v>
      </c>
    </row>
    <row r="156" spans="1:2">
      <c r="A156" t="s">
        <v>516</v>
      </c>
      <c r="B156" t="s">
        <v>517</v>
      </c>
    </row>
    <row r="157" spans="1:2">
      <c r="A157" t="s">
        <v>518</v>
      </c>
      <c r="B157" t="s">
        <v>519</v>
      </c>
    </row>
    <row r="158" spans="1:2">
      <c r="A158" t="s">
        <v>520</v>
      </c>
      <c r="B158" t="s">
        <v>521</v>
      </c>
    </row>
    <row r="159" spans="1:2">
      <c r="A159" t="s">
        <v>522</v>
      </c>
      <c r="B159" t="s">
        <v>523</v>
      </c>
    </row>
    <row r="160" spans="1:2">
      <c r="A160" t="s">
        <v>524</v>
      </c>
      <c r="B160" t="s">
        <v>525</v>
      </c>
    </row>
    <row r="161" spans="1:2">
      <c r="A161" t="s">
        <v>526</v>
      </c>
      <c r="B161" t="s">
        <v>527</v>
      </c>
    </row>
    <row r="162" spans="1:2">
      <c r="A162" t="s">
        <v>528</v>
      </c>
      <c r="B162" t="s">
        <v>529</v>
      </c>
    </row>
    <row r="163" spans="1:2">
      <c r="A163" t="s">
        <v>530</v>
      </c>
      <c r="B163" t="s">
        <v>531</v>
      </c>
    </row>
    <row r="164" spans="1:2">
      <c r="A164" t="s">
        <v>532</v>
      </c>
      <c r="B164" t="s">
        <v>533</v>
      </c>
    </row>
    <row r="165" spans="1:2">
      <c r="A165" t="s">
        <v>534</v>
      </c>
      <c r="B165" t="s">
        <v>535</v>
      </c>
    </row>
    <row r="166" spans="1:2">
      <c r="A166" t="s">
        <v>536</v>
      </c>
      <c r="B166" t="s">
        <v>537</v>
      </c>
    </row>
    <row r="167" spans="1:2">
      <c r="A167" t="s">
        <v>538</v>
      </c>
      <c r="B167" t="s">
        <v>539</v>
      </c>
    </row>
    <row r="168" spans="1:2">
      <c r="A168" t="s">
        <v>540</v>
      </c>
      <c r="B168" t="s">
        <v>541</v>
      </c>
    </row>
    <row r="169" spans="1:2">
      <c r="A169" t="s">
        <v>542</v>
      </c>
      <c r="B169" t="s">
        <v>543</v>
      </c>
    </row>
    <row r="170" spans="1:2">
      <c r="A170" t="s">
        <v>544</v>
      </c>
      <c r="B170" t="s">
        <v>545</v>
      </c>
    </row>
    <row r="171" spans="1:2">
      <c r="A171" t="s">
        <v>546</v>
      </c>
      <c r="B171" t="s">
        <v>547</v>
      </c>
    </row>
    <row r="172" spans="1:2">
      <c r="A172" t="s">
        <v>548</v>
      </c>
      <c r="B172" t="s">
        <v>549</v>
      </c>
    </row>
    <row r="173" spans="1:2">
      <c r="A173" t="s">
        <v>550</v>
      </c>
      <c r="B173" t="s">
        <v>551</v>
      </c>
    </row>
    <row r="174" spans="1:2">
      <c r="A174" t="s">
        <v>552</v>
      </c>
      <c r="B174" t="s">
        <v>553</v>
      </c>
    </row>
    <row r="175" spans="1:2">
      <c r="A175" t="s">
        <v>554</v>
      </c>
      <c r="B175" t="s">
        <v>555</v>
      </c>
    </row>
    <row r="176" spans="1:2">
      <c r="A176" t="s">
        <v>556</v>
      </c>
      <c r="B176" t="s">
        <v>557</v>
      </c>
    </row>
    <row r="177" spans="1:2">
      <c r="A177" t="s">
        <v>558</v>
      </c>
      <c r="B177" t="s">
        <v>559</v>
      </c>
    </row>
    <row r="178" spans="1:2">
      <c r="A178" t="s">
        <v>560</v>
      </c>
      <c r="B178" t="s">
        <v>561</v>
      </c>
    </row>
    <row r="179" spans="1:2">
      <c r="A179" t="s">
        <v>562</v>
      </c>
      <c r="B179" t="s">
        <v>563</v>
      </c>
    </row>
    <row r="180" spans="1:2">
      <c r="A180" t="s">
        <v>564</v>
      </c>
      <c r="B180" t="s">
        <v>565</v>
      </c>
    </row>
    <row r="181" spans="1:2">
      <c r="A181" t="s">
        <v>566</v>
      </c>
      <c r="B181" t="s">
        <v>567</v>
      </c>
    </row>
    <row r="182" spans="1:2">
      <c r="A182" t="s">
        <v>568</v>
      </c>
      <c r="B182" t="s">
        <v>569</v>
      </c>
    </row>
    <row r="183" spans="1:2">
      <c r="A183" t="s">
        <v>570</v>
      </c>
      <c r="B183" t="s">
        <v>571</v>
      </c>
    </row>
    <row r="184" spans="1:2">
      <c r="A184" t="s">
        <v>572</v>
      </c>
      <c r="B184" t="s">
        <v>573</v>
      </c>
    </row>
    <row r="185" spans="1:2">
      <c r="A185" t="s">
        <v>574</v>
      </c>
      <c r="B185" t="s">
        <v>575</v>
      </c>
    </row>
    <row r="186" spans="1:2">
      <c r="A186" t="s">
        <v>576</v>
      </c>
      <c r="B186" t="s">
        <v>577</v>
      </c>
    </row>
    <row r="187" spans="1:2">
      <c r="A187" t="s">
        <v>578</v>
      </c>
      <c r="B187" t="s">
        <v>579</v>
      </c>
    </row>
    <row r="188" spans="1:2">
      <c r="A188" t="s">
        <v>580</v>
      </c>
      <c r="B188" t="s">
        <v>581</v>
      </c>
    </row>
    <row r="189" spans="1:2">
      <c r="A189" t="s">
        <v>582</v>
      </c>
      <c r="B189" t="s">
        <v>583</v>
      </c>
    </row>
    <row r="190" spans="1:2">
      <c r="A190" t="s">
        <v>584</v>
      </c>
      <c r="B190" t="s">
        <v>585</v>
      </c>
    </row>
    <row r="191" spans="1:2">
      <c r="A191" t="s">
        <v>586</v>
      </c>
      <c r="B191" t="s">
        <v>587</v>
      </c>
    </row>
    <row r="192" spans="1:2">
      <c r="A192" t="s">
        <v>588</v>
      </c>
      <c r="B192" t="s">
        <v>589</v>
      </c>
    </row>
    <row r="193" spans="1:2">
      <c r="A193" t="s">
        <v>590</v>
      </c>
      <c r="B193" t="s">
        <v>591</v>
      </c>
    </row>
    <row r="194" spans="1:2">
      <c r="A194" t="s">
        <v>592</v>
      </c>
      <c r="B194" t="s">
        <v>593</v>
      </c>
    </row>
    <row r="195" spans="1:2">
      <c r="A195" t="s">
        <v>594</v>
      </c>
      <c r="B195" t="s">
        <v>595</v>
      </c>
    </row>
    <row r="196" spans="1:2">
      <c r="A196" t="s">
        <v>596</v>
      </c>
      <c r="B196" t="s">
        <v>597</v>
      </c>
    </row>
    <row r="197" spans="1:2">
      <c r="A197" t="s">
        <v>598</v>
      </c>
      <c r="B197" t="s">
        <v>599</v>
      </c>
    </row>
    <row r="198" spans="1:2">
      <c r="A198" t="s">
        <v>66</v>
      </c>
      <c r="B198" t="s">
        <v>600</v>
      </c>
    </row>
    <row r="199" spans="1:2">
      <c r="A199" t="s">
        <v>601</v>
      </c>
      <c r="B199" t="s">
        <v>602</v>
      </c>
    </row>
    <row r="200" spans="1:2">
      <c r="A200" t="s">
        <v>603</v>
      </c>
      <c r="B200" t="s">
        <v>604</v>
      </c>
    </row>
    <row r="201" spans="1:2">
      <c r="A201" t="s">
        <v>605</v>
      </c>
      <c r="B201" t="s">
        <v>606</v>
      </c>
    </row>
    <row r="202" spans="1:2">
      <c r="A202" t="s">
        <v>607</v>
      </c>
      <c r="B202" t="s">
        <v>608</v>
      </c>
    </row>
    <row r="203" spans="1:2">
      <c r="A203" t="s">
        <v>609</v>
      </c>
      <c r="B203" t="s">
        <v>610</v>
      </c>
    </row>
    <row r="204" spans="1:2">
      <c r="A204" t="s">
        <v>611</v>
      </c>
      <c r="B204" t="s">
        <v>612</v>
      </c>
    </row>
    <row r="205" spans="1:2">
      <c r="A205" t="s">
        <v>613</v>
      </c>
      <c r="B205" t="s">
        <v>614</v>
      </c>
    </row>
    <row r="206" spans="1:2">
      <c r="A206" t="s">
        <v>615</v>
      </c>
      <c r="B206" t="s">
        <v>616</v>
      </c>
    </row>
    <row r="207" spans="1:2">
      <c r="A207" t="s">
        <v>617</v>
      </c>
      <c r="B207" t="s">
        <v>618</v>
      </c>
    </row>
    <row r="208" spans="1:2">
      <c r="A208" t="s">
        <v>619</v>
      </c>
      <c r="B208" t="s">
        <v>620</v>
      </c>
    </row>
    <row r="209" spans="1:2">
      <c r="A209" t="s">
        <v>621</v>
      </c>
      <c r="B209" t="s">
        <v>622</v>
      </c>
    </row>
    <row r="210" spans="1:2">
      <c r="A210" t="s">
        <v>623</v>
      </c>
      <c r="B210" t="s">
        <v>624</v>
      </c>
    </row>
    <row r="211" spans="1:2">
      <c r="A211" t="s">
        <v>625</v>
      </c>
      <c r="B211" t="s">
        <v>626</v>
      </c>
    </row>
    <row r="212" spans="1:2">
      <c r="A212" t="s">
        <v>627</v>
      </c>
      <c r="B212" t="s">
        <v>628</v>
      </c>
    </row>
    <row r="213" spans="1:2">
      <c r="A213" t="s">
        <v>629</v>
      </c>
      <c r="B213" t="s">
        <v>630</v>
      </c>
    </row>
    <row r="214" spans="1:2">
      <c r="A214" t="s">
        <v>631</v>
      </c>
      <c r="B214" t="s">
        <v>632</v>
      </c>
    </row>
    <row r="215" spans="1:2">
      <c r="A215" t="s">
        <v>633</v>
      </c>
      <c r="B215" t="s">
        <v>634</v>
      </c>
    </row>
    <row r="216" spans="1:2">
      <c r="A216" t="s">
        <v>635</v>
      </c>
      <c r="B216" t="s">
        <v>636</v>
      </c>
    </row>
    <row r="217" spans="1:2">
      <c r="A217" t="s">
        <v>637</v>
      </c>
      <c r="B217" t="s">
        <v>638</v>
      </c>
    </row>
    <row r="218" spans="1:2">
      <c r="A218" t="s">
        <v>639</v>
      </c>
      <c r="B218" t="s">
        <v>640</v>
      </c>
    </row>
    <row r="219" spans="1:2">
      <c r="A219" t="s">
        <v>641</v>
      </c>
      <c r="B219" t="s">
        <v>642</v>
      </c>
    </row>
    <row r="220" spans="1:2">
      <c r="A220" t="s">
        <v>643</v>
      </c>
      <c r="B220" t="s">
        <v>644</v>
      </c>
    </row>
    <row r="221" spans="1:2">
      <c r="A221" t="s">
        <v>645</v>
      </c>
      <c r="B221" t="s">
        <v>646</v>
      </c>
    </row>
    <row r="222" spans="1:2">
      <c r="A222" t="s">
        <v>647</v>
      </c>
      <c r="B222" t="s">
        <v>648</v>
      </c>
    </row>
    <row r="223" spans="1:2">
      <c r="A223" t="s">
        <v>649</v>
      </c>
      <c r="B223" t="s">
        <v>650</v>
      </c>
    </row>
    <row r="224" spans="1:2">
      <c r="A224" t="s">
        <v>651</v>
      </c>
      <c r="B224" t="s">
        <v>652</v>
      </c>
    </row>
    <row r="225" spans="1:2">
      <c r="A225" t="s">
        <v>653</v>
      </c>
      <c r="B225" t="s">
        <v>654</v>
      </c>
    </row>
    <row r="226" spans="1:2">
      <c r="A226" t="s">
        <v>655</v>
      </c>
      <c r="B226" t="s">
        <v>656</v>
      </c>
    </row>
    <row r="227" spans="1:2">
      <c r="A227" t="s">
        <v>657</v>
      </c>
      <c r="B227" t="s">
        <v>658</v>
      </c>
    </row>
    <row r="228" spans="1:2">
      <c r="A228" t="s">
        <v>659</v>
      </c>
      <c r="B228" t="s">
        <v>660</v>
      </c>
    </row>
    <row r="229" spans="1:2">
      <c r="A229" t="s">
        <v>661</v>
      </c>
      <c r="B229" t="s">
        <v>662</v>
      </c>
    </row>
    <row r="230" spans="1:2">
      <c r="A230" t="s">
        <v>663</v>
      </c>
      <c r="B230" t="s">
        <v>664</v>
      </c>
    </row>
    <row r="231" spans="1:2">
      <c r="A231" t="s">
        <v>665</v>
      </c>
      <c r="B231" t="s">
        <v>666</v>
      </c>
    </row>
    <row r="232" spans="1:2">
      <c r="A232" t="s">
        <v>667</v>
      </c>
      <c r="B232" t="s">
        <v>668</v>
      </c>
    </row>
    <row r="233" spans="1:2">
      <c r="A233" t="s">
        <v>669</v>
      </c>
      <c r="B233" t="s">
        <v>670</v>
      </c>
    </row>
    <row r="234" spans="1:2">
      <c r="A234" t="s">
        <v>671</v>
      </c>
      <c r="B234" s="117" t="s">
        <v>672</v>
      </c>
    </row>
    <row r="235" spans="1:2">
      <c r="A235" t="s">
        <v>673</v>
      </c>
      <c r="B235" s="117" t="s">
        <v>674</v>
      </c>
    </row>
    <row r="236" spans="1:2">
      <c r="A236" t="s">
        <v>675</v>
      </c>
      <c r="B236" s="117" t="s">
        <v>676</v>
      </c>
    </row>
    <row r="237" spans="1:2">
      <c r="A237" t="s">
        <v>677</v>
      </c>
      <c r="B237" s="117" t="s">
        <v>678</v>
      </c>
    </row>
    <row r="238" spans="1:2">
      <c r="A238" t="s">
        <v>679</v>
      </c>
      <c r="B238" s="117" t="s">
        <v>680</v>
      </c>
    </row>
    <row r="239" spans="1:2">
      <c r="A239" t="s">
        <v>681</v>
      </c>
      <c r="B239" s="117" t="s">
        <v>682</v>
      </c>
    </row>
    <row r="240" spans="1:2">
      <c r="A240" t="s">
        <v>683</v>
      </c>
      <c r="B240" s="117" t="s">
        <v>68</v>
      </c>
    </row>
    <row r="241" spans="1:2">
      <c r="A241" t="s">
        <v>684</v>
      </c>
      <c r="B241" s="117" t="s">
        <v>685</v>
      </c>
    </row>
    <row r="242" spans="1:2">
      <c r="A242" t="s">
        <v>686</v>
      </c>
      <c r="B242" s="117" t="s">
        <v>687</v>
      </c>
    </row>
    <row r="243" spans="1:2">
      <c r="A243" t="s">
        <v>688</v>
      </c>
      <c r="B243" s="117" t="s">
        <v>689</v>
      </c>
    </row>
    <row r="244" spans="1:2">
      <c r="A244" t="s">
        <v>690</v>
      </c>
      <c r="B244" s="117" t="s">
        <v>691</v>
      </c>
    </row>
    <row r="245" spans="1:2">
      <c r="A245" t="s">
        <v>692</v>
      </c>
      <c r="B245" s="117" t="s">
        <v>693</v>
      </c>
    </row>
    <row r="246" spans="1:2">
      <c r="A246" t="s">
        <v>694</v>
      </c>
      <c r="B246" s="117" t="s">
        <v>695</v>
      </c>
    </row>
    <row r="247" spans="1:2">
      <c r="A247" t="s">
        <v>696</v>
      </c>
      <c r="B247" s="117" t="s">
        <v>697</v>
      </c>
    </row>
    <row r="248" spans="1:2">
      <c r="A248" t="s">
        <v>698</v>
      </c>
      <c r="B248" s="117" t="s">
        <v>699</v>
      </c>
    </row>
    <row r="249" spans="1:2">
      <c r="A249" t="s">
        <v>700</v>
      </c>
      <c r="B249" s="117" t="s">
        <v>701</v>
      </c>
    </row>
    <row r="250" spans="1:2">
      <c r="A250" t="s">
        <v>702</v>
      </c>
      <c r="B250" s="117" t="s">
        <v>703</v>
      </c>
    </row>
    <row r="251" spans="1:2">
      <c r="A251" t="s">
        <v>704</v>
      </c>
      <c r="B251" s="117" t="s">
        <v>705</v>
      </c>
    </row>
    <row r="252" spans="1:2">
      <c r="A252" t="s">
        <v>706</v>
      </c>
      <c r="B252" s="117" t="s">
        <v>707</v>
      </c>
    </row>
    <row r="253" spans="1:2">
      <c r="A253" t="s">
        <v>708</v>
      </c>
      <c r="B253" s="117" t="s">
        <v>709</v>
      </c>
    </row>
    <row r="254" spans="1:2">
      <c r="A254" t="s">
        <v>710</v>
      </c>
      <c r="B254" s="117" t="s">
        <v>711</v>
      </c>
    </row>
    <row r="255" spans="1:2">
      <c r="A255" t="s">
        <v>712</v>
      </c>
      <c r="B255" s="117" t="s">
        <v>713</v>
      </c>
    </row>
    <row r="256" spans="1:2">
      <c r="A256" t="s">
        <v>714</v>
      </c>
      <c r="B256" s="117" t="s">
        <v>715</v>
      </c>
    </row>
    <row r="257" spans="1:2">
      <c r="A257" t="s">
        <v>716</v>
      </c>
      <c r="B257" s="117" t="s">
        <v>717</v>
      </c>
    </row>
    <row r="258" spans="1:2">
      <c r="A258" t="s">
        <v>718</v>
      </c>
      <c r="B258" s="117" t="s">
        <v>719</v>
      </c>
    </row>
    <row r="259" spans="1:2">
      <c r="A259" t="s">
        <v>720</v>
      </c>
      <c r="B259" s="117" t="s">
        <v>721</v>
      </c>
    </row>
    <row r="260" spans="1:2">
      <c r="A260" t="s">
        <v>722</v>
      </c>
      <c r="B260" s="117" t="s">
        <v>723</v>
      </c>
    </row>
    <row r="261" spans="1:2">
      <c r="A261" t="s">
        <v>724</v>
      </c>
      <c r="B261" s="117" t="s">
        <v>725</v>
      </c>
    </row>
    <row r="262" spans="1:2">
      <c r="A262" t="s">
        <v>726</v>
      </c>
      <c r="B262" s="117" t="s">
        <v>727</v>
      </c>
    </row>
    <row r="263" spans="1:2">
      <c r="A263" t="s">
        <v>728</v>
      </c>
      <c r="B263" s="117" t="s">
        <v>729</v>
      </c>
    </row>
    <row r="264" spans="1:2">
      <c r="A264" t="s">
        <v>730</v>
      </c>
      <c r="B264" s="117" t="s">
        <v>731</v>
      </c>
    </row>
    <row r="265" spans="1:2">
      <c r="A265" t="s">
        <v>732</v>
      </c>
      <c r="B265" s="117" t="s">
        <v>733</v>
      </c>
    </row>
    <row r="266" spans="1:2">
      <c r="A266" t="s">
        <v>734</v>
      </c>
      <c r="B266" s="117" t="s">
        <v>735</v>
      </c>
    </row>
    <row r="267" spans="1:2">
      <c r="A267" t="s">
        <v>736</v>
      </c>
      <c r="B267" s="117" t="s">
        <v>737</v>
      </c>
    </row>
    <row r="268" spans="1:2">
      <c r="A268" t="s">
        <v>738</v>
      </c>
      <c r="B268" s="117" t="s">
        <v>739</v>
      </c>
    </row>
    <row r="269" spans="1:2">
      <c r="A269" t="s">
        <v>740</v>
      </c>
      <c r="B269" s="117" t="s">
        <v>741</v>
      </c>
    </row>
    <row r="270" spans="1:2">
      <c r="A270" t="s">
        <v>742</v>
      </c>
      <c r="B270" s="117" t="s">
        <v>743</v>
      </c>
    </row>
    <row r="271" spans="1:2">
      <c r="A271" t="s">
        <v>744</v>
      </c>
      <c r="B271" s="117" t="s">
        <v>745</v>
      </c>
    </row>
    <row r="272" spans="1:2">
      <c r="A272" t="s">
        <v>746</v>
      </c>
      <c r="B272" s="117" t="s">
        <v>747</v>
      </c>
    </row>
    <row r="273" spans="1:2">
      <c r="A273" t="s">
        <v>748</v>
      </c>
      <c r="B273" s="117" t="s">
        <v>749</v>
      </c>
    </row>
    <row r="274" spans="1:2">
      <c r="A274" t="s">
        <v>750</v>
      </c>
      <c r="B274" s="117" t="s">
        <v>751</v>
      </c>
    </row>
    <row r="275" spans="1:2">
      <c r="A275" t="s">
        <v>752</v>
      </c>
      <c r="B275" s="117" t="s">
        <v>753</v>
      </c>
    </row>
    <row r="276" spans="1:2">
      <c r="A276" t="s">
        <v>754</v>
      </c>
      <c r="B276" s="117" t="s">
        <v>755</v>
      </c>
    </row>
    <row r="277" spans="1:2">
      <c r="A277" t="s">
        <v>756</v>
      </c>
      <c r="B277" s="117" t="s">
        <v>757</v>
      </c>
    </row>
    <row r="278" spans="1:2">
      <c r="B278" s="117" t="s">
        <v>758</v>
      </c>
    </row>
    <row r="279" spans="1:2">
      <c r="B279" s="117" t="s">
        <v>759</v>
      </c>
    </row>
    <row r="280" spans="1:2">
      <c r="B280" s="117" t="s">
        <v>760</v>
      </c>
    </row>
    <row r="281" spans="1:2">
      <c r="B281" s="117" t="s">
        <v>761</v>
      </c>
    </row>
    <row r="282" spans="1:2">
      <c r="B282" s="117" t="s">
        <v>762</v>
      </c>
    </row>
    <row r="283" spans="1:2">
      <c r="B283" s="117" t="s">
        <v>763</v>
      </c>
    </row>
    <row r="284" spans="1:2">
      <c r="B284" s="117" t="s">
        <v>764</v>
      </c>
    </row>
    <row r="285" spans="1:2">
      <c r="B285" s="117" t="s">
        <v>765</v>
      </c>
    </row>
    <row r="286" spans="1:2">
      <c r="B286" s="117" t="s">
        <v>766</v>
      </c>
    </row>
    <row r="287" spans="1:2">
      <c r="B287" s="117" t="s">
        <v>767</v>
      </c>
    </row>
    <row r="288" spans="1:2">
      <c r="B288" s="117" t="s">
        <v>768</v>
      </c>
    </row>
    <row r="289" spans="2:2">
      <c r="B289" s="117" t="s">
        <v>769</v>
      </c>
    </row>
    <row r="290" spans="2:2">
      <c r="B290" s="117" t="s">
        <v>770</v>
      </c>
    </row>
    <row r="291" spans="2:2">
      <c r="B291" s="117" t="s">
        <v>771</v>
      </c>
    </row>
    <row r="292" spans="2:2">
      <c r="B292" s="117" t="s">
        <v>772</v>
      </c>
    </row>
    <row r="293" spans="2:2">
      <c r="B293" s="117" t="s">
        <v>773</v>
      </c>
    </row>
    <row r="294" spans="2:2">
      <c r="B294" s="117" t="s">
        <v>774</v>
      </c>
    </row>
    <row r="295" spans="2:2">
      <c r="B295" s="117" t="s">
        <v>775</v>
      </c>
    </row>
    <row r="296" spans="2:2">
      <c r="B296" s="117" t="s">
        <v>776</v>
      </c>
    </row>
    <row r="297" spans="2:2">
      <c r="B297" s="117" t="s">
        <v>777</v>
      </c>
    </row>
    <row r="298" spans="2:2">
      <c r="B298" s="117" t="s">
        <v>778</v>
      </c>
    </row>
    <row r="299" spans="2:2">
      <c r="B299" s="117" t="s">
        <v>779</v>
      </c>
    </row>
    <row r="300" spans="2:2">
      <c r="B300" s="117" t="s">
        <v>780</v>
      </c>
    </row>
    <row r="301" spans="2:2">
      <c r="B301" s="117" t="s">
        <v>781</v>
      </c>
    </row>
    <row r="302" spans="2:2">
      <c r="B302" s="117" t="s">
        <v>782</v>
      </c>
    </row>
    <row r="303" spans="2:2">
      <c r="B303" t="s">
        <v>783</v>
      </c>
    </row>
    <row r="304" spans="2:2">
      <c r="B304" t="s">
        <v>784</v>
      </c>
    </row>
    <row r="305" spans="2:2">
      <c r="B305" t="s">
        <v>785</v>
      </c>
    </row>
    <row r="306" spans="2:2">
      <c r="B306" t="s">
        <v>786</v>
      </c>
    </row>
    <row r="307" spans="2:2">
      <c r="B307" t="s">
        <v>787</v>
      </c>
    </row>
    <row r="308" spans="2:2">
      <c r="B308" t="s">
        <v>788</v>
      </c>
    </row>
    <row r="309" spans="2:2">
      <c r="B309" t="s">
        <v>789</v>
      </c>
    </row>
    <row r="310" spans="2:2">
      <c r="B310" t="s">
        <v>790</v>
      </c>
    </row>
    <row r="311" spans="2:2">
      <c r="B311" t="s">
        <v>791</v>
      </c>
    </row>
    <row r="312" spans="2:2">
      <c r="B312" t="s">
        <v>792</v>
      </c>
    </row>
    <row r="313" spans="2:2">
      <c r="B313" t="s">
        <v>793</v>
      </c>
    </row>
    <row r="314" spans="2:2">
      <c r="B314" t="s">
        <v>794</v>
      </c>
    </row>
    <row r="315" spans="2:2">
      <c r="B315" t="s">
        <v>795</v>
      </c>
    </row>
    <row r="316" spans="2:2">
      <c r="B316" t="s">
        <v>796</v>
      </c>
    </row>
    <row r="317" spans="2:2">
      <c r="B317" t="s">
        <v>797</v>
      </c>
    </row>
    <row r="318" spans="2:2">
      <c r="B318" t="s">
        <v>798</v>
      </c>
    </row>
    <row r="319" spans="2:2">
      <c r="B319" t="s">
        <v>799</v>
      </c>
    </row>
    <row r="320" spans="2:2">
      <c r="B320" t="s">
        <v>800</v>
      </c>
    </row>
    <row r="321" spans="2:2">
      <c r="B321" t="s">
        <v>801</v>
      </c>
    </row>
    <row r="322" spans="2:2">
      <c r="B322" t="s">
        <v>802</v>
      </c>
    </row>
    <row r="323" spans="2:2">
      <c r="B323" t="s">
        <v>803</v>
      </c>
    </row>
    <row r="324" spans="2:2">
      <c r="B324" t="s">
        <v>804</v>
      </c>
    </row>
    <row r="325" spans="2:2">
      <c r="B325" t="s">
        <v>805</v>
      </c>
    </row>
    <row r="326" spans="2:2">
      <c r="B326" t="s">
        <v>806</v>
      </c>
    </row>
    <row r="327" spans="2:2">
      <c r="B327" t="s">
        <v>807</v>
      </c>
    </row>
    <row r="328" spans="2:2">
      <c r="B328" t="s">
        <v>808</v>
      </c>
    </row>
    <row r="329" spans="2:2">
      <c r="B329" t="s">
        <v>809</v>
      </c>
    </row>
    <row r="330" spans="2:2">
      <c r="B330" t="s">
        <v>810</v>
      </c>
    </row>
    <row r="331" spans="2:2">
      <c r="B331" t="s">
        <v>811</v>
      </c>
    </row>
    <row r="332" spans="2:2">
      <c r="B332" t="s">
        <v>812</v>
      </c>
    </row>
    <row r="333" spans="2:2">
      <c r="B333" t="s">
        <v>813</v>
      </c>
    </row>
    <row r="334" spans="2:2">
      <c r="B334" t="s">
        <v>814</v>
      </c>
    </row>
    <row r="335" spans="2:2">
      <c r="B335" t="s">
        <v>815</v>
      </c>
    </row>
    <row r="336" spans="2:2">
      <c r="B336" t="s">
        <v>816</v>
      </c>
    </row>
    <row r="337" spans="2:2">
      <c r="B337" t="s">
        <v>817</v>
      </c>
    </row>
    <row r="338" spans="2:2">
      <c r="B338" t="s">
        <v>818</v>
      </c>
    </row>
    <row r="339" spans="2:2">
      <c r="B339" t="s">
        <v>819</v>
      </c>
    </row>
    <row r="340" spans="2:2">
      <c r="B340" t="s">
        <v>820</v>
      </c>
    </row>
    <row r="341" spans="2:2">
      <c r="B341" t="s">
        <v>821</v>
      </c>
    </row>
    <row r="342" spans="2:2">
      <c r="B342" t="s">
        <v>822</v>
      </c>
    </row>
    <row r="343" spans="2:2">
      <c r="B343" t="s">
        <v>823</v>
      </c>
    </row>
    <row r="344" spans="2:2">
      <c r="B344" t="s">
        <v>824</v>
      </c>
    </row>
    <row r="345" spans="2:2">
      <c r="B345" t="s">
        <v>825</v>
      </c>
    </row>
    <row r="346" spans="2:2">
      <c r="B346" t="s">
        <v>826</v>
      </c>
    </row>
    <row r="347" spans="2:2">
      <c r="B347" t="s">
        <v>827</v>
      </c>
    </row>
    <row r="348" spans="2:2">
      <c r="B348" t="s">
        <v>828</v>
      </c>
    </row>
    <row r="349" spans="2:2">
      <c r="B349" t="s">
        <v>829</v>
      </c>
    </row>
    <row r="350" spans="2:2">
      <c r="B350" t="s">
        <v>830</v>
      </c>
    </row>
    <row r="351" spans="2:2">
      <c r="B351" s="117" t="s">
        <v>831</v>
      </c>
    </row>
    <row r="352" spans="2:2">
      <c r="B352" s="117" t="s">
        <v>832</v>
      </c>
    </row>
    <row r="353" spans="2:2">
      <c r="B353" s="117" t="s">
        <v>833</v>
      </c>
    </row>
    <row r="354" spans="2:2">
      <c r="B354" s="117" t="s">
        <v>834</v>
      </c>
    </row>
    <row r="355" spans="2:2">
      <c r="B355" s="117" t="s">
        <v>835</v>
      </c>
    </row>
    <row r="356" spans="2:2">
      <c r="B356" s="117" t="s">
        <v>836</v>
      </c>
    </row>
    <row r="357" spans="2:2">
      <c r="B357" s="117" t="s">
        <v>837</v>
      </c>
    </row>
    <row r="358" spans="2:2">
      <c r="B358" s="117" t="s">
        <v>838</v>
      </c>
    </row>
    <row r="359" spans="2:2">
      <c r="B359" s="117" t="s">
        <v>839</v>
      </c>
    </row>
    <row r="360" spans="2:2">
      <c r="B360" s="117" t="s">
        <v>840</v>
      </c>
    </row>
    <row r="361" spans="2:2">
      <c r="B361" s="117" t="s">
        <v>841</v>
      </c>
    </row>
    <row r="362" spans="2:2">
      <c r="B362" t="s">
        <v>842</v>
      </c>
    </row>
    <row r="363" spans="2:2">
      <c r="B363" t="s">
        <v>843</v>
      </c>
    </row>
    <row r="364" spans="2:2">
      <c r="B364" t="s">
        <v>844</v>
      </c>
    </row>
    <row r="365" spans="2:2">
      <c r="B365" t="s">
        <v>845</v>
      </c>
    </row>
    <row r="366" spans="2:2">
      <c r="B366" t="s">
        <v>846</v>
      </c>
    </row>
    <row r="367" spans="2:2">
      <c r="B367" t="s">
        <v>847</v>
      </c>
    </row>
    <row r="368" spans="2:2">
      <c r="B368" t="s">
        <v>848</v>
      </c>
    </row>
    <row r="369" spans="2:2">
      <c r="B369" t="s">
        <v>849</v>
      </c>
    </row>
    <row r="370" spans="2:2">
      <c r="B370" t="s">
        <v>850</v>
      </c>
    </row>
    <row r="371" spans="2:2">
      <c r="B371" t="s">
        <v>851</v>
      </c>
    </row>
    <row r="372" spans="2:2">
      <c r="B372" t="s">
        <v>852</v>
      </c>
    </row>
    <row r="373" spans="2:2">
      <c r="B373" t="s">
        <v>853</v>
      </c>
    </row>
    <row r="374" spans="2:2">
      <c r="B374" t="s">
        <v>854</v>
      </c>
    </row>
    <row r="375" spans="2:2">
      <c r="B375" t="s">
        <v>855</v>
      </c>
    </row>
    <row r="376" spans="2:2">
      <c r="B376" t="s">
        <v>856</v>
      </c>
    </row>
    <row r="377" spans="2:2">
      <c r="B377" t="s">
        <v>857</v>
      </c>
    </row>
    <row r="378" spans="2:2">
      <c r="B378" t="s">
        <v>858</v>
      </c>
    </row>
    <row r="379" spans="2:2">
      <c r="B379" t="s">
        <v>859</v>
      </c>
    </row>
    <row r="380" spans="2:2">
      <c r="B380" t="s">
        <v>860</v>
      </c>
    </row>
    <row r="381" spans="2:2">
      <c r="B381" t="s">
        <v>861</v>
      </c>
    </row>
    <row r="382" spans="2:2">
      <c r="B382" t="s">
        <v>862</v>
      </c>
    </row>
    <row r="383" spans="2:2">
      <c r="B383" t="s">
        <v>863</v>
      </c>
    </row>
    <row r="384" spans="2:2">
      <c r="B384" t="s">
        <v>864</v>
      </c>
    </row>
    <row r="385" spans="2:2">
      <c r="B385" t="s">
        <v>865</v>
      </c>
    </row>
    <row r="386" spans="2:2">
      <c r="B386" t="s">
        <v>866</v>
      </c>
    </row>
    <row r="387" spans="2:2">
      <c r="B387" t="s">
        <v>867</v>
      </c>
    </row>
    <row r="388" spans="2:2">
      <c r="B388" t="s">
        <v>868</v>
      </c>
    </row>
    <row r="389" spans="2:2">
      <c r="B389" t="s">
        <v>869</v>
      </c>
    </row>
    <row r="390" spans="2:2">
      <c r="B390" t="s">
        <v>870</v>
      </c>
    </row>
    <row r="391" spans="2:2">
      <c r="B391" t="s">
        <v>871</v>
      </c>
    </row>
    <row r="392" spans="2:2">
      <c r="B392" t="s">
        <v>872</v>
      </c>
    </row>
    <row r="393" spans="2:2">
      <c r="B393" t="s">
        <v>873</v>
      </c>
    </row>
    <row r="394" spans="2:2">
      <c r="B394" t="s">
        <v>874</v>
      </c>
    </row>
    <row r="395" spans="2:2">
      <c r="B395" t="s">
        <v>875</v>
      </c>
    </row>
    <row r="396" spans="2:2">
      <c r="B396" t="s">
        <v>876</v>
      </c>
    </row>
    <row r="397" spans="2:2">
      <c r="B397" t="s">
        <v>877</v>
      </c>
    </row>
    <row r="398" spans="2:2">
      <c r="B398" t="s">
        <v>878</v>
      </c>
    </row>
    <row r="399" spans="2:2">
      <c r="B399" t="s">
        <v>879</v>
      </c>
    </row>
    <row r="400" spans="2:2">
      <c r="B400" t="s">
        <v>880</v>
      </c>
    </row>
    <row r="401" spans="2:2">
      <c r="B401" t="s">
        <v>881</v>
      </c>
    </row>
    <row r="402" spans="2:2">
      <c r="B402" t="s">
        <v>882</v>
      </c>
    </row>
    <row r="403" spans="2:2">
      <c r="B403" t="s">
        <v>883</v>
      </c>
    </row>
    <row r="404" spans="2:2">
      <c r="B404" t="s">
        <v>884</v>
      </c>
    </row>
    <row r="405" spans="2:2">
      <c r="B405" t="s">
        <v>885</v>
      </c>
    </row>
    <row r="406" spans="2:2">
      <c r="B406" t="s">
        <v>886</v>
      </c>
    </row>
    <row r="407" spans="2:2">
      <c r="B407" t="s">
        <v>887</v>
      </c>
    </row>
    <row r="408" spans="2:2">
      <c r="B408" t="s">
        <v>888</v>
      </c>
    </row>
    <row r="409" spans="2:2">
      <c r="B409" t="s">
        <v>889</v>
      </c>
    </row>
    <row r="410" spans="2:2">
      <c r="B410" t="s">
        <v>890</v>
      </c>
    </row>
    <row r="411" spans="2:2">
      <c r="B411" t="s">
        <v>891</v>
      </c>
    </row>
    <row r="412" spans="2:2">
      <c r="B412" t="s">
        <v>892</v>
      </c>
    </row>
    <row r="413" spans="2:2">
      <c r="B413" t="s">
        <v>893</v>
      </c>
    </row>
    <row r="414" spans="2:2">
      <c r="B414" t="s">
        <v>894</v>
      </c>
    </row>
    <row r="415" spans="2:2">
      <c r="B415" t="s">
        <v>895</v>
      </c>
    </row>
    <row r="416" spans="2:2">
      <c r="B416" t="s">
        <v>896</v>
      </c>
    </row>
    <row r="417" spans="2:2">
      <c r="B417" t="s">
        <v>897</v>
      </c>
    </row>
    <row r="418" spans="2:2">
      <c r="B418" t="s">
        <v>898</v>
      </c>
    </row>
    <row r="419" spans="2:2">
      <c r="B419" t="s">
        <v>899</v>
      </c>
    </row>
    <row r="420" spans="2:2">
      <c r="B420" t="s">
        <v>900</v>
      </c>
    </row>
    <row r="421" spans="2:2">
      <c r="B421" t="s">
        <v>901</v>
      </c>
    </row>
    <row r="422" spans="2:2">
      <c r="B422" t="s">
        <v>902</v>
      </c>
    </row>
    <row r="423" spans="2:2">
      <c r="B423" t="s">
        <v>903</v>
      </c>
    </row>
    <row r="424" spans="2:2">
      <c r="B424" t="s">
        <v>904</v>
      </c>
    </row>
    <row r="425" spans="2:2">
      <c r="B425" t="s">
        <v>905</v>
      </c>
    </row>
    <row r="426" spans="2:2">
      <c r="B426" t="s">
        <v>906</v>
      </c>
    </row>
    <row r="427" spans="2:2">
      <c r="B427" t="s">
        <v>907</v>
      </c>
    </row>
    <row r="428" spans="2:2">
      <c r="B428" t="s">
        <v>908</v>
      </c>
    </row>
    <row r="429" spans="2:2">
      <c r="B429" t="s">
        <v>909</v>
      </c>
    </row>
    <row r="430" spans="2:2">
      <c r="B430" t="s">
        <v>910</v>
      </c>
    </row>
    <row r="431" spans="2:2">
      <c r="B431" t="s">
        <v>911</v>
      </c>
    </row>
    <row r="432" spans="2:2">
      <c r="B432" t="s">
        <v>912</v>
      </c>
    </row>
    <row r="433" spans="2:2">
      <c r="B433" t="s">
        <v>913</v>
      </c>
    </row>
    <row r="434" spans="2:2">
      <c r="B434" t="s">
        <v>914</v>
      </c>
    </row>
    <row r="435" spans="2:2">
      <c r="B435" t="s">
        <v>915</v>
      </c>
    </row>
    <row r="436" spans="2:2">
      <c r="B436" t="s">
        <v>916</v>
      </c>
    </row>
    <row r="437" spans="2:2">
      <c r="B437" t="s">
        <v>917</v>
      </c>
    </row>
    <row r="438" spans="2:2">
      <c r="B438" t="s">
        <v>918</v>
      </c>
    </row>
    <row r="439" spans="2:2">
      <c r="B439" t="s">
        <v>919</v>
      </c>
    </row>
    <row r="440" spans="2:2">
      <c r="B440" t="s">
        <v>920</v>
      </c>
    </row>
    <row r="441" spans="2:2">
      <c r="B441" t="s">
        <v>921</v>
      </c>
    </row>
    <row r="442" spans="2:2">
      <c r="B442" t="s">
        <v>922</v>
      </c>
    </row>
    <row r="443" spans="2:2">
      <c r="B443" t="s">
        <v>923</v>
      </c>
    </row>
    <row r="444" spans="2:2">
      <c r="B444" t="s">
        <v>924</v>
      </c>
    </row>
    <row r="445" spans="2:2">
      <c r="B445" t="s">
        <v>925</v>
      </c>
    </row>
    <row r="446" spans="2:2">
      <c r="B446" t="s">
        <v>926</v>
      </c>
    </row>
    <row r="447" spans="2:2">
      <c r="B447" t="s">
        <v>927</v>
      </c>
    </row>
    <row r="448" spans="2:2">
      <c r="B448" t="s">
        <v>928</v>
      </c>
    </row>
    <row r="449" spans="2:2">
      <c r="B449" t="s">
        <v>929</v>
      </c>
    </row>
    <row r="450" spans="2:2">
      <c r="B450" t="s">
        <v>930</v>
      </c>
    </row>
    <row r="451" spans="2:2">
      <c r="B451" t="s">
        <v>931</v>
      </c>
    </row>
    <row r="452" spans="2:2">
      <c r="B452" t="s">
        <v>932</v>
      </c>
    </row>
    <row r="453" spans="2:2">
      <c r="B453" t="s">
        <v>933</v>
      </c>
    </row>
    <row r="454" spans="2:2">
      <c r="B454" t="s">
        <v>934</v>
      </c>
    </row>
    <row r="455" spans="2:2">
      <c r="B455" t="s">
        <v>935</v>
      </c>
    </row>
    <row r="456" spans="2:2">
      <c r="B456" t="s">
        <v>936</v>
      </c>
    </row>
    <row r="457" spans="2:2">
      <c r="B457" t="s">
        <v>937</v>
      </c>
    </row>
    <row r="458" spans="2:2">
      <c r="B458" t="s">
        <v>938</v>
      </c>
    </row>
    <row r="459" spans="2:2">
      <c r="B459" t="s">
        <v>939</v>
      </c>
    </row>
    <row r="460" spans="2:2">
      <c r="B460" t="s">
        <v>940</v>
      </c>
    </row>
    <row r="461" spans="2:2">
      <c r="B461" t="s">
        <v>941</v>
      </c>
    </row>
    <row r="462" spans="2:2">
      <c r="B462" t="s">
        <v>942</v>
      </c>
    </row>
    <row r="463" spans="2:2">
      <c r="B463" t="s">
        <v>943</v>
      </c>
    </row>
    <row r="464" spans="2:2">
      <c r="B464" t="s">
        <v>944</v>
      </c>
    </row>
    <row r="465" spans="2:2">
      <c r="B465" t="s">
        <v>945</v>
      </c>
    </row>
    <row r="466" spans="2:2">
      <c r="B466" t="s">
        <v>946</v>
      </c>
    </row>
    <row r="467" spans="2:2">
      <c r="B467" t="s">
        <v>947</v>
      </c>
    </row>
    <row r="468" spans="2:2">
      <c r="B468" t="s">
        <v>948</v>
      </c>
    </row>
    <row r="469" spans="2:2">
      <c r="B469" t="s">
        <v>949</v>
      </c>
    </row>
    <row r="470" spans="2:2">
      <c r="B470" t="s">
        <v>950</v>
      </c>
    </row>
    <row r="471" spans="2:2">
      <c r="B471" t="s">
        <v>951</v>
      </c>
    </row>
    <row r="472" spans="2:2">
      <c r="B472" t="s">
        <v>952</v>
      </c>
    </row>
    <row r="473" spans="2:2">
      <c r="B473" t="s">
        <v>953</v>
      </c>
    </row>
    <row r="474" spans="2:2">
      <c r="B474" t="s">
        <v>954</v>
      </c>
    </row>
    <row r="475" spans="2:2">
      <c r="B475" t="s">
        <v>955</v>
      </c>
    </row>
    <row r="476" spans="2:2">
      <c r="B476" t="s">
        <v>956</v>
      </c>
    </row>
    <row r="477" spans="2:2">
      <c r="B477" t="s">
        <v>957</v>
      </c>
    </row>
    <row r="478" spans="2:2">
      <c r="B478" t="s">
        <v>958</v>
      </c>
    </row>
    <row r="479" spans="2:2">
      <c r="B479" t="s">
        <v>959</v>
      </c>
    </row>
    <row r="480" spans="2:2">
      <c r="B480" t="s">
        <v>960</v>
      </c>
    </row>
    <row r="481" spans="2:2">
      <c r="B481" t="s">
        <v>961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179DF-B758-41CB-BE99-B776F3033BDA}">
  <dimension ref="A1:D16"/>
  <sheetViews>
    <sheetView workbookViewId="0">
      <selection activeCell="C10" sqref="C10"/>
    </sheetView>
  </sheetViews>
  <sheetFormatPr defaultColWidth="8.85546875" defaultRowHeight="15"/>
  <cols>
    <col min="1" max="1" width="17.42578125" customWidth="1"/>
    <col min="2" max="2" width="18.28515625" customWidth="1"/>
    <col min="3" max="3" width="96.140625" customWidth="1"/>
    <col min="4" max="4" width="56.28515625" style="6" customWidth="1"/>
  </cols>
  <sheetData>
    <row r="1" spans="1:4">
      <c r="A1" s="3" t="s">
        <v>962</v>
      </c>
      <c r="B1" s="3" t="s">
        <v>963</v>
      </c>
      <c r="C1" s="3" t="s">
        <v>964</v>
      </c>
      <c r="D1" s="11" t="s">
        <v>965</v>
      </c>
    </row>
    <row r="2" spans="1:4">
      <c r="A2" s="3">
        <v>1</v>
      </c>
      <c r="B2" s="1" t="s">
        <v>217</v>
      </c>
      <c r="C2" s="1" t="s">
        <v>966</v>
      </c>
    </row>
    <row r="3" spans="1:4">
      <c r="A3" s="3">
        <v>2</v>
      </c>
      <c r="B3" s="1" t="s">
        <v>96</v>
      </c>
      <c r="C3" s="1" t="s">
        <v>967</v>
      </c>
    </row>
    <row r="4" spans="1:4">
      <c r="A4" s="3">
        <v>3</v>
      </c>
      <c r="B4" s="1" t="s">
        <v>96</v>
      </c>
      <c r="C4" s="1" t="s">
        <v>968</v>
      </c>
    </row>
    <row r="5" spans="1:4">
      <c r="A5" s="3">
        <v>4</v>
      </c>
      <c r="B5" s="1" t="s">
        <v>96</v>
      </c>
      <c r="C5" s="1" t="s">
        <v>969</v>
      </c>
    </row>
    <row r="6" spans="1:4">
      <c r="A6" s="3">
        <v>5</v>
      </c>
      <c r="B6" s="1" t="s">
        <v>117</v>
      </c>
      <c r="C6" s="1" t="s">
        <v>970</v>
      </c>
    </row>
    <row r="7" spans="1:4">
      <c r="A7" s="3">
        <v>6</v>
      </c>
      <c r="B7" s="1" t="s">
        <v>133</v>
      </c>
      <c r="C7" s="1" t="s">
        <v>971</v>
      </c>
      <c r="D7" s="6" t="s">
        <v>972</v>
      </c>
    </row>
    <row r="8" spans="1:4">
      <c r="A8" s="3">
        <v>7</v>
      </c>
      <c r="B8" s="1" t="s">
        <v>114</v>
      </c>
      <c r="C8" s="1" t="s">
        <v>973</v>
      </c>
      <c r="D8" s="6" t="s">
        <v>972</v>
      </c>
    </row>
    <row r="9" spans="1:4">
      <c r="A9" s="3">
        <v>8</v>
      </c>
      <c r="B9" s="1" t="s">
        <v>104</v>
      </c>
      <c r="C9" s="1" t="s">
        <v>974</v>
      </c>
    </row>
    <row r="10" spans="1:4">
      <c r="A10" s="3">
        <v>9</v>
      </c>
      <c r="B10" s="1" t="s">
        <v>110</v>
      </c>
      <c r="C10" s="1" t="s">
        <v>975</v>
      </c>
    </row>
    <row r="11" spans="1:4" ht="43.5" customHeight="1">
      <c r="A11" s="3">
        <v>10</v>
      </c>
      <c r="B11" s="1" t="s">
        <v>120</v>
      </c>
      <c r="C11" s="1" t="s">
        <v>976</v>
      </c>
      <c r="D11" s="6" t="s">
        <v>977</v>
      </c>
    </row>
    <row r="12" spans="1:4">
      <c r="A12" s="3">
        <v>11</v>
      </c>
      <c r="B12" s="1" t="s">
        <v>120</v>
      </c>
      <c r="C12" s="1" t="s">
        <v>978</v>
      </c>
    </row>
    <row r="13" spans="1:4">
      <c r="A13" s="3">
        <v>12</v>
      </c>
      <c r="B13" s="1" t="s">
        <v>177</v>
      </c>
      <c r="C13" s="1" t="s">
        <v>979</v>
      </c>
    </row>
    <row r="14" spans="1:4">
      <c r="A14" s="3">
        <v>13</v>
      </c>
      <c r="B14" s="1" t="s">
        <v>206</v>
      </c>
      <c r="C14" s="1" t="s">
        <v>980</v>
      </c>
    </row>
    <row r="15" spans="1:4" ht="45">
      <c r="A15" s="3">
        <v>14</v>
      </c>
      <c r="B15" s="1" t="s">
        <v>183</v>
      </c>
      <c r="C15" s="1" t="s">
        <v>981</v>
      </c>
      <c r="D15" s="6" t="s">
        <v>982</v>
      </c>
    </row>
    <row r="16" spans="1:4">
      <c r="A16" s="3">
        <v>15</v>
      </c>
      <c r="B16" s="1" t="s">
        <v>197</v>
      </c>
      <c r="C16" s="1" t="s">
        <v>983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C5AF0-4EF5-1442-9827-4FAAF712E0DE}">
  <dimension ref="A1:I205"/>
  <sheetViews>
    <sheetView workbookViewId="0">
      <pane ySplit="1" topLeftCell="A6" activePane="bottomLeft" state="frozen"/>
      <selection pane="bottomLeft" activeCell="B7" sqref="B7"/>
      <selection activeCell="B7" sqref="B7"/>
    </sheetView>
  </sheetViews>
  <sheetFormatPr defaultColWidth="8.85546875" defaultRowHeight="15"/>
  <cols>
    <col min="1" max="1" width="12" customWidth="1"/>
    <col min="2" max="2" width="13.140625" bestFit="1" customWidth="1"/>
    <col min="3" max="3" width="13.140625" customWidth="1"/>
    <col min="4" max="4" width="10" bestFit="1" customWidth="1"/>
    <col min="5" max="5" width="17.42578125" customWidth="1"/>
    <col min="6" max="6" width="41.42578125" customWidth="1"/>
    <col min="7" max="7" width="40.42578125" customWidth="1"/>
    <col min="8" max="8" width="46.7109375" customWidth="1"/>
  </cols>
  <sheetData>
    <row r="1" spans="1:9" ht="37.5">
      <c r="A1" s="19" t="s">
        <v>0</v>
      </c>
      <c r="B1" s="19" t="s">
        <v>1</v>
      </c>
      <c r="C1" s="19" t="s">
        <v>984</v>
      </c>
      <c r="D1" s="19" t="s">
        <v>4</v>
      </c>
      <c r="E1" s="20" t="s">
        <v>5</v>
      </c>
      <c r="F1" s="20" t="s">
        <v>6</v>
      </c>
      <c r="G1" s="20" t="s">
        <v>7</v>
      </c>
      <c r="H1" s="20" t="s">
        <v>8</v>
      </c>
      <c r="I1" s="21"/>
    </row>
    <row r="2" spans="1:9" ht="18.75">
      <c r="A2" s="133" t="s">
        <v>985</v>
      </c>
      <c r="B2" s="133"/>
      <c r="C2" s="133"/>
      <c r="D2" s="133"/>
      <c r="E2" s="133"/>
      <c r="F2" s="133"/>
      <c r="G2" s="133"/>
      <c r="H2" s="133"/>
      <c r="I2" s="1"/>
    </row>
    <row r="3" spans="1:9" ht="45">
      <c r="A3" s="1" t="s">
        <v>10</v>
      </c>
      <c r="B3" s="1"/>
      <c r="C3" s="1" t="s">
        <v>11</v>
      </c>
      <c r="D3" s="1" t="s">
        <v>12</v>
      </c>
      <c r="E3" s="1" t="s">
        <v>13</v>
      </c>
      <c r="F3" s="6" t="s">
        <v>986</v>
      </c>
      <c r="G3" s="1"/>
      <c r="H3" s="1"/>
      <c r="I3" s="1"/>
    </row>
    <row r="4" spans="1:9" ht="18.75">
      <c r="A4" s="133" t="s">
        <v>987</v>
      </c>
      <c r="B4" s="133"/>
      <c r="C4" s="133"/>
      <c r="D4" s="133"/>
      <c r="E4" s="133"/>
      <c r="F4" s="133"/>
      <c r="G4" s="133"/>
      <c r="H4" s="133"/>
      <c r="I4" s="1"/>
    </row>
    <row r="5" spans="1:9" ht="45">
      <c r="A5" s="22" t="s">
        <v>10</v>
      </c>
      <c r="B5" s="22"/>
      <c r="C5" s="22" t="s">
        <v>11</v>
      </c>
      <c r="D5" s="22" t="s">
        <v>988</v>
      </c>
      <c r="E5" s="23"/>
      <c r="F5" s="24" t="s">
        <v>989</v>
      </c>
      <c r="G5" s="23" t="s">
        <v>990</v>
      </c>
      <c r="H5" s="24" t="s">
        <v>991</v>
      </c>
    </row>
    <row r="6" spans="1:9" ht="30">
      <c r="A6" s="22" t="s">
        <v>10</v>
      </c>
      <c r="B6" s="22"/>
      <c r="C6" s="22" t="s">
        <v>11</v>
      </c>
      <c r="D6" s="22" t="s">
        <v>988</v>
      </c>
      <c r="E6" s="23"/>
      <c r="F6" s="24" t="s">
        <v>992</v>
      </c>
      <c r="G6" s="23" t="s">
        <v>11</v>
      </c>
      <c r="H6" s="24" t="s">
        <v>993</v>
      </c>
    </row>
    <row r="7" spans="1:9" ht="30">
      <c r="A7" s="22" t="s">
        <v>10</v>
      </c>
      <c r="B7" s="22"/>
      <c r="C7" s="22" t="s">
        <v>11</v>
      </c>
      <c r="D7" s="22" t="s">
        <v>988</v>
      </c>
      <c r="E7" s="23"/>
      <c r="F7" s="24" t="s">
        <v>994</v>
      </c>
      <c r="G7" s="23" t="s">
        <v>11</v>
      </c>
      <c r="H7" s="24" t="s">
        <v>995</v>
      </c>
    </row>
    <row r="8" spans="1:9" ht="30">
      <c r="A8" s="22" t="s">
        <v>10</v>
      </c>
      <c r="B8" s="22"/>
      <c r="C8" s="22" t="s">
        <v>11</v>
      </c>
      <c r="D8" s="22" t="s">
        <v>988</v>
      </c>
      <c r="E8" s="23"/>
      <c r="F8" s="24" t="s">
        <v>996</v>
      </c>
      <c r="G8" s="23" t="s">
        <v>11</v>
      </c>
      <c r="H8" s="24" t="s">
        <v>997</v>
      </c>
    </row>
    <row r="9" spans="1:9" ht="30">
      <c r="A9" s="22" t="s">
        <v>10</v>
      </c>
      <c r="B9" s="22"/>
      <c r="C9" s="22" t="s">
        <v>11</v>
      </c>
      <c r="D9" s="22" t="s">
        <v>988</v>
      </c>
      <c r="E9" s="23"/>
      <c r="F9" s="24" t="s">
        <v>998</v>
      </c>
      <c r="G9" s="23" t="s">
        <v>11</v>
      </c>
      <c r="H9" s="24" t="s">
        <v>997</v>
      </c>
    </row>
    <row r="10" spans="1:9" ht="45">
      <c r="A10" s="22" t="s">
        <v>10</v>
      </c>
      <c r="B10" s="22"/>
      <c r="C10" s="22" t="s">
        <v>11</v>
      </c>
      <c r="D10" s="22" t="s">
        <v>988</v>
      </c>
      <c r="E10" s="23"/>
      <c r="F10" s="24" t="s">
        <v>999</v>
      </c>
      <c r="G10" s="23" t="s">
        <v>10</v>
      </c>
      <c r="H10" s="24" t="s">
        <v>1000</v>
      </c>
    </row>
    <row r="11" spans="1:9" ht="18.75">
      <c r="A11" s="133" t="s">
        <v>1001</v>
      </c>
      <c r="B11" s="133"/>
      <c r="C11" s="133"/>
      <c r="D11" s="133"/>
      <c r="E11" s="133"/>
      <c r="F11" s="133"/>
      <c r="G11" s="133"/>
      <c r="H11" s="133"/>
      <c r="I11" s="1"/>
    </row>
    <row r="12" spans="1:9">
      <c r="A12" s="1"/>
      <c r="B12" s="1"/>
      <c r="C12" s="1"/>
      <c r="D12" s="1"/>
    </row>
    <row r="13" spans="1:9">
      <c r="A13" s="1"/>
      <c r="B13" s="1"/>
      <c r="C13" s="1"/>
      <c r="D13" s="1"/>
    </row>
    <row r="14" spans="1:9">
      <c r="A14" s="1"/>
      <c r="B14" s="1"/>
      <c r="C14" s="1"/>
      <c r="D14" s="1"/>
    </row>
    <row r="15" spans="1:9">
      <c r="A15" s="1"/>
      <c r="B15" s="1"/>
      <c r="C15" s="1"/>
      <c r="D15" s="1"/>
    </row>
    <row r="16" spans="1:9">
      <c r="B16" s="1"/>
      <c r="C16" s="1"/>
      <c r="D16" s="1"/>
    </row>
    <row r="17" spans="4:4">
      <c r="D17" s="1"/>
    </row>
    <row r="18" spans="4:4">
      <c r="D18" s="1"/>
    </row>
    <row r="19" spans="4:4">
      <c r="D19" s="1"/>
    </row>
    <row r="20" spans="4:4">
      <c r="D20" s="1"/>
    </row>
    <row r="21" spans="4:4">
      <c r="D21" s="1"/>
    </row>
    <row r="22" spans="4:4">
      <c r="D22" s="1"/>
    </row>
    <row r="23" spans="4:4">
      <c r="D23" s="1"/>
    </row>
    <row r="24" spans="4:4">
      <c r="D24" s="1"/>
    </row>
    <row r="25" spans="4:4">
      <c r="D25" s="1"/>
    </row>
    <row r="26" spans="4:4">
      <c r="D26" s="1"/>
    </row>
    <row r="27" spans="4:4">
      <c r="D27" s="1"/>
    </row>
    <row r="28" spans="4:4">
      <c r="D28" s="1"/>
    </row>
    <row r="29" spans="4:4">
      <c r="D29" s="1"/>
    </row>
    <row r="30" spans="4:4">
      <c r="D30" s="1"/>
    </row>
    <row r="31" spans="4:4">
      <c r="D31" s="1"/>
    </row>
    <row r="32" spans="4:4">
      <c r="D32" s="1"/>
    </row>
    <row r="33" spans="4:4">
      <c r="D33" s="1"/>
    </row>
    <row r="34" spans="4:4">
      <c r="D34" s="1"/>
    </row>
    <row r="35" spans="4:4">
      <c r="D35" s="1"/>
    </row>
    <row r="36" spans="4:4">
      <c r="D36" s="1"/>
    </row>
    <row r="37" spans="4:4">
      <c r="D37" s="1"/>
    </row>
    <row r="38" spans="4:4">
      <c r="D38" s="1"/>
    </row>
    <row r="39" spans="4:4">
      <c r="D39" s="1"/>
    </row>
    <row r="40" spans="4:4">
      <c r="D40" s="1"/>
    </row>
    <row r="41" spans="4:4">
      <c r="D41" s="1"/>
    </row>
    <row r="42" spans="4:4">
      <c r="D42" s="1"/>
    </row>
    <row r="43" spans="4:4">
      <c r="D43" s="1"/>
    </row>
    <row r="44" spans="4:4">
      <c r="D44" s="1"/>
    </row>
    <row r="45" spans="4:4">
      <c r="D45" s="1"/>
    </row>
    <row r="46" spans="4:4">
      <c r="D46" s="1"/>
    </row>
    <row r="47" spans="4:4">
      <c r="D47" s="1"/>
    </row>
    <row r="48" spans="4:4">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sheetData>
  <mergeCells count="3">
    <mergeCell ref="A2:H2"/>
    <mergeCell ref="A4:H4"/>
    <mergeCell ref="A11:H11"/>
  </mergeCells>
  <dataValidations count="3">
    <dataValidation type="list" allowBlank="1" showInputMessage="1" showErrorMessage="1" sqref="D3 D5:D10 D12:D205" xr:uid="{5599A632-D82C-6B43-B712-5B042AC92F1A}">
      <formula1>"Account, Boolean, Date, DateTime, Duration, Email, Enum, GeoJSON, Help Text, If/Then, Image, Integer, Number, Postfix, Prefix, String, Time, URL"</formula1>
    </dataValidation>
    <dataValidation type="list" allowBlank="1" showInputMessage="1" showErrorMessage="1" sqref="G5" xr:uid="{C60A02DE-1C2E-F84C-A7E6-C09F115848C8}">
      <formula1>"Hourly, Annual"</formula1>
    </dataValidation>
    <dataValidation type="list" allowBlank="1" showInputMessage="1" showErrorMessage="1" sqref="A12:A15 A3:C3 G6:G10 A5:C10 B12:C16 A44:A200 B44:C203" xr:uid="{72E0E6BD-0274-0D4B-84E2-328388564EB9}">
      <formula1>"Yes, No"</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6F119-D505-4F12-BB0B-767F8B6B4315}">
  <dimension ref="A1:H50"/>
  <sheetViews>
    <sheetView topLeftCell="A27" workbookViewId="0">
      <selection activeCell="C49" sqref="C49"/>
    </sheetView>
  </sheetViews>
  <sheetFormatPr defaultRowHeight="15"/>
  <cols>
    <col min="1" max="1" width="12.28515625" customWidth="1"/>
    <col min="2" max="2" width="14.5703125" customWidth="1"/>
    <col min="3" max="3" width="13.85546875" customWidth="1"/>
    <col min="4" max="4" width="17.140625" customWidth="1"/>
    <col min="5" max="5" width="19.28515625" customWidth="1"/>
    <col min="6" max="6" width="64" customWidth="1"/>
    <col min="7" max="7" width="54.7109375" customWidth="1"/>
    <col min="8" max="8" width="64.140625" customWidth="1"/>
  </cols>
  <sheetData>
    <row r="1" spans="1:8" ht="56.25">
      <c r="A1" s="19" t="s">
        <v>0</v>
      </c>
      <c r="B1" s="19" t="s">
        <v>1</v>
      </c>
      <c r="C1" s="19" t="s">
        <v>2</v>
      </c>
      <c r="D1" s="20" t="s">
        <v>4</v>
      </c>
      <c r="E1" s="20" t="s">
        <v>5</v>
      </c>
      <c r="F1" s="20" t="s">
        <v>6</v>
      </c>
      <c r="G1" s="20" t="s">
        <v>7</v>
      </c>
      <c r="H1" s="20" t="s">
        <v>8</v>
      </c>
    </row>
    <row r="2" spans="1:8" ht="18.75">
      <c r="A2" s="133" t="s">
        <v>1002</v>
      </c>
      <c r="B2" s="133"/>
      <c r="C2" s="133"/>
      <c r="D2" s="133"/>
      <c r="E2" s="133"/>
      <c r="F2" s="133"/>
      <c r="G2" s="133"/>
      <c r="H2" s="133"/>
    </row>
    <row r="3" spans="1:8" ht="90">
      <c r="A3" s="1" t="s">
        <v>10</v>
      </c>
      <c r="B3" s="1"/>
      <c r="C3" s="1" t="s">
        <v>11</v>
      </c>
      <c r="D3" s="1" t="s">
        <v>988</v>
      </c>
      <c r="E3" s="1" t="s">
        <v>1003</v>
      </c>
      <c r="F3" s="6" t="s">
        <v>1004</v>
      </c>
      <c r="G3" t="s">
        <v>1005</v>
      </c>
    </row>
    <row r="4" spans="1:8">
      <c r="A4" s="119" t="s">
        <v>10</v>
      </c>
      <c r="B4" s="119"/>
      <c r="C4" s="119" t="s">
        <v>11</v>
      </c>
      <c r="D4" s="119" t="s">
        <v>95</v>
      </c>
      <c r="E4" s="26" t="s">
        <v>1006</v>
      </c>
      <c r="F4" s="120" t="s">
        <v>1007</v>
      </c>
      <c r="G4" s="27">
        <f>IF(AND(G3="Option A"),G6,IF(AND(G3="Option B"),G29))</f>
        <v>0.5164879</v>
      </c>
      <c r="H4" s="26"/>
    </row>
    <row r="5" spans="1:8" ht="18.75">
      <c r="A5" s="133" t="s">
        <v>1008</v>
      </c>
      <c r="B5" s="133"/>
      <c r="C5" s="133"/>
      <c r="D5" s="133"/>
      <c r="E5" s="133"/>
      <c r="F5" s="133"/>
      <c r="G5" s="133"/>
      <c r="H5" s="133"/>
    </row>
    <row r="6" spans="1:8">
      <c r="A6" s="119" t="s">
        <v>10</v>
      </c>
      <c r="B6" s="119"/>
      <c r="C6" s="119" t="s">
        <v>11</v>
      </c>
      <c r="D6" s="119" t="s">
        <v>95</v>
      </c>
      <c r="E6" s="26" t="s">
        <v>1006</v>
      </c>
      <c r="F6" s="120" t="s">
        <v>1007</v>
      </c>
      <c r="G6" s="27">
        <f>SUM(((G13*G11)/G13),((G22*G21)/G22),((G27*G26)/G27))</f>
        <v>0.5164879</v>
      </c>
      <c r="H6" s="26"/>
    </row>
    <row r="7" spans="1:8" ht="18.75">
      <c r="A7" s="133" t="s">
        <v>1009</v>
      </c>
      <c r="B7" s="133"/>
      <c r="C7" s="133"/>
      <c r="D7" s="133"/>
      <c r="E7" s="133"/>
      <c r="F7" s="133"/>
      <c r="G7" s="133"/>
      <c r="H7" s="133"/>
    </row>
    <row r="8" spans="1:8" ht="18.75">
      <c r="A8" s="133" t="s">
        <v>1010</v>
      </c>
      <c r="B8" s="133"/>
      <c r="C8" s="133"/>
      <c r="D8" s="133"/>
      <c r="E8" s="133"/>
      <c r="F8" s="133"/>
      <c r="G8" s="133"/>
      <c r="H8" s="133"/>
    </row>
    <row r="9" spans="1:8" ht="105">
      <c r="A9" s="1" t="s">
        <v>10</v>
      </c>
      <c r="B9" s="1"/>
      <c r="C9" s="1" t="s">
        <v>10</v>
      </c>
      <c r="D9" s="1" t="s">
        <v>988</v>
      </c>
      <c r="E9" t="s">
        <v>1003</v>
      </c>
      <c r="F9" s="6" t="s">
        <v>1011</v>
      </c>
      <c r="G9" t="s">
        <v>1012</v>
      </c>
    </row>
    <row r="10" spans="1:8" ht="18.75">
      <c r="A10" s="133" t="s">
        <v>1012</v>
      </c>
      <c r="B10" s="133"/>
      <c r="C10" s="133"/>
      <c r="D10" s="133"/>
      <c r="E10" s="133"/>
      <c r="F10" s="133"/>
      <c r="G10" s="133"/>
      <c r="H10" s="133"/>
    </row>
    <row r="11" spans="1:8">
      <c r="A11" s="119" t="s">
        <v>10</v>
      </c>
      <c r="B11" s="119"/>
      <c r="C11" s="119" t="s">
        <v>11</v>
      </c>
      <c r="D11" s="119" t="s">
        <v>95</v>
      </c>
      <c r="E11" s="26" t="s">
        <v>1013</v>
      </c>
      <c r="F11" s="26" t="s">
        <v>1014</v>
      </c>
      <c r="G11" s="27">
        <f>SUM((G17*G18*G19)/G13)</f>
        <v>7.0087900000000009E-2</v>
      </c>
      <c r="H11" s="26"/>
    </row>
    <row r="12" spans="1:8" ht="30">
      <c r="A12" s="46" t="s">
        <v>10</v>
      </c>
      <c r="B12" s="1"/>
      <c r="C12" s="1" t="s">
        <v>10</v>
      </c>
      <c r="D12" s="1" t="s">
        <v>12</v>
      </c>
      <c r="E12" t="s">
        <v>1015</v>
      </c>
      <c r="F12" s="6" t="s">
        <v>1016</v>
      </c>
      <c r="G12" t="s">
        <v>1017</v>
      </c>
    </row>
    <row r="13" spans="1:8" ht="30">
      <c r="A13" s="46" t="s">
        <v>10</v>
      </c>
      <c r="B13" s="1"/>
      <c r="C13" s="1" t="s">
        <v>10</v>
      </c>
      <c r="D13" s="1" t="s">
        <v>107</v>
      </c>
      <c r="E13" t="s">
        <v>1018</v>
      </c>
      <c r="F13" s="6" t="s">
        <v>1019</v>
      </c>
      <c r="G13" s="25">
        <v>40</v>
      </c>
    </row>
    <row r="14" spans="1:8">
      <c r="A14" s="46" t="s">
        <v>10</v>
      </c>
      <c r="B14" s="1"/>
      <c r="C14" s="1" t="s">
        <v>10</v>
      </c>
      <c r="D14" s="1" t="s">
        <v>12</v>
      </c>
      <c r="E14" t="s">
        <v>1020</v>
      </c>
      <c r="F14" t="s">
        <v>1021</v>
      </c>
      <c r="G14" s="25">
        <v>2009</v>
      </c>
    </row>
    <row r="15" spans="1:8" ht="18.75">
      <c r="A15" s="134" t="s">
        <v>152</v>
      </c>
      <c r="B15" s="134"/>
      <c r="C15" s="134"/>
      <c r="D15" s="134"/>
      <c r="E15" s="134"/>
      <c r="F15" s="134"/>
      <c r="G15" s="134"/>
      <c r="H15" s="134"/>
    </row>
    <row r="16" spans="1:8">
      <c r="A16" s="25" t="s">
        <v>10</v>
      </c>
      <c r="B16" s="46"/>
      <c r="C16" s="46" t="s">
        <v>10</v>
      </c>
      <c r="D16" s="1" t="s">
        <v>12</v>
      </c>
      <c r="E16" s="46" t="s">
        <v>140</v>
      </c>
      <c r="F16" s="46" t="s">
        <v>1022</v>
      </c>
      <c r="G16" s="46" t="s">
        <v>1023</v>
      </c>
      <c r="H16" s="46"/>
    </row>
    <row r="17" spans="1:8" ht="30">
      <c r="A17" s="25" t="s">
        <v>10</v>
      </c>
      <c r="C17" s="1" t="s">
        <v>10</v>
      </c>
      <c r="D17" s="1" t="s">
        <v>107</v>
      </c>
      <c r="E17" t="s">
        <v>1024</v>
      </c>
      <c r="F17" s="6" t="s">
        <v>1025</v>
      </c>
      <c r="G17" s="25">
        <v>1</v>
      </c>
    </row>
    <row r="18" spans="1:8" ht="30">
      <c r="A18" s="25" t="s">
        <v>10</v>
      </c>
      <c r="C18" s="1" t="s">
        <v>10</v>
      </c>
      <c r="D18" s="1" t="s">
        <v>107</v>
      </c>
      <c r="E18" t="s">
        <v>188</v>
      </c>
      <c r="F18" s="6" t="s">
        <v>1026</v>
      </c>
      <c r="G18" s="25">
        <v>22.609000000000002</v>
      </c>
    </row>
    <row r="19" spans="1:8">
      <c r="A19" s="25" t="s">
        <v>10</v>
      </c>
      <c r="C19" s="1" t="s">
        <v>10</v>
      </c>
      <c r="D19" s="1" t="s">
        <v>107</v>
      </c>
      <c r="E19" t="s">
        <v>1027</v>
      </c>
      <c r="F19" t="s">
        <v>1028</v>
      </c>
      <c r="G19" s="25">
        <v>0.124</v>
      </c>
    </row>
    <row r="20" spans="1:8" ht="18.75">
      <c r="A20" s="133" t="s">
        <v>1029</v>
      </c>
      <c r="B20" s="133"/>
      <c r="C20" s="133"/>
      <c r="D20" s="133"/>
      <c r="E20" s="133"/>
      <c r="F20" s="133"/>
      <c r="G20" s="133"/>
      <c r="H20" s="133"/>
    </row>
    <row r="21" spans="1:8">
      <c r="A21" s="119" t="s">
        <v>10</v>
      </c>
      <c r="B21" s="119"/>
      <c r="C21" s="119" t="s">
        <v>11</v>
      </c>
      <c r="D21" s="119" t="s">
        <v>95</v>
      </c>
      <c r="E21" s="26" t="s">
        <v>1013</v>
      </c>
      <c r="F21" s="120" t="s">
        <v>1030</v>
      </c>
      <c r="G21" s="27">
        <f>(G23*3.6)/G24</f>
        <v>0.44640000000000002</v>
      </c>
      <c r="H21" s="26"/>
    </row>
    <row r="22" spans="1:8" ht="30">
      <c r="A22" s="1" t="s">
        <v>10</v>
      </c>
      <c r="B22" s="1"/>
      <c r="C22" s="1" t="s">
        <v>10</v>
      </c>
      <c r="D22" s="1" t="s">
        <v>107</v>
      </c>
      <c r="E22" t="s">
        <v>1018</v>
      </c>
      <c r="F22" s="6" t="s">
        <v>1019</v>
      </c>
      <c r="G22" s="25">
        <v>40</v>
      </c>
    </row>
    <row r="23" spans="1:8" ht="30">
      <c r="A23" s="1" t="s">
        <v>10</v>
      </c>
      <c r="B23" s="1"/>
      <c r="C23" s="1" t="s">
        <v>10</v>
      </c>
      <c r="D23" s="1" t="s">
        <v>107</v>
      </c>
      <c r="E23" t="s">
        <v>1031</v>
      </c>
      <c r="F23" s="6" t="s">
        <v>1032</v>
      </c>
      <c r="G23" s="25">
        <v>0.124</v>
      </c>
    </row>
    <row r="24" spans="1:8" ht="30">
      <c r="A24" s="1" t="s">
        <v>10</v>
      </c>
      <c r="B24" s="1"/>
      <c r="C24" s="1" t="s">
        <v>10</v>
      </c>
      <c r="D24" s="1" t="s">
        <v>107</v>
      </c>
      <c r="E24" t="s">
        <v>1033</v>
      </c>
      <c r="F24" s="6" t="s">
        <v>1034</v>
      </c>
      <c r="G24" s="25">
        <v>1</v>
      </c>
    </row>
    <row r="25" spans="1:8" ht="18.75">
      <c r="A25" s="134" t="s">
        <v>1035</v>
      </c>
      <c r="B25" s="134"/>
      <c r="C25" s="134"/>
      <c r="D25" s="134"/>
      <c r="E25" s="134"/>
      <c r="F25" s="134"/>
      <c r="G25" s="134"/>
      <c r="H25" s="134"/>
    </row>
    <row r="26" spans="1:8">
      <c r="A26" s="119" t="s">
        <v>10</v>
      </c>
      <c r="B26" s="119"/>
      <c r="C26" s="119" t="s">
        <v>11</v>
      </c>
      <c r="D26" s="119" t="s">
        <v>95</v>
      </c>
      <c r="E26" s="26" t="s">
        <v>1013</v>
      </c>
      <c r="F26" s="120" t="s">
        <v>1014</v>
      </c>
      <c r="G26" s="27">
        <f>0</f>
        <v>0</v>
      </c>
      <c r="H26" s="26"/>
    </row>
    <row r="27" spans="1:8" ht="30">
      <c r="A27" s="1" t="s">
        <v>10</v>
      </c>
      <c r="B27" s="1"/>
      <c r="C27" s="1" t="s">
        <v>10</v>
      </c>
      <c r="D27" s="1" t="s">
        <v>107</v>
      </c>
      <c r="E27" t="s">
        <v>1018</v>
      </c>
      <c r="F27" s="6" t="s">
        <v>1019</v>
      </c>
      <c r="G27" s="25">
        <v>40</v>
      </c>
    </row>
    <row r="28" spans="1:8" ht="18.75">
      <c r="A28" s="133" t="s">
        <v>1036</v>
      </c>
      <c r="B28" s="133"/>
      <c r="C28" s="133"/>
      <c r="D28" s="133"/>
      <c r="E28" s="133"/>
      <c r="F28" s="133"/>
      <c r="G28" s="133"/>
      <c r="H28" s="133"/>
    </row>
    <row r="29" spans="1:8">
      <c r="A29" s="26" t="s">
        <v>10</v>
      </c>
      <c r="B29" s="26"/>
      <c r="C29" s="26" t="s">
        <v>11</v>
      </c>
      <c r="D29" s="119" t="s">
        <v>95</v>
      </c>
      <c r="E29" s="26" t="s">
        <v>1006</v>
      </c>
      <c r="F29" s="26" t="s">
        <v>1037</v>
      </c>
      <c r="G29" s="27">
        <f>SUM((G33*G34*G35),(G38*G39*G40),(G43*G44*G45),(G48*G49*G50))/G30</f>
        <v>0.22200625000000002</v>
      </c>
      <c r="H29" s="26"/>
    </row>
    <row r="30" spans="1:8" ht="45">
      <c r="A30" t="s">
        <v>10</v>
      </c>
      <c r="C30" t="s">
        <v>10</v>
      </c>
      <c r="D30" s="1" t="s">
        <v>107</v>
      </c>
      <c r="E30" t="s">
        <v>1038</v>
      </c>
      <c r="F30" s="6" t="s">
        <v>1039</v>
      </c>
      <c r="G30" s="25">
        <v>40</v>
      </c>
    </row>
    <row r="31" spans="1:8" ht="18.75">
      <c r="A31" s="134" t="s">
        <v>152</v>
      </c>
      <c r="B31" s="134"/>
      <c r="C31" s="134"/>
      <c r="D31" s="134"/>
      <c r="E31" s="134"/>
      <c r="F31" s="134"/>
      <c r="G31" s="134"/>
      <c r="H31" s="134"/>
    </row>
    <row r="32" spans="1:8">
      <c r="A32" s="46" t="s">
        <v>10</v>
      </c>
      <c r="B32" s="46"/>
      <c r="C32" s="46" t="s">
        <v>10</v>
      </c>
      <c r="D32" s="1" t="s">
        <v>12</v>
      </c>
      <c r="E32" s="46" t="s">
        <v>140</v>
      </c>
      <c r="F32" s="46" t="s">
        <v>1022</v>
      </c>
      <c r="G32" s="46" t="s">
        <v>1023</v>
      </c>
      <c r="H32" s="46"/>
    </row>
    <row r="33" spans="1:8" ht="30">
      <c r="A33" t="s">
        <v>10</v>
      </c>
      <c r="C33" t="s">
        <v>10</v>
      </c>
      <c r="D33" s="1" t="s">
        <v>107</v>
      </c>
      <c r="E33" t="s">
        <v>186</v>
      </c>
      <c r="F33" s="6" t="s">
        <v>1025</v>
      </c>
      <c r="G33" s="25">
        <v>1</v>
      </c>
    </row>
    <row r="34" spans="1:8" ht="30">
      <c r="A34" t="s">
        <v>10</v>
      </c>
      <c r="C34" t="s">
        <v>10</v>
      </c>
      <c r="D34" s="1" t="s">
        <v>107</v>
      </c>
      <c r="E34" t="s">
        <v>188</v>
      </c>
      <c r="F34" s="6" t="s">
        <v>1026</v>
      </c>
      <c r="G34" s="25">
        <v>22.609000000000002</v>
      </c>
    </row>
    <row r="35" spans="1:8">
      <c r="A35" t="s">
        <v>10</v>
      </c>
      <c r="C35" t="s">
        <v>10</v>
      </c>
      <c r="D35" s="1" t="s">
        <v>107</v>
      </c>
      <c r="E35" t="s">
        <v>1027</v>
      </c>
      <c r="F35" t="s">
        <v>1028</v>
      </c>
      <c r="G35" s="25">
        <v>0.12</v>
      </c>
    </row>
    <row r="36" spans="1:8" ht="18.75">
      <c r="A36" s="134" t="s">
        <v>152</v>
      </c>
      <c r="B36" s="134"/>
      <c r="C36" s="134"/>
      <c r="D36" s="134"/>
      <c r="E36" s="134"/>
      <c r="F36" s="134"/>
      <c r="G36" s="134"/>
      <c r="H36" s="134"/>
    </row>
    <row r="37" spans="1:8">
      <c r="A37" s="46" t="s">
        <v>10</v>
      </c>
      <c r="B37" s="46"/>
      <c r="C37" s="46" t="s">
        <v>10</v>
      </c>
      <c r="D37" s="1" t="s">
        <v>12</v>
      </c>
      <c r="E37" s="46" t="s">
        <v>140</v>
      </c>
      <c r="F37" s="46" t="s">
        <v>1022</v>
      </c>
      <c r="G37" s="46" t="s">
        <v>1040</v>
      </c>
      <c r="H37" s="46"/>
    </row>
    <row r="38" spans="1:8" ht="30">
      <c r="A38" s="46" t="s">
        <v>10</v>
      </c>
      <c r="C38" t="s">
        <v>10</v>
      </c>
      <c r="D38" s="1" t="s">
        <v>107</v>
      </c>
      <c r="E38" t="s">
        <v>186</v>
      </c>
      <c r="F38" s="6" t="s">
        <v>1025</v>
      </c>
      <c r="G38" s="25">
        <v>1</v>
      </c>
    </row>
    <row r="39" spans="1:8" ht="30">
      <c r="A39" s="46" t="s">
        <v>10</v>
      </c>
      <c r="C39" t="s">
        <v>10</v>
      </c>
      <c r="D39" s="1" t="s">
        <v>107</v>
      </c>
      <c r="E39" t="s">
        <v>188</v>
      </c>
      <c r="F39" s="6" t="s">
        <v>1026</v>
      </c>
      <c r="G39" s="25">
        <v>38.936999999999998</v>
      </c>
    </row>
    <row r="40" spans="1:8">
      <c r="A40" s="46" t="s">
        <v>10</v>
      </c>
      <c r="C40" t="s">
        <v>10</v>
      </c>
      <c r="D40" s="1" t="s">
        <v>107</v>
      </c>
      <c r="E40" t="s">
        <v>1027</v>
      </c>
      <c r="F40" t="s">
        <v>1028</v>
      </c>
      <c r="G40" s="25">
        <v>0.08</v>
      </c>
    </row>
    <row r="41" spans="1:8" ht="18.75">
      <c r="A41" s="134" t="s">
        <v>152</v>
      </c>
      <c r="B41" s="134"/>
      <c r="C41" s="134"/>
      <c r="D41" s="134"/>
      <c r="E41" s="134"/>
      <c r="F41" s="134"/>
      <c r="G41" s="134"/>
      <c r="H41" s="134"/>
    </row>
    <row r="42" spans="1:8">
      <c r="A42" s="46" t="s">
        <v>10</v>
      </c>
      <c r="B42" s="46"/>
      <c r="C42" s="46" t="s">
        <v>10</v>
      </c>
      <c r="D42" s="1" t="s">
        <v>12</v>
      </c>
      <c r="E42" s="46" t="s">
        <v>140</v>
      </c>
      <c r="F42" s="46" t="s">
        <v>1022</v>
      </c>
      <c r="G42" s="46" t="s">
        <v>1040</v>
      </c>
      <c r="H42" s="46"/>
    </row>
    <row r="43" spans="1:8" ht="30">
      <c r="A43" s="46" t="s">
        <v>10</v>
      </c>
      <c r="C43" t="s">
        <v>10</v>
      </c>
      <c r="D43" s="1" t="s">
        <v>107</v>
      </c>
      <c r="E43" t="s">
        <v>186</v>
      </c>
      <c r="F43" s="6" t="s">
        <v>1025</v>
      </c>
      <c r="G43" s="25">
        <v>2</v>
      </c>
    </row>
    <row r="44" spans="1:8" ht="30">
      <c r="A44" s="46" t="s">
        <v>10</v>
      </c>
      <c r="C44" t="s">
        <v>10</v>
      </c>
      <c r="D44" s="1" t="s">
        <v>107</v>
      </c>
      <c r="E44" t="s">
        <v>188</v>
      </c>
      <c r="F44" s="6" t="s">
        <v>1026</v>
      </c>
      <c r="G44" s="25">
        <v>3.5000000000000003E-2</v>
      </c>
    </row>
    <row r="45" spans="1:8">
      <c r="A45" s="46" t="s">
        <v>10</v>
      </c>
      <c r="C45" t="s">
        <v>10</v>
      </c>
      <c r="D45" s="1" t="s">
        <v>107</v>
      </c>
      <c r="E45" t="s">
        <v>1027</v>
      </c>
      <c r="F45" t="s">
        <v>1028</v>
      </c>
      <c r="G45" s="25">
        <v>0.06</v>
      </c>
    </row>
    <row r="46" spans="1:8" ht="18.75">
      <c r="A46" s="134" t="s">
        <v>152</v>
      </c>
      <c r="B46" s="134"/>
      <c r="C46" s="134"/>
      <c r="D46" s="134"/>
      <c r="E46" s="134"/>
      <c r="F46" s="134"/>
      <c r="G46" s="134"/>
      <c r="H46" s="134"/>
    </row>
    <row r="47" spans="1:8">
      <c r="A47" s="46" t="s">
        <v>10</v>
      </c>
      <c r="B47" s="46"/>
      <c r="C47" s="46" t="s">
        <v>10</v>
      </c>
      <c r="D47" s="1" t="s">
        <v>12</v>
      </c>
      <c r="E47" s="46" t="s">
        <v>140</v>
      </c>
      <c r="F47" s="46" t="s">
        <v>1022</v>
      </c>
      <c r="G47" s="46" t="s">
        <v>1040</v>
      </c>
      <c r="H47" s="46"/>
    </row>
    <row r="48" spans="1:8" ht="30">
      <c r="A48" s="46" t="s">
        <v>10</v>
      </c>
      <c r="C48" t="s">
        <v>10</v>
      </c>
      <c r="D48" s="1" t="s">
        <v>107</v>
      </c>
      <c r="E48" t="s">
        <v>186</v>
      </c>
      <c r="F48" s="6" t="s">
        <v>1025</v>
      </c>
      <c r="G48" s="25">
        <v>1</v>
      </c>
    </row>
    <row r="49" spans="1:7" ht="30">
      <c r="A49" s="46" t="s">
        <v>10</v>
      </c>
      <c r="C49" t="s">
        <v>10</v>
      </c>
      <c r="D49" s="1" t="s">
        <v>107</v>
      </c>
      <c r="E49" t="s">
        <v>188</v>
      </c>
      <c r="F49" s="6" t="s">
        <v>1026</v>
      </c>
      <c r="G49" s="25">
        <v>43.542999999999999</v>
      </c>
    </row>
    <row r="50" spans="1:7">
      <c r="A50" s="46" t="s">
        <v>10</v>
      </c>
      <c r="C50" t="s">
        <v>10</v>
      </c>
      <c r="D50" s="1" t="s">
        <v>107</v>
      </c>
      <c r="E50" t="s">
        <v>1027</v>
      </c>
      <c r="F50" t="s">
        <v>1028</v>
      </c>
      <c r="G50" s="25">
        <v>7.0000000000000007E-2</v>
      </c>
    </row>
  </sheetData>
  <mergeCells count="13">
    <mergeCell ref="A46:H46"/>
    <mergeCell ref="A20:H20"/>
    <mergeCell ref="A25:H25"/>
    <mergeCell ref="A28:H28"/>
    <mergeCell ref="A31:H31"/>
    <mergeCell ref="A36:H36"/>
    <mergeCell ref="A41:H41"/>
    <mergeCell ref="A15:H15"/>
    <mergeCell ref="A2:H2"/>
    <mergeCell ref="A5:H5"/>
    <mergeCell ref="A7:H7"/>
    <mergeCell ref="A8:H8"/>
    <mergeCell ref="A10:H10"/>
  </mergeCells>
  <dataValidations count="4">
    <dataValidation type="list" allowBlank="1" showInputMessage="1" showErrorMessage="1" sqref="G9" xr:uid="{E72A179D-AFC8-4326-AF1F-47D4807D5CA2}">
      <formula1>"Option A1, Option A2, Option A3"</formula1>
    </dataValidation>
    <dataValidation type="list" allowBlank="1" showInputMessage="1" showErrorMessage="1" sqref="G3" xr:uid="{7DBD9505-F226-44B2-82DF-E36CA22288AE}">
      <formula1>"Option A, Option B"</formula1>
    </dataValidation>
    <dataValidation type="list" allowBlank="1" showInputMessage="1" showErrorMessage="1" sqref="A11:C11 A6:C6 A26:C27 B12:C14 A9:C9 A3:C4 A21:C24" xr:uid="{078F19AE-CB8C-481D-B240-558E8FB27D5B}">
      <formula1>"Yes, No"</formula1>
    </dataValidation>
    <dataValidation type="list" allowBlank="1" showInputMessage="1" showErrorMessage="1" sqref="D6 D16:D19 D26:D27 D47:D50 D21:D24 D29:D30 D9 D32:D35 D37:D40 D42:D45 D3:D4 D11:D14" xr:uid="{07F65432-F5A6-478F-8065-A5AF81B8181D}">
      <formula1>"Account, Auto-Calculate, Boolean, Date, DateTime, Duration, Email, Enum, GeoJSON, Help Text, If/Then, Image, Integer, Number, Postfix, Prefix, String, Time, URL"</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093B2-AC1A-4724-BAB3-1914B8677EF2}">
  <dimension ref="A1:H68"/>
  <sheetViews>
    <sheetView workbookViewId="0">
      <selection activeCell="C49" sqref="C49"/>
    </sheetView>
  </sheetViews>
  <sheetFormatPr defaultRowHeight="15"/>
  <cols>
    <col min="1" max="1" width="11.42578125" customWidth="1"/>
    <col min="2" max="2" width="15.42578125" customWidth="1"/>
    <col min="3" max="3" width="12.42578125" customWidth="1"/>
    <col min="4" max="4" width="19" customWidth="1"/>
    <col min="5" max="5" width="18.42578125" customWidth="1"/>
    <col min="6" max="6" width="64" customWidth="1"/>
    <col min="7" max="7" width="54.85546875" customWidth="1"/>
    <col min="8" max="8" width="63.5703125" customWidth="1"/>
  </cols>
  <sheetData>
    <row r="1" spans="1:8" ht="56.25">
      <c r="A1" s="19" t="s">
        <v>0</v>
      </c>
      <c r="B1" s="19" t="s">
        <v>1</v>
      </c>
      <c r="C1" s="19" t="s">
        <v>2</v>
      </c>
      <c r="D1" s="20" t="s">
        <v>4</v>
      </c>
      <c r="E1" s="20" t="s">
        <v>5</v>
      </c>
      <c r="F1" s="20" t="s">
        <v>6</v>
      </c>
      <c r="G1" s="20" t="s">
        <v>7</v>
      </c>
      <c r="H1" s="20" t="s">
        <v>8</v>
      </c>
    </row>
    <row r="2" spans="1:8" ht="18.75">
      <c r="A2" s="133" t="s">
        <v>1041</v>
      </c>
      <c r="B2" s="133"/>
      <c r="C2" s="133"/>
      <c r="D2" s="133"/>
      <c r="E2" s="133"/>
      <c r="F2" s="133"/>
      <c r="G2" s="133"/>
      <c r="H2" s="133"/>
    </row>
    <row r="3" spans="1:8" ht="135">
      <c r="A3" s="1" t="s">
        <v>10</v>
      </c>
      <c r="B3" s="1"/>
      <c r="C3" s="1" t="s">
        <v>11</v>
      </c>
      <c r="D3" s="1" t="s">
        <v>988</v>
      </c>
      <c r="E3" s="1" t="s">
        <v>1042</v>
      </c>
      <c r="F3" s="6" t="s">
        <v>1043</v>
      </c>
      <c r="G3" s="1" t="s">
        <v>1044</v>
      </c>
      <c r="H3" s="1"/>
    </row>
    <row r="4" spans="1:8" ht="30">
      <c r="A4" s="119" t="s">
        <v>10</v>
      </c>
      <c r="B4" s="119"/>
      <c r="C4" s="119" t="s">
        <v>11</v>
      </c>
      <c r="D4" s="119" t="s">
        <v>95</v>
      </c>
      <c r="E4" s="26" t="s">
        <v>1045</v>
      </c>
      <c r="F4" s="120" t="s">
        <v>1046</v>
      </c>
      <c r="G4" s="27">
        <f>(1-IF(G3="Approach 1",(G6),IF(AND(G3="Approach 2"),G20)))*(((IF(G26="Option A1",SUM(G31*G28)/SUM(G31),IF(AND(G26="Option A2"),(SUM(G40*G39))/(SUM(G40)),IF(AND(G26="Option A3"),(SUM(G45*G44)/SUM(G45))))))))+IF(G3="Approach 1",(G6),IF(AND(G3="Approach 2"),G20))*(((IF(G49="Option A1",SUM(G54*G51)/SUM(G54),IF(AND(G49="Option A2"),(SUM(G63*G62))/(SUM(G63)),IF(AND(G49="Option A3"),(SUM(G68*G67)/SUM(G68))))))))</f>
        <v>4.5557135000000006E-2</v>
      </c>
      <c r="H4" s="26"/>
    </row>
    <row r="5" spans="1:8" ht="18.75">
      <c r="A5" s="133" t="s">
        <v>1047</v>
      </c>
      <c r="B5" s="133"/>
      <c r="C5" s="133"/>
      <c r="D5" s="133"/>
      <c r="E5" s="133"/>
      <c r="F5" s="133"/>
      <c r="G5" s="133"/>
      <c r="H5" s="133"/>
    </row>
    <row r="6" spans="1:8" ht="30">
      <c r="A6" s="119" t="s">
        <v>10</v>
      </c>
      <c r="B6" s="119"/>
      <c r="C6" s="119" t="s">
        <v>11</v>
      </c>
      <c r="D6" s="119" t="s">
        <v>95</v>
      </c>
      <c r="E6" s="26" t="s">
        <v>1048</v>
      </c>
      <c r="F6" s="120" t="s">
        <v>1049</v>
      </c>
      <c r="G6" s="27">
        <f>'Tool 07 Default Lambda'!C16</f>
        <v>0.35</v>
      </c>
      <c r="H6" s="120" t="s">
        <v>1050</v>
      </c>
    </row>
    <row r="7" spans="1:8">
      <c r="A7" s="119" t="s">
        <v>10</v>
      </c>
      <c r="B7" s="119"/>
      <c r="C7" s="119" t="s">
        <v>11</v>
      </c>
      <c r="D7" s="119" t="s">
        <v>95</v>
      </c>
      <c r="E7" s="26" t="s">
        <v>1051</v>
      </c>
      <c r="F7" s="120" t="s">
        <v>1052</v>
      </c>
      <c r="G7" s="27">
        <f>(AVERAGE(G8,G9,G10,G11,G12))/(AVERAGE(G13,G14,G15,G16,G17))*(100)</f>
        <v>25</v>
      </c>
      <c r="H7" s="26"/>
    </row>
    <row r="8" spans="1:8" ht="30">
      <c r="A8" s="1" t="s">
        <v>10</v>
      </c>
      <c r="B8" s="1"/>
      <c r="C8" s="1" t="s">
        <v>10</v>
      </c>
      <c r="D8" s="1" t="s">
        <v>107</v>
      </c>
      <c r="E8" t="s">
        <v>1053</v>
      </c>
      <c r="F8" s="6" t="s">
        <v>1054</v>
      </c>
      <c r="G8" s="25">
        <v>10</v>
      </c>
    </row>
    <row r="9" spans="1:8" ht="30">
      <c r="A9" s="1" t="s">
        <v>10</v>
      </c>
      <c r="B9" s="1"/>
      <c r="C9" s="1" t="s">
        <v>10</v>
      </c>
      <c r="D9" s="1" t="s">
        <v>107</v>
      </c>
      <c r="E9" t="s">
        <v>1055</v>
      </c>
      <c r="F9" s="6" t="s">
        <v>1056</v>
      </c>
      <c r="G9" s="25">
        <v>10</v>
      </c>
    </row>
    <row r="10" spans="1:8" ht="30">
      <c r="A10" s="1" t="s">
        <v>10</v>
      </c>
      <c r="B10" s="1"/>
      <c r="C10" s="1" t="s">
        <v>10</v>
      </c>
      <c r="D10" s="1" t="s">
        <v>107</v>
      </c>
      <c r="E10" t="s">
        <v>1057</v>
      </c>
      <c r="F10" s="6" t="s">
        <v>1058</v>
      </c>
      <c r="G10" s="25">
        <v>10</v>
      </c>
    </row>
    <row r="11" spans="1:8" ht="30">
      <c r="A11" s="1" t="s">
        <v>10</v>
      </c>
      <c r="B11" s="1"/>
      <c r="C11" s="1" t="s">
        <v>10</v>
      </c>
      <c r="D11" s="1" t="s">
        <v>107</v>
      </c>
      <c r="E11" t="s">
        <v>1059</v>
      </c>
      <c r="F11" s="6" t="s">
        <v>1060</v>
      </c>
      <c r="G11" s="25">
        <v>10</v>
      </c>
    </row>
    <row r="12" spans="1:8" ht="30">
      <c r="A12" s="1" t="s">
        <v>10</v>
      </c>
      <c r="B12" s="1"/>
      <c r="C12" s="1" t="s">
        <v>10</v>
      </c>
      <c r="D12" s="1" t="s">
        <v>107</v>
      </c>
      <c r="E12" t="s">
        <v>1061</v>
      </c>
      <c r="F12" s="6" t="s">
        <v>1062</v>
      </c>
      <c r="G12" s="25">
        <v>10</v>
      </c>
    </row>
    <row r="13" spans="1:8" ht="30">
      <c r="A13" s="1" t="s">
        <v>10</v>
      </c>
      <c r="B13" s="1"/>
      <c r="C13" s="1" t="s">
        <v>10</v>
      </c>
      <c r="D13" s="1" t="s">
        <v>107</v>
      </c>
      <c r="E13" t="s">
        <v>1063</v>
      </c>
      <c r="F13" s="6" t="s">
        <v>1064</v>
      </c>
      <c r="G13" s="25">
        <v>40</v>
      </c>
    </row>
    <row r="14" spans="1:8" ht="30">
      <c r="A14" s="1" t="s">
        <v>10</v>
      </c>
      <c r="B14" s="1"/>
      <c r="C14" s="1" t="s">
        <v>10</v>
      </c>
      <c r="D14" s="1" t="s">
        <v>107</v>
      </c>
      <c r="E14" t="s">
        <v>1065</v>
      </c>
      <c r="F14" s="6" t="s">
        <v>1064</v>
      </c>
      <c r="G14" s="25">
        <v>40</v>
      </c>
    </row>
    <row r="15" spans="1:8" ht="30">
      <c r="A15" s="1" t="s">
        <v>10</v>
      </c>
      <c r="B15" s="1"/>
      <c r="C15" s="1" t="s">
        <v>10</v>
      </c>
      <c r="D15" s="1" t="s">
        <v>107</v>
      </c>
      <c r="E15" t="s">
        <v>1066</v>
      </c>
      <c r="F15" s="6" t="s">
        <v>1064</v>
      </c>
      <c r="G15" s="25">
        <v>40</v>
      </c>
    </row>
    <row r="16" spans="1:8" ht="30">
      <c r="A16" s="1" t="s">
        <v>10</v>
      </c>
      <c r="B16" s="1"/>
      <c r="C16" s="1" t="s">
        <v>10</v>
      </c>
      <c r="D16" s="1" t="s">
        <v>107</v>
      </c>
      <c r="E16" t="s">
        <v>1067</v>
      </c>
      <c r="F16" s="6" t="s">
        <v>1064</v>
      </c>
      <c r="G16" s="25">
        <v>40</v>
      </c>
    </row>
    <row r="17" spans="1:8" ht="30">
      <c r="A17" s="1" t="s">
        <v>10</v>
      </c>
      <c r="B17" s="1"/>
      <c r="C17" s="1" t="s">
        <v>10</v>
      </c>
      <c r="D17" s="1" t="s">
        <v>107</v>
      </c>
      <c r="E17" t="s">
        <v>1068</v>
      </c>
      <c r="F17" s="6" t="s">
        <v>1064</v>
      </c>
      <c r="G17" s="25">
        <v>40</v>
      </c>
    </row>
    <row r="18" spans="1:8">
      <c r="A18" s="1" t="s">
        <v>10</v>
      </c>
      <c r="B18" s="1"/>
      <c r="C18" s="1" t="s">
        <v>10</v>
      </c>
      <c r="D18" s="1" t="s">
        <v>107</v>
      </c>
      <c r="E18" t="s">
        <v>1069</v>
      </c>
      <c r="F18" s="6" t="s">
        <v>1070</v>
      </c>
      <c r="G18" s="25">
        <v>2009</v>
      </c>
    </row>
    <row r="19" spans="1:8" ht="18.75">
      <c r="A19" s="133" t="s">
        <v>1071</v>
      </c>
      <c r="B19" s="133"/>
      <c r="C19" s="133"/>
      <c r="D19" s="133"/>
      <c r="E19" s="133"/>
      <c r="F19" s="133"/>
      <c r="G19" s="133"/>
      <c r="H19" s="133"/>
    </row>
    <row r="20" spans="1:8" ht="30">
      <c r="A20" s="1" t="s">
        <v>10</v>
      </c>
      <c r="B20" s="1"/>
      <c r="C20" s="1" t="s">
        <v>10</v>
      </c>
      <c r="D20" s="1" t="s">
        <v>107</v>
      </c>
      <c r="E20" t="s">
        <v>1048</v>
      </c>
      <c r="F20" s="6" t="s">
        <v>1049</v>
      </c>
      <c r="G20" s="25">
        <v>50</v>
      </c>
    </row>
    <row r="21" spans="1:8">
      <c r="A21" s="1" t="s">
        <v>10</v>
      </c>
      <c r="B21" s="1"/>
      <c r="C21" s="1" t="s">
        <v>10</v>
      </c>
      <c r="D21" s="1" t="s">
        <v>12</v>
      </c>
      <c r="E21" t="s">
        <v>1072</v>
      </c>
      <c r="F21" s="6" t="s">
        <v>1073</v>
      </c>
      <c r="G21" s="25"/>
    </row>
    <row r="22" spans="1:8">
      <c r="A22" s="1" t="s">
        <v>10</v>
      </c>
      <c r="B22" s="1"/>
      <c r="C22" s="1" t="s">
        <v>10</v>
      </c>
      <c r="D22" s="1" t="s">
        <v>1074</v>
      </c>
      <c r="E22" t="s">
        <v>1075</v>
      </c>
      <c r="F22" s="6" t="s">
        <v>1076</v>
      </c>
      <c r="G22" s="25"/>
    </row>
    <row r="23" spans="1:8" ht="18.75">
      <c r="A23" s="133" t="s">
        <v>1077</v>
      </c>
      <c r="B23" s="133"/>
      <c r="C23" s="133"/>
      <c r="D23" s="133"/>
      <c r="E23" s="133"/>
      <c r="F23" s="133"/>
      <c r="G23" s="133"/>
      <c r="H23" s="133"/>
    </row>
    <row r="24" spans="1:8" ht="18.75">
      <c r="A24" s="133" t="s">
        <v>1009</v>
      </c>
      <c r="B24" s="133"/>
      <c r="C24" s="133"/>
      <c r="D24" s="133"/>
      <c r="E24" s="133"/>
      <c r="F24" s="133"/>
      <c r="G24" s="133"/>
      <c r="H24" s="133"/>
    </row>
    <row r="25" spans="1:8" ht="18.75">
      <c r="A25" s="133" t="s">
        <v>1078</v>
      </c>
      <c r="B25" s="133"/>
      <c r="C25" s="133"/>
      <c r="D25" s="133"/>
      <c r="E25" s="133"/>
      <c r="F25" s="133"/>
      <c r="G25" s="133"/>
      <c r="H25" s="133"/>
    </row>
    <row r="26" spans="1:8" ht="105">
      <c r="A26" s="1" t="s">
        <v>10</v>
      </c>
      <c r="B26" s="1"/>
      <c r="C26" s="1" t="s">
        <v>11</v>
      </c>
      <c r="D26" s="1" t="s">
        <v>988</v>
      </c>
      <c r="E26" t="s">
        <v>1003</v>
      </c>
      <c r="F26" s="6" t="s">
        <v>1011</v>
      </c>
      <c r="G26" t="s">
        <v>1012</v>
      </c>
    </row>
    <row r="27" spans="1:8" ht="18.75">
      <c r="A27" s="133" t="s">
        <v>1012</v>
      </c>
      <c r="B27" s="133"/>
      <c r="C27" s="133"/>
      <c r="D27" s="133"/>
      <c r="E27" s="133"/>
      <c r="F27" s="133"/>
      <c r="G27" s="133"/>
      <c r="H27" s="133"/>
    </row>
    <row r="28" spans="1:8">
      <c r="A28" s="119" t="s">
        <v>10</v>
      </c>
      <c r="B28" s="119"/>
      <c r="C28" s="119" t="s">
        <v>11</v>
      </c>
      <c r="D28" s="119" t="s">
        <v>95</v>
      </c>
      <c r="E28" s="26" t="s">
        <v>1013</v>
      </c>
      <c r="F28" s="120" t="s">
        <v>1014</v>
      </c>
      <c r="G28" s="27">
        <f>SUM((G35*G36*G37)/G31)</f>
        <v>7.0087900000000009E-2</v>
      </c>
      <c r="H28" s="26"/>
    </row>
    <row r="29" spans="1:8">
      <c r="A29" s="1" t="s">
        <v>10</v>
      </c>
      <c r="B29" s="46"/>
      <c r="C29" s="46" t="s">
        <v>10</v>
      </c>
      <c r="D29" s="1" t="s">
        <v>12</v>
      </c>
      <c r="E29" s="46" t="s">
        <v>140</v>
      </c>
      <c r="F29" s="46" t="s">
        <v>1022</v>
      </c>
      <c r="G29" s="46"/>
      <c r="H29" s="46"/>
    </row>
    <row r="30" spans="1:8" ht="30">
      <c r="A30" s="1" t="s">
        <v>10</v>
      </c>
      <c r="B30" s="1"/>
      <c r="C30" s="1" t="s">
        <v>10</v>
      </c>
      <c r="D30" s="1" t="s">
        <v>12</v>
      </c>
      <c r="E30" t="s">
        <v>1015</v>
      </c>
      <c r="F30" s="6" t="s">
        <v>1016</v>
      </c>
      <c r="G30" t="s">
        <v>1017</v>
      </c>
    </row>
    <row r="31" spans="1:8" ht="30">
      <c r="A31" s="1" t="s">
        <v>10</v>
      </c>
      <c r="B31" s="1"/>
      <c r="C31" s="1" t="s">
        <v>10</v>
      </c>
      <c r="D31" s="1" t="s">
        <v>107</v>
      </c>
      <c r="E31" t="s">
        <v>1018</v>
      </c>
      <c r="F31" s="6" t="s">
        <v>1019</v>
      </c>
      <c r="G31" s="25">
        <v>40</v>
      </c>
    </row>
    <row r="32" spans="1:8">
      <c r="A32" s="1" t="s">
        <v>10</v>
      </c>
      <c r="B32" s="1"/>
      <c r="C32" s="1" t="s">
        <v>10</v>
      </c>
      <c r="D32" s="1" t="s">
        <v>12</v>
      </c>
      <c r="E32" t="s">
        <v>1020</v>
      </c>
      <c r="F32" s="6" t="s">
        <v>1021</v>
      </c>
      <c r="G32" s="25">
        <v>2009</v>
      </c>
    </row>
    <row r="33" spans="1:8" ht="18.75">
      <c r="A33" s="134" t="s">
        <v>152</v>
      </c>
      <c r="B33" s="134"/>
      <c r="C33" s="134"/>
      <c r="D33" s="134"/>
      <c r="E33" s="134"/>
      <c r="F33" s="134"/>
      <c r="G33" s="134"/>
      <c r="H33" s="134"/>
    </row>
    <row r="34" spans="1:8">
      <c r="A34" s="46" t="s">
        <v>10</v>
      </c>
      <c r="B34" s="46"/>
      <c r="C34" s="46" t="s">
        <v>10</v>
      </c>
      <c r="D34" s="1" t="s">
        <v>12</v>
      </c>
      <c r="E34" s="46" t="s">
        <v>140</v>
      </c>
      <c r="F34" s="121" t="s">
        <v>1022</v>
      </c>
      <c r="G34" s="46" t="s">
        <v>1023</v>
      </c>
      <c r="H34" s="46"/>
    </row>
    <row r="35" spans="1:8" ht="30">
      <c r="A35" s="46" t="s">
        <v>10</v>
      </c>
      <c r="C35" s="46" t="s">
        <v>10</v>
      </c>
      <c r="D35" s="1" t="s">
        <v>107</v>
      </c>
      <c r="E35" t="s">
        <v>1024</v>
      </c>
      <c r="F35" s="6" t="s">
        <v>1025</v>
      </c>
      <c r="G35" s="25">
        <v>1</v>
      </c>
    </row>
    <row r="36" spans="1:8" ht="30">
      <c r="A36" s="46" t="s">
        <v>10</v>
      </c>
      <c r="C36" s="46" t="s">
        <v>10</v>
      </c>
      <c r="D36" s="1" t="s">
        <v>107</v>
      </c>
      <c r="E36" t="s">
        <v>188</v>
      </c>
      <c r="F36" s="6" t="s">
        <v>1026</v>
      </c>
      <c r="G36" s="25">
        <v>22.609000000000002</v>
      </c>
    </row>
    <row r="37" spans="1:8">
      <c r="A37" s="46" t="s">
        <v>10</v>
      </c>
      <c r="C37" s="46" t="s">
        <v>10</v>
      </c>
      <c r="D37" s="1" t="s">
        <v>107</v>
      </c>
      <c r="E37" t="s">
        <v>1027</v>
      </c>
      <c r="F37" t="s">
        <v>1028</v>
      </c>
      <c r="G37" s="25">
        <v>0.124</v>
      </c>
    </row>
    <row r="38" spans="1:8" ht="18.75">
      <c r="A38" s="133" t="s">
        <v>1029</v>
      </c>
      <c r="B38" s="133"/>
      <c r="C38" s="133"/>
      <c r="D38" s="133"/>
      <c r="E38" s="133"/>
      <c r="F38" s="133"/>
      <c r="G38" s="133"/>
      <c r="H38" s="133"/>
    </row>
    <row r="39" spans="1:8">
      <c r="A39" s="119" t="s">
        <v>10</v>
      </c>
      <c r="B39" s="119"/>
      <c r="C39" s="119" t="s">
        <v>11</v>
      </c>
      <c r="D39" s="119" t="s">
        <v>95</v>
      </c>
      <c r="E39" s="26" t="s">
        <v>1013</v>
      </c>
      <c r="F39" s="120" t="s">
        <v>1030</v>
      </c>
      <c r="G39" s="27">
        <f>(G41*3.6)/G42</f>
        <v>0.44640000000000002</v>
      </c>
      <c r="H39" s="26"/>
    </row>
    <row r="40" spans="1:8" ht="30">
      <c r="A40" s="1" t="s">
        <v>10</v>
      </c>
      <c r="B40" s="1"/>
      <c r="C40" s="1" t="s">
        <v>10</v>
      </c>
      <c r="D40" s="1" t="s">
        <v>107</v>
      </c>
      <c r="E40" t="s">
        <v>1018</v>
      </c>
      <c r="F40" s="6" t="s">
        <v>1019</v>
      </c>
      <c r="G40" s="25">
        <v>40</v>
      </c>
    </row>
    <row r="41" spans="1:8" ht="30">
      <c r="A41" s="1" t="s">
        <v>10</v>
      </c>
      <c r="B41" s="1"/>
      <c r="C41" s="1" t="s">
        <v>10</v>
      </c>
      <c r="D41" s="1" t="s">
        <v>107</v>
      </c>
      <c r="E41" t="s">
        <v>1031</v>
      </c>
      <c r="F41" s="6" t="s">
        <v>1032</v>
      </c>
      <c r="G41" s="25">
        <v>0.124</v>
      </c>
    </row>
    <row r="42" spans="1:8" ht="30">
      <c r="A42" s="1" t="s">
        <v>10</v>
      </c>
      <c r="B42" s="1"/>
      <c r="C42" s="1" t="s">
        <v>10</v>
      </c>
      <c r="D42" s="1" t="s">
        <v>107</v>
      </c>
      <c r="E42" t="s">
        <v>1033</v>
      </c>
      <c r="F42" s="6" t="s">
        <v>1034</v>
      </c>
      <c r="G42" s="25">
        <v>1</v>
      </c>
    </row>
    <row r="43" spans="1:8" ht="18.75">
      <c r="A43" s="134" t="s">
        <v>1035</v>
      </c>
      <c r="B43" s="134"/>
      <c r="C43" s="134"/>
      <c r="D43" s="134"/>
      <c r="E43" s="134"/>
      <c r="F43" s="134"/>
      <c r="G43" s="134"/>
      <c r="H43" s="134"/>
    </row>
    <row r="44" spans="1:8">
      <c r="A44" s="119" t="s">
        <v>10</v>
      </c>
      <c r="B44" s="119"/>
      <c r="C44" s="119" t="s">
        <v>11</v>
      </c>
      <c r="D44" s="119" t="s">
        <v>95</v>
      </c>
      <c r="E44" s="26" t="s">
        <v>1013</v>
      </c>
      <c r="F44" s="120" t="s">
        <v>1014</v>
      </c>
      <c r="G44" s="27">
        <f>0</f>
        <v>0</v>
      </c>
      <c r="H44" s="26"/>
    </row>
    <row r="45" spans="1:8" ht="30">
      <c r="A45" s="1" t="s">
        <v>10</v>
      </c>
      <c r="B45" s="1"/>
      <c r="C45" s="1" t="s">
        <v>10</v>
      </c>
      <c r="D45" s="1" t="s">
        <v>107</v>
      </c>
      <c r="E45" t="s">
        <v>1018</v>
      </c>
      <c r="F45" s="6" t="s">
        <v>1019</v>
      </c>
      <c r="G45" s="25">
        <v>40</v>
      </c>
    </row>
    <row r="46" spans="1:8" ht="18.75">
      <c r="A46" s="133" t="s">
        <v>1079</v>
      </c>
      <c r="B46" s="133"/>
      <c r="C46" s="133"/>
      <c r="D46" s="133"/>
      <c r="E46" s="133"/>
      <c r="F46" s="133"/>
      <c r="G46" s="133"/>
      <c r="H46" s="133"/>
    </row>
    <row r="47" spans="1:8" ht="18.75">
      <c r="A47" s="133" t="s">
        <v>1009</v>
      </c>
      <c r="B47" s="133"/>
      <c r="C47" s="133"/>
      <c r="D47" s="133"/>
      <c r="E47" s="133"/>
      <c r="F47" s="133"/>
      <c r="G47" s="133"/>
      <c r="H47" s="133"/>
    </row>
    <row r="48" spans="1:8" ht="18.75">
      <c r="A48" s="133" t="s">
        <v>1078</v>
      </c>
      <c r="B48" s="133"/>
      <c r="C48" s="133"/>
      <c r="D48" s="133"/>
      <c r="E48" s="133"/>
      <c r="F48" s="133"/>
      <c r="G48" s="133"/>
      <c r="H48" s="133"/>
    </row>
    <row r="49" spans="1:8" ht="105">
      <c r="A49" s="1" t="s">
        <v>10</v>
      </c>
      <c r="B49" s="1"/>
      <c r="C49" s="1" t="s">
        <v>11</v>
      </c>
      <c r="D49" s="1" t="s">
        <v>988</v>
      </c>
      <c r="E49" t="s">
        <v>1003</v>
      </c>
      <c r="F49" s="6" t="s">
        <v>1011</v>
      </c>
      <c r="G49" t="s">
        <v>1035</v>
      </c>
    </row>
    <row r="50" spans="1:8" ht="18.75">
      <c r="A50" s="133" t="s">
        <v>1012</v>
      </c>
      <c r="B50" s="133"/>
      <c r="C50" s="133"/>
      <c r="D50" s="133"/>
      <c r="E50" s="133"/>
      <c r="F50" s="133"/>
      <c r="G50" s="133"/>
      <c r="H50" s="133"/>
    </row>
    <row r="51" spans="1:8">
      <c r="A51" s="119" t="s">
        <v>10</v>
      </c>
      <c r="B51" s="119"/>
      <c r="C51" s="119" t="s">
        <v>11</v>
      </c>
      <c r="D51" s="119" t="s">
        <v>95</v>
      </c>
      <c r="E51" s="26" t="s">
        <v>1080</v>
      </c>
      <c r="F51" s="120" t="s">
        <v>1014</v>
      </c>
      <c r="G51" s="27">
        <f>SUM((G58*G59*G60)/G54)</f>
        <v>7.0087900000000009E-2</v>
      </c>
      <c r="H51" s="26"/>
    </row>
    <row r="52" spans="1:8">
      <c r="A52" s="46" t="s">
        <v>10</v>
      </c>
      <c r="B52" s="46"/>
      <c r="C52" s="46" t="s">
        <v>10</v>
      </c>
      <c r="D52" s="1" t="s">
        <v>12</v>
      </c>
      <c r="E52" s="46" t="s">
        <v>140</v>
      </c>
      <c r="F52" s="46" t="s">
        <v>1022</v>
      </c>
      <c r="G52" s="46"/>
      <c r="H52" s="46"/>
    </row>
    <row r="53" spans="1:8" ht="30">
      <c r="A53" s="1" t="s">
        <v>10</v>
      </c>
      <c r="B53" s="1"/>
      <c r="C53" s="46" t="s">
        <v>10</v>
      </c>
      <c r="D53" s="1" t="s">
        <v>12</v>
      </c>
      <c r="E53" t="s">
        <v>1081</v>
      </c>
      <c r="F53" s="6" t="s">
        <v>1082</v>
      </c>
      <c r="G53" t="s">
        <v>1017</v>
      </c>
    </row>
    <row r="54" spans="1:8" ht="30">
      <c r="A54" s="1" t="s">
        <v>10</v>
      </c>
      <c r="B54" s="1"/>
      <c r="C54" s="46" t="s">
        <v>10</v>
      </c>
      <c r="D54" s="1" t="s">
        <v>107</v>
      </c>
      <c r="E54" t="s">
        <v>1083</v>
      </c>
      <c r="F54" s="6" t="s">
        <v>1019</v>
      </c>
      <c r="G54" s="25">
        <v>40</v>
      </c>
    </row>
    <row r="55" spans="1:8">
      <c r="A55" s="1" t="s">
        <v>10</v>
      </c>
      <c r="B55" s="1"/>
      <c r="C55" s="46" t="s">
        <v>10</v>
      </c>
      <c r="D55" s="1" t="s">
        <v>12</v>
      </c>
      <c r="E55" t="s">
        <v>1020</v>
      </c>
      <c r="F55" t="s">
        <v>1021</v>
      </c>
      <c r="G55" s="25">
        <v>2009</v>
      </c>
    </row>
    <row r="56" spans="1:8" ht="18.75">
      <c r="A56" s="134" t="s">
        <v>152</v>
      </c>
      <c r="B56" s="134"/>
      <c r="C56" s="134"/>
      <c r="D56" s="134"/>
      <c r="E56" s="134"/>
      <c r="F56" s="134"/>
      <c r="G56" s="134"/>
      <c r="H56" s="134"/>
    </row>
    <row r="57" spans="1:8">
      <c r="A57" s="46" t="s">
        <v>10</v>
      </c>
      <c r="B57" s="46"/>
      <c r="C57" s="46" t="s">
        <v>10</v>
      </c>
      <c r="D57" s="1" t="s">
        <v>12</v>
      </c>
      <c r="E57" s="46" t="s">
        <v>140</v>
      </c>
      <c r="F57" s="46" t="s">
        <v>1022</v>
      </c>
      <c r="G57" s="46" t="s">
        <v>1023</v>
      </c>
      <c r="H57" s="46"/>
    </row>
    <row r="58" spans="1:8" ht="30">
      <c r="A58" s="46" t="s">
        <v>10</v>
      </c>
      <c r="C58" s="46" t="s">
        <v>10</v>
      </c>
      <c r="D58" s="1" t="s">
        <v>107</v>
      </c>
      <c r="E58" t="s">
        <v>1084</v>
      </c>
      <c r="F58" s="6" t="s">
        <v>1025</v>
      </c>
      <c r="G58" s="25">
        <v>1</v>
      </c>
    </row>
    <row r="59" spans="1:8" ht="30">
      <c r="A59" s="46" t="s">
        <v>10</v>
      </c>
      <c r="C59" s="46" t="s">
        <v>10</v>
      </c>
      <c r="D59" s="1" t="s">
        <v>107</v>
      </c>
      <c r="E59" t="s">
        <v>188</v>
      </c>
      <c r="F59" s="6" t="s">
        <v>1026</v>
      </c>
      <c r="G59" s="25">
        <v>22.609000000000002</v>
      </c>
    </row>
    <row r="60" spans="1:8">
      <c r="A60" s="46" t="s">
        <v>10</v>
      </c>
      <c r="C60" s="46" t="s">
        <v>10</v>
      </c>
      <c r="D60" s="1" t="s">
        <v>107</v>
      </c>
      <c r="E60" t="s">
        <v>1027</v>
      </c>
      <c r="F60" t="s">
        <v>1028</v>
      </c>
      <c r="G60" s="25">
        <v>0.124</v>
      </c>
    </row>
    <row r="61" spans="1:8" ht="18.75">
      <c r="A61" s="133" t="s">
        <v>1029</v>
      </c>
      <c r="B61" s="133"/>
      <c r="C61" s="133"/>
      <c r="D61" s="133"/>
      <c r="E61" s="133"/>
      <c r="F61" s="133"/>
      <c r="G61" s="133"/>
      <c r="H61" s="133"/>
    </row>
    <row r="62" spans="1:8">
      <c r="A62" s="119" t="s">
        <v>10</v>
      </c>
      <c r="B62" s="119"/>
      <c r="C62" s="119" t="s">
        <v>11</v>
      </c>
      <c r="D62" s="119" t="s">
        <v>95</v>
      </c>
      <c r="E62" s="26" t="s">
        <v>1080</v>
      </c>
      <c r="F62" s="120" t="s">
        <v>1030</v>
      </c>
      <c r="G62" s="27">
        <f>(G64*3.6)/G65</f>
        <v>0.44640000000000002</v>
      </c>
      <c r="H62" s="26"/>
    </row>
    <row r="63" spans="1:8" ht="30">
      <c r="A63" s="1" t="s">
        <v>10</v>
      </c>
      <c r="B63" s="1"/>
      <c r="C63" s="1" t="s">
        <v>10</v>
      </c>
      <c r="D63" s="1" t="s">
        <v>107</v>
      </c>
      <c r="E63" t="s">
        <v>1083</v>
      </c>
      <c r="F63" s="6" t="s">
        <v>1019</v>
      </c>
      <c r="G63" s="25">
        <v>40</v>
      </c>
    </row>
    <row r="64" spans="1:8" ht="30">
      <c r="A64" s="1" t="s">
        <v>10</v>
      </c>
      <c r="B64" s="1"/>
      <c r="C64" s="1" t="s">
        <v>10</v>
      </c>
      <c r="D64" s="1" t="s">
        <v>107</v>
      </c>
      <c r="E64" t="s">
        <v>1085</v>
      </c>
      <c r="F64" s="6" t="s">
        <v>1032</v>
      </c>
      <c r="G64" s="25">
        <v>0.124</v>
      </c>
    </row>
    <row r="65" spans="1:8" ht="30">
      <c r="A65" s="1" t="s">
        <v>10</v>
      </c>
      <c r="B65" s="1"/>
      <c r="C65" s="1" t="s">
        <v>10</v>
      </c>
      <c r="D65" s="1" t="s">
        <v>107</v>
      </c>
      <c r="E65" t="s">
        <v>1086</v>
      </c>
      <c r="F65" s="6" t="s">
        <v>1034</v>
      </c>
      <c r="G65" s="25">
        <v>1</v>
      </c>
    </row>
    <row r="66" spans="1:8" ht="18.75">
      <c r="A66" s="134" t="s">
        <v>1035</v>
      </c>
      <c r="B66" s="134"/>
      <c r="C66" s="134"/>
      <c r="D66" s="134"/>
      <c r="E66" s="134"/>
      <c r="F66" s="134"/>
      <c r="G66" s="134"/>
      <c r="H66" s="134"/>
    </row>
    <row r="67" spans="1:8">
      <c r="A67" s="119" t="s">
        <v>10</v>
      </c>
      <c r="B67" s="119"/>
      <c r="C67" s="119" t="s">
        <v>11</v>
      </c>
      <c r="D67" s="119" t="s">
        <v>95</v>
      </c>
      <c r="E67" s="26" t="s">
        <v>1080</v>
      </c>
      <c r="F67" s="120" t="s">
        <v>1014</v>
      </c>
      <c r="G67" s="27">
        <f>0</f>
        <v>0</v>
      </c>
      <c r="H67" s="26"/>
    </row>
    <row r="68" spans="1:8" ht="30">
      <c r="A68" s="1" t="s">
        <v>10</v>
      </c>
      <c r="B68" s="1"/>
      <c r="C68" s="1" t="s">
        <v>10</v>
      </c>
      <c r="D68" s="1" t="s">
        <v>107</v>
      </c>
      <c r="E68" t="s">
        <v>1083</v>
      </c>
      <c r="F68" s="6" t="s">
        <v>1019</v>
      </c>
      <c r="G68" s="25">
        <v>40</v>
      </c>
    </row>
  </sheetData>
  <mergeCells count="17">
    <mergeCell ref="A48:H48"/>
    <mergeCell ref="A50:H50"/>
    <mergeCell ref="A56:H56"/>
    <mergeCell ref="A61:H61"/>
    <mergeCell ref="A66:H66"/>
    <mergeCell ref="A47:H47"/>
    <mergeCell ref="A2:H2"/>
    <mergeCell ref="A5:H5"/>
    <mergeCell ref="A19:H19"/>
    <mergeCell ref="A23:H23"/>
    <mergeCell ref="A24:H24"/>
    <mergeCell ref="A25:H25"/>
    <mergeCell ref="A27:H27"/>
    <mergeCell ref="A33:H33"/>
    <mergeCell ref="A38:H38"/>
    <mergeCell ref="A43:H43"/>
    <mergeCell ref="A46:H46"/>
  </mergeCells>
  <dataValidations count="4">
    <dataValidation type="list" allowBlank="1" showInputMessage="1" showErrorMessage="1" sqref="G3" xr:uid="{D14AEC70-3397-4D7D-94B1-FED0ED9E1772}">
      <formula1>"Approach 1,Approach 2"</formula1>
    </dataValidation>
    <dataValidation type="list" allowBlank="1" showInputMessage="1" showErrorMessage="1" sqref="G26 G49" xr:uid="{44D9E526-6CDF-4C68-94B7-5E1EB70FB6FF}">
      <formula1>"Option A1, Option A2, Option A3"</formula1>
    </dataValidation>
    <dataValidation type="list" allowBlank="1" showInputMessage="1" showErrorMessage="1" sqref="D51:D55 D20:D22 D6:D18 D34:D37 D44:D45 D39:D42 D26 D28:D32 D57:D60 D67:D68 D62:D65 D49 D3:D4" xr:uid="{4CA16995-125B-4B14-8932-195C431EE894}">
      <formula1>"Account, Auto-Calculate, Boolean, Date, DateTime, Duration, Email, Enum, GeoJSON, Help Text, If/Then, Image, Integer, Number, Postfix, Prefix, String, Time, URL"</formula1>
    </dataValidation>
    <dataValidation type="list" allowBlank="1" showInputMessage="1" showErrorMessage="1" sqref="A26:C26 A28:C28 A29:A32 A53:B55 A44:C45 A67:C68 A49:C49 A51:C51 A20:C22 B30:C32 A3:C4 A39:C42 A6:C18 A62:C65" xr:uid="{6BF7CE70-8438-4219-A292-0D5B9793F258}">
      <formula1>"Yes, No"</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00BEC-319D-4307-8CC3-CC6498BB002C}">
  <dimension ref="B1:C23"/>
  <sheetViews>
    <sheetView workbookViewId="0">
      <selection activeCell="C49" sqref="C49"/>
    </sheetView>
  </sheetViews>
  <sheetFormatPr defaultColWidth="8.85546875" defaultRowHeight="15"/>
  <cols>
    <col min="2" max="2" width="32.140625" customWidth="1"/>
    <col min="3" max="3" width="12.7109375" bestFit="1" customWidth="1"/>
  </cols>
  <sheetData>
    <row r="1" spans="2:3" ht="15.75" thickBot="1"/>
    <row r="2" spans="2:3" ht="24" customHeight="1">
      <c r="B2" s="122" t="s">
        <v>1087</v>
      </c>
      <c r="C2" s="123" t="s">
        <v>1088</v>
      </c>
    </row>
    <row r="3" spans="2:3">
      <c r="B3" s="124" t="s">
        <v>1089</v>
      </c>
      <c r="C3" s="125">
        <v>1</v>
      </c>
    </row>
    <row r="4" spans="2:3">
      <c r="B4" s="124" t="s">
        <v>1090</v>
      </c>
      <c r="C4" s="125">
        <v>0.95</v>
      </c>
    </row>
    <row r="5" spans="2:3">
      <c r="B5" s="124" t="s">
        <v>1091</v>
      </c>
      <c r="C5" s="125">
        <v>0.9</v>
      </c>
    </row>
    <row r="6" spans="2:3">
      <c r="B6" s="124" t="s">
        <v>1092</v>
      </c>
      <c r="C6" s="125">
        <v>0.85</v>
      </c>
    </row>
    <row r="7" spans="2:3">
      <c r="B7" s="124" t="s">
        <v>1093</v>
      </c>
      <c r="C7" s="125">
        <v>0.8</v>
      </c>
    </row>
    <row r="8" spans="2:3">
      <c r="B8" s="124" t="s">
        <v>1094</v>
      </c>
      <c r="C8" s="125">
        <v>0.75</v>
      </c>
    </row>
    <row r="9" spans="2:3">
      <c r="B9" s="124" t="s">
        <v>1095</v>
      </c>
      <c r="C9" s="125">
        <v>0.7</v>
      </c>
    </row>
    <row r="10" spans="2:3">
      <c r="B10" s="124" t="s">
        <v>1096</v>
      </c>
      <c r="C10" s="125">
        <v>0.65</v>
      </c>
    </row>
    <row r="11" spans="2:3">
      <c r="B11" s="124" t="s">
        <v>1097</v>
      </c>
      <c r="C11" s="125">
        <v>0.6</v>
      </c>
    </row>
    <row r="12" spans="2:3">
      <c r="B12" s="124" t="s">
        <v>1098</v>
      </c>
      <c r="C12" s="125">
        <v>0.55000000000000004</v>
      </c>
    </row>
    <row r="13" spans="2:3">
      <c r="B13" s="124" t="s">
        <v>1099</v>
      </c>
      <c r="C13" s="125">
        <v>0.5</v>
      </c>
    </row>
    <row r="14" spans="2:3">
      <c r="B14" s="124" t="s">
        <v>1100</v>
      </c>
      <c r="C14" s="125">
        <v>0.45</v>
      </c>
    </row>
    <row r="15" spans="2:3">
      <c r="B15" s="124" t="s">
        <v>1101</v>
      </c>
      <c r="C15" s="125">
        <v>0.4</v>
      </c>
    </row>
    <row r="16" spans="2:3">
      <c r="B16" s="124" t="s">
        <v>1102</v>
      </c>
      <c r="C16" s="125">
        <v>0.35</v>
      </c>
    </row>
    <row r="17" spans="2:3">
      <c r="B17" s="124" t="s">
        <v>1103</v>
      </c>
      <c r="C17" s="125">
        <v>0.3</v>
      </c>
    </row>
    <row r="18" spans="2:3">
      <c r="B18" s="124" t="s">
        <v>1104</v>
      </c>
      <c r="C18" s="125">
        <v>0.25</v>
      </c>
    </row>
    <row r="19" spans="2:3">
      <c r="B19" s="124" t="s">
        <v>1105</v>
      </c>
      <c r="C19" s="125">
        <v>0.2</v>
      </c>
    </row>
    <row r="20" spans="2:3">
      <c r="B20" s="124" t="s">
        <v>1106</v>
      </c>
      <c r="C20" s="125">
        <v>0.15</v>
      </c>
    </row>
    <row r="21" spans="2:3">
      <c r="B21" s="124" t="s">
        <v>1107</v>
      </c>
      <c r="C21" s="125">
        <v>0.1</v>
      </c>
    </row>
    <row r="22" spans="2:3">
      <c r="B22" s="124" t="s">
        <v>1108</v>
      </c>
      <c r="C22" s="125">
        <v>0.05</v>
      </c>
    </row>
    <row r="23" spans="2:3" ht="15.75" thickBot="1">
      <c r="B23" s="126" t="s">
        <v>1109</v>
      </c>
      <c r="C23" s="12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22BD9-E414-429D-AC57-AF28C9333A06}">
  <dimension ref="A1:H51"/>
  <sheetViews>
    <sheetView workbookViewId="0"/>
  </sheetViews>
  <sheetFormatPr defaultRowHeight="15"/>
  <cols>
    <col min="1" max="1" width="11.5703125" customWidth="1"/>
    <col min="2" max="2" width="13" customWidth="1"/>
    <col min="3" max="3" width="12.85546875" customWidth="1"/>
    <col min="4" max="4" width="17.85546875" customWidth="1"/>
    <col min="5" max="5" width="18.28515625" customWidth="1"/>
    <col min="6" max="6" width="58.28515625" customWidth="1"/>
    <col min="7" max="7" width="59.28515625" customWidth="1"/>
    <col min="8" max="8" width="54.28515625" customWidth="1"/>
  </cols>
  <sheetData>
    <row r="1" spans="1:8" ht="56.25">
      <c r="A1" s="19" t="s">
        <v>0</v>
      </c>
      <c r="B1" s="19" t="s">
        <v>1</v>
      </c>
      <c r="C1" s="19" t="s">
        <v>2</v>
      </c>
      <c r="D1" s="20" t="s">
        <v>4</v>
      </c>
      <c r="E1" s="20" t="s">
        <v>5</v>
      </c>
      <c r="F1" s="20" t="s">
        <v>6</v>
      </c>
      <c r="G1" s="20" t="s">
        <v>7</v>
      </c>
      <c r="H1" s="20" t="s">
        <v>8</v>
      </c>
    </row>
    <row r="2" spans="1:8" ht="18.75">
      <c r="A2" s="133" t="s">
        <v>1110</v>
      </c>
      <c r="B2" s="133"/>
      <c r="C2" s="133"/>
      <c r="D2" s="133"/>
      <c r="E2" s="133"/>
      <c r="F2" s="133"/>
      <c r="G2" s="133"/>
      <c r="H2" s="133"/>
    </row>
    <row r="3" spans="1:8" ht="105">
      <c r="A3" s="1" t="s">
        <v>10</v>
      </c>
      <c r="B3" s="1"/>
      <c r="C3" s="1" t="s">
        <v>11</v>
      </c>
      <c r="D3" s="1" t="s">
        <v>988</v>
      </c>
      <c r="F3" s="6" t="s">
        <v>1111</v>
      </c>
      <c r="G3" t="s">
        <v>1005</v>
      </c>
    </row>
    <row r="4" spans="1:8" ht="30">
      <c r="A4" s="119" t="s">
        <v>10</v>
      </c>
      <c r="B4" s="119"/>
      <c r="C4" s="119" t="s">
        <v>11</v>
      </c>
      <c r="D4" s="119" t="s">
        <v>95</v>
      </c>
      <c r="E4" s="26" t="s">
        <v>1006</v>
      </c>
      <c r="F4" s="120" t="s">
        <v>1007</v>
      </c>
      <c r="G4" s="27">
        <f>IF(AND(G3="Option A"),G6,IF(AND(G3="Option B"),G30))</f>
        <v>0.5164879</v>
      </c>
      <c r="H4" s="26"/>
    </row>
    <row r="5" spans="1:8" ht="18.75">
      <c r="A5" s="133" t="s">
        <v>1008</v>
      </c>
      <c r="B5" s="133"/>
      <c r="C5" s="133"/>
      <c r="D5" s="133"/>
      <c r="E5" s="133"/>
      <c r="F5" s="133"/>
      <c r="G5" s="133"/>
      <c r="H5" s="133"/>
    </row>
    <row r="6" spans="1:8" ht="30">
      <c r="A6" s="119" t="s">
        <v>10</v>
      </c>
      <c r="B6" s="119"/>
      <c r="C6" s="119" t="s">
        <v>11</v>
      </c>
      <c r="D6" s="119" t="s">
        <v>95</v>
      </c>
      <c r="E6" s="26" t="s">
        <v>1006</v>
      </c>
      <c r="F6" s="120" t="s">
        <v>1007</v>
      </c>
      <c r="G6" s="27">
        <f>SUM(((G14*G11)/G14),((G23*G22)/G23),((G28*G27)/G28))</f>
        <v>0.5164879</v>
      </c>
      <c r="H6" s="26"/>
    </row>
    <row r="7" spans="1:8" ht="18.75">
      <c r="A7" s="133" t="s">
        <v>1009</v>
      </c>
      <c r="B7" s="133"/>
      <c r="C7" s="133"/>
      <c r="D7" s="133"/>
      <c r="E7" s="133"/>
      <c r="F7" s="133"/>
      <c r="G7" s="133"/>
      <c r="H7" s="133"/>
    </row>
    <row r="8" spans="1:8" ht="18.75">
      <c r="A8" s="133" t="s">
        <v>1010</v>
      </c>
      <c r="B8" s="133"/>
      <c r="C8" s="133"/>
      <c r="D8" s="133"/>
      <c r="E8" s="133"/>
      <c r="F8" s="133"/>
      <c r="G8" s="133"/>
      <c r="H8" s="133"/>
    </row>
    <row r="9" spans="1:8" ht="105">
      <c r="A9" s="1" t="s">
        <v>10</v>
      </c>
      <c r="B9" s="1"/>
      <c r="C9" s="1" t="s">
        <v>11</v>
      </c>
      <c r="D9" s="1" t="s">
        <v>988</v>
      </c>
      <c r="E9" t="s">
        <v>1003</v>
      </c>
      <c r="F9" s="6" t="s">
        <v>1011</v>
      </c>
      <c r="G9" t="s">
        <v>1012</v>
      </c>
    </row>
    <row r="10" spans="1:8" ht="18.75">
      <c r="A10" s="133" t="s">
        <v>1012</v>
      </c>
      <c r="B10" s="133"/>
      <c r="C10" s="133"/>
      <c r="D10" s="133"/>
      <c r="E10" s="133"/>
      <c r="F10" s="133"/>
      <c r="G10" s="133"/>
      <c r="H10" s="133"/>
    </row>
    <row r="11" spans="1:8">
      <c r="A11" s="119" t="s">
        <v>10</v>
      </c>
      <c r="B11" s="119"/>
      <c r="C11" s="119" t="s">
        <v>11</v>
      </c>
      <c r="D11" s="119" t="s">
        <v>95</v>
      </c>
      <c r="E11" s="26" t="s">
        <v>1013</v>
      </c>
      <c r="F11" s="26" t="s">
        <v>1014</v>
      </c>
      <c r="G11" s="27">
        <f>SUM((G18*G19*G20)/G14)</f>
        <v>7.0087900000000009E-2</v>
      </c>
      <c r="H11" s="26"/>
    </row>
    <row r="12" spans="1:8">
      <c r="A12" s="46" t="s">
        <v>10</v>
      </c>
      <c r="B12" s="46"/>
      <c r="C12" s="46" t="s">
        <v>10</v>
      </c>
      <c r="D12" s="1" t="s">
        <v>12</v>
      </c>
      <c r="E12" s="46" t="s">
        <v>140</v>
      </c>
      <c r="F12" s="46" t="s">
        <v>1022</v>
      </c>
      <c r="G12" s="46"/>
      <c r="H12" s="46"/>
    </row>
    <row r="13" spans="1:8" ht="30">
      <c r="A13" s="46" t="s">
        <v>10</v>
      </c>
      <c r="B13" s="1"/>
      <c r="C13" s="46" t="s">
        <v>10</v>
      </c>
      <c r="D13" s="1" t="s">
        <v>12</v>
      </c>
      <c r="E13" t="s">
        <v>1015</v>
      </c>
      <c r="F13" s="6" t="s">
        <v>1112</v>
      </c>
      <c r="G13" t="s">
        <v>1017</v>
      </c>
    </row>
    <row r="14" spans="1:8" ht="30">
      <c r="A14" s="46" t="s">
        <v>10</v>
      </c>
      <c r="B14" s="1"/>
      <c r="C14" s="46" t="s">
        <v>10</v>
      </c>
      <c r="D14" s="1" t="s">
        <v>107</v>
      </c>
      <c r="E14" t="s">
        <v>1018</v>
      </c>
      <c r="F14" s="6" t="s">
        <v>1019</v>
      </c>
      <c r="G14" s="25">
        <v>40</v>
      </c>
    </row>
    <row r="15" spans="1:8">
      <c r="A15" s="46" t="s">
        <v>10</v>
      </c>
      <c r="B15" s="1"/>
      <c r="C15" s="46" t="s">
        <v>10</v>
      </c>
      <c r="D15" s="1" t="s">
        <v>12</v>
      </c>
      <c r="E15" t="s">
        <v>1020</v>
      </c>
      <c r="F15" t="s">
        <v>1021</v>
      </c>
      <c r="G15" s="25">
        <v>2009</v>
      </c>
    </row>
    <row r="16" spans="1:8" ht="18.75">
      <c r="A16" s="134" t="s">
        <v>152</v>
      </c>
      <c r="B16" s="134"/>
      <c r="C16" s="134"/>
      <c r="D16" s="134"/>
      <c r="E16" s="134"/>
      <c r="F16" s="134"/>
      <c r="G16" s="134"/>
      <c r="H16" s="134"/>
    </row>
    <row r="17" spans="1:8">
      <c r="A17" s="46" t="s">
        <v>10</v>
      </c>
      <c r="B17" s="46"/>
      <c r="C17" s="46" t="s">
        <v>10</v>
      </c>
      <c r="D17" s="1" t="s">
        <v>12</v>
      </c>
      <c r="E17" s="46" t="s">
        <v>140</v>
      </c>
      <c r="F17" s="46" t="s">
        <v>1022</v>
      </c>
      <c r="G17" s="46" t="s">
        <v>1023</v>
      </c>
      <c r="H17" s="46"/>
    </row>
    <row r="18" spans="1:8" ht="30">
      <c r="A18" s="46" t="s">
        <v>10</v>
      </c>
      <c r="C18" s="46" t="s">
        <v>10</v>
      </c>
      <c r="D18" s="1" t="s">
        <v>107</v>
      </c>
      <c r="E18" t="s">
        <v>1024</v>
      </c>
      <c r="F18" s="6" t="s">
        <v>1025</v>
      </c>
      <c r="G18" s="25">
        <v>1</v>
      </c>
    </row>
    <row r="19" spans="1:8" ht="30">
      <c r="A19" s="46" t="s">
        <v>10</v>
      </c>
      <c r="C19" s="46" t="s">
        <v>10</v>
      </c>
      <c r="D19" s="1" t="s">
        <v>107</v>
      </c>
      <c r="E19" t="s">
        <v>188</v>
      </c>
      <c r="F19" s="6" t="s">
        <v>1026</v>
      </c>
      <c r="G19" s="25">
        <v>22.609000000000002</v>
      </c>
    </row>
    <row r="20" spans="1:8">
      <c r="A20" s="46" t="s">
        <v>10</v>
      </c>
      <c r="C20" s="46" t="s">
        <v>10</v>
      </c>
      <c r="D20" s="1" t="s">
        <v>107</v>
      </c>
      <c r="E20" t="s">
        <v>1027</v>
      </c>
      <c r="F20" t="s">
        <v>1028</v>
      </c>
      <c r="G20" s="25">
        <v>0.124</v>
      </c>
    </row>
    <row r="21" spans="1:8" ht="18.75">
      <c r="A21" s="133" t="s">
        <v>1029</v>
      </c>
      <c r="B21" s="133"/>
      <c r="C21" s="133"/>
      <c r="D21" s="133"/>
      <c r="E21" s="133"/>
      <c r="F21" s="133"/>
      <c r="G21" s="133"/>
      <c r="H21" s="133"/>
    </row>
    <row r="22" spans="1:8">
      <c r="A22" s="119" t="s">
        <v>10</v>
      </c>
      <c r="B22" s="119"/>
      <c r="C22" s="119" t="s">
        <v>11</v>
      </c>
      <c r="D22" s="119" t="s">
        <v>95</v>
      </c>
      <c r="E22" s="26" t="s">
        <v>1013</v>
      </c>
      <c r="F22" s="120" t="s">
        <v>1030</v>
      </c>
      <c r="G22" s="27">
        <f>(G24*3.6)/G25</f>
        <v>0.44640000000000002</v>
      </c>
      <c r="H22" s="26"/>
    </row>
    <row r="23" spans="1:8" ht="30">
      <c r="A23" s="1" t="s">
        <v>10</v>
      </c>
      <c r="B23" s="1"/>
      <c r="C23" s="1" t="s">
        <v>10</v>
      </c>
      <c r="D23" s="1" t="s">
        <v>107</v>
      </c>
      <c r="E23" t="s">
        <v>1018</v>
      </c>
      <c r="F23" s="6" t="s">
        <v>1019</v>
      </c>
      <c r="G23" s="25">
        <v>40</v>
      </c>
    </row>
    <row r="24" spans="1:8" ht="30">
      <c r="A24" s="1" t="s">
        <v>10</v>
      </c>
      <c r="B24" s="1"/>
      <c r="C24" s="1" t="s">
        <v>10</v>
      </c>
      <c r="D24" s="1" t="s">
        <v>107</v>
      </c>
      <c r="E24" t="s">
        <v>1031</v>
      </c>
      <c r="F24" s="6" t="s">
        <v>1032</v>
      </c>
      <c r="G24" s="25">
        <v>0.124</v>
      </c>
    </row>
    <row r="25" spans="1:8" ht="30">
      <c r="A25" s="1" t="s">
        <v>10</v>
      </c>
      <c r="B25" s="1"/>
      <c r="C25" s="1" t="s">
        <v>10</v>
      </c>
      <c r="D25" s="1" t="s">
        <v>107</v>
      </c>
      <c r="E25" t="s">
        <v>1033</v>
      </c>
      <c r="F25" s="6" t="s">
        <v>1034</v>
      </c>
      <c r="G25" s="25">
        <v>1</v>
      </c>
    </row>
    <row r="26" spans="1:8" ht="18.75">
      <c r="A26" s="134" t="s">
        <v>1035</v>
      </c>
      <c r="B26" s="134"/>
      <c r="C26" s="134"/>
      <c r="D26" s="134"/>
      <c r="E26" s="134"/>
      <c r="F26" s="134"/>
      <c r="G26" s="134"/>
      <c r="H26" s="134"/>
    </row>
    <row r="27" spans="1:8">
      <c r="A27" s="119" t="s">
        <v>10</v>
      </c>
      <c r="B27" s="119"/>
      <c r="C27" s="119" t="s">
        <v>11</v>
      </c>
      <c r="D27" s="119" t="s">
        <v>95</v>
      </c>
      <c r="E27" s="26" t="s">
        <v>1013</v>
      </c>
      <c r="F27" s="120" t="s">
        <v>1014</v>
      </c>
      <c r="G27" s="27">
        <f>0</f>
        <v>0</v>
      </c>
      <c r="H27" s="26"/>
    </row>
    <row r="28" spans="1:8" ht="30">
      <c r="A28" s="1" t="s">
        <v>10</v>
      </c>
      <c r="B28" s="1"/>
      <c r="C28" s="1" t="s">
        <v>10</v>
      </c>
      <c r="D28" s="1" t="s">
        <v>107</v>
      </c>
      <c r="E28" t="s">
        <v>1018</v>
      </c>
      <c r="F28" s="6" t="s">
        <v>1019</v>
      </c>
      <c r="G28" s="25">
        <v>40</v>
      </c>
    </row>
    <row r="29" spans="1:8" ht="18.75">
      <c r="A29" s="133" t="s">
        <v>1036</v>
      </c>
      <c r="B29" s="133"/>
      <c r="C29" s="133"/>
      <c r="D29" s="133"/>
      <c r="E29" s="133"/>
      <c r="F29" s="133"/>
      <c r="G29" s="133"/>
      <c r="H29" s="133"/>
    </row>
    <row r="30" spans="1:8">
      <c r="A30" s="26" t="s">
        <v>10</v>
      </c>
      <c r="B30" s="26"/>
      <c r="C30" s="26" t="s">
        <v>11</v>
      </c>
      <c r="D30" s="119" t="s">
        <v>95</v>
      </c>
      <c r="E30" s="26" t="s">
        <v>1006</v>
      </c>
      <c r="F30" s="26" t="s">
        <v>1037</v>
      </c>
      <c r="G30" s="27">
        <f>SUM((G34*G35*G36),(G39*G40*G41),(G44*G45*G46),(G49*G50*G51))/G31</f>
        <v>0.22195375000000001</v>
      </c>
      <c r="H30" s="26"/>
    </row>
    <row r="31" spans="1:8" ht="45">
      <c r="A31" t="s">
        <v>10</v>
      </c>
      <c r="C31" t="s">
        <v>10</v>
      </c>
      <c r="D31" s="1" t="s">
        <v>107</v>
      </c>
      <c r="E31" t="s">
        <v>1038</v>
      </c>
      <c r="F31" s="6" t="s">
        <v>1113</v>
      </c>
      <c r="G31" s="25">
        <v>40</v>
      </c>
    </row>
    <row r="32" spans="1:8" ht="18.75">
      <c r="A32" s="134" t="s">
        <v>152</v>
      </c>
      <c r="B32" s="134"/>
      <c r="C32" s="134"/>
      <c r="D32" s="134"/>
      <c r="E32" s="134"/>
      <c r="F32" s="134"/>
      <c r="G32" s="134"/>
      <c r="H32" s="134"/>
    </row>
    <row r="33" spans="1:8">
      <c r="A33" s="46" t="s">
        <v>10</v>
      </c>
      <c r="B33" s="46"/>
      <c r="C33" s="46" t="s">
        <v>10</v>
      </c>
      <c r="D33" s="1" t="s">
        <v>12</v>
      </c>
      <c r="E33" s="46" t="s">
        <v>140</v>
      </c>
      <c r="F33" s="46" t="s">
        <v>1022</v>
      </c>
      <c r="G33" s="46" t="s">
        <v>1023</v>
      </c>
      <c r="H33" s="46"/>
    </row>
    <row r="34" spans="1:8" ht="30">
      <c r="A34" t="s">
        <v>10</v>
      </c>
      <c r="C34" t="s">
        <v>10</v>
      </c>
      <c r="D34" s="1" t="s">
        <v>107</v>
      </c>
      <c r="E34" t="s">
        <v>186</v>
      </c>
      <c r="F34" s="6" t="s">
        <v>1025</v>
      </c>
      <c r="G34" s="25">
        <v>1</v>
      </c>
    </row>
    <row r="35" spans="1:8" ht="30">
      <c r="A35" t="s">
        <v>10</v>
      </c>
      <c r="C35" t="s">
        <v>10</v>
      </c>
      <c r="D35" s="1" t="s">
        <v>107</v>
      </c>
      <c r="E35" t="s">
        <v>188</v>
      </c>
      <c r="F35" s="6" t="s">
        <v>1026</v>
      </c>
      <c r="G35" s="25">
        <v>22.609000000000002</v>
      </c>
    </row>
    <row r="36" spans="1:8">
      <c r="A36" t="s">
        <v>10</v>
      </c>
      <c r="C36" t="s">
        <v>10</v>
      </c>
      <c r="D36" s="1" t="s">
        <v>107</v>
      </c>
      <c r="E36" t="s">
        <v>1027</v>
      </c>
      <c r="F36" t="s">
        <v>1028</v>
      </c>
      <c r="G36" s="25">
        <v>0.12</v>
      </c>
    </row>
    <row r="37" spans="1:8" ht="18.75">
      <c r="A37" s="134" t="s">
        <v>152</v>
      </c>
      <c r="B37" s="134"/>
      <c r="C37" s="134"/>
      <c r="D37" s="134"/>
      <c r="E37" s="134"/>
      <c r="F37" s="134"/>
      <c r="G37" s="134"/>
      <c r="H37" s="134"/>
    </row>
    <row r="38" spans="1:8">
      <c r="A38" s="46" t="s">
        <v>10</v>
      </c>
      <c r="B38" s="46"/>
      <c r="C38" s="46" t="s">
        <v>10</v>
      </c>
      <c r="D38" s="1" t="s">
        <v>12</v>
      </c>
      <c r="E38" s="46" t="s">
        <v>140</v>
      </c>
      <c r="F38" s="46" t="s">
        <v>1022</v>
      </c>
      <c r="G38" s="46" t="s">
        <v>1040</v>
      </c>
      <c r="H38" s="46"/>
    </row>
    <row r="39" spans="1:8" ht="30">
      <c r="A39" t="s">
        <v>10</v>
      </c>
      <c r="C39" t="s">
        <v>10</v>
      </c>
      <c r="D39" s="1" t="s">
        <v>107</v>
      </c>
      <c r="E39" t="s">
        <v>186</v>
      </c>
      <c r="F39" s="6" t="s">
        <v>1025</v>
      </c>
      <c r="G39" s="25">
        <v>1</v>
      </c>
    </row>
    <row r="40" spans="1:8" ht="30">
      <c r="A40" t="s">
        <v>10</v>
      </c>
      <c r="C40" t="s">
        <v>10</v>
      </c>
      <c r="D40" s="1" t="s">
        <v>107</v>
      </c>
      <c r="E40" t="s">
        <v>188</v>
      </c>
      <c r="F40" s="6" t="s">
        <v>1026</v>
      </c>
      <c r="G40" s="25">
        <v>38.936999999999998</v>
      </c>
    </row>
    <row r="41" spans="1:8">
      <c r="A41" t="s">
        <v>10</v>
      </c>
      <c r="C41" t="s">
        <v>10</v>
      </c>
      <c r="D41" s="1" t="s">
        <v>107</v>
      </c>
      <c r="E41" t="s">
        <v>1027</v>
      </c>
      <c r="F41" t="s">
        <v>1028</v>
      </c>
      <c r="G41" s="25">
        <v>0.08</v>
      </c>
    </row>
    <row r="42" spans="1:8" ht="18.75">
      <c r="A42" s="134" t="s">
        <v>152</v>
      </c>
      <c r="B42" s="134"/>
      <c r="C42" s="134"/>
      <c r="D42" s="134"/>
      <c r="E42" s="134"/>
      <c r="F42" s="134"/>
      <c r="G42" s="134"/>
      <c r="H42" s="134"/>
    </row>
    <row r="43" spans="1:8">
      <c r="A43" s="46" t="s">
        <v>10</v>
      </c>
      <c r="B43" s="46"/>
      <c r="C43" s="46" t="s">
        <v>10</v>
      </c>
      <c r="D43" s="1" t="s">
        <v>12</v>
      </c>
      <c r="E43" s="46" t="s">
        <v>140</v>
      </c>
      <c r="F43" s="46" t="s">
        <v>1022</v>
      </c>
      <c r="G43" s="46" t="s">
        <v>1040</v>
      </c>
      <c r="H43" s="46"/>
    </row>
    <row r="44" spans="1:8" ht="30">
      <c r="A44" t="s">
        <v>10</v>
      </c>
      <c r="C44" t="s">
        <v>10</v>
      </c>
      <c r="D44" s="1" t="s">
        <v>107</v>
      </c>
      <c r="E44" t="s">
        <v>186</v>
      </c>
      <c r="F44" s="6" t="s">
        <v>1025</v>
      </c>
      <c r="G44" s="25">
        <v>1</v>
      </c>
    </row>
    <row r="45" spans="1:8" ht="30">
      <c r="A45" t="s">
        <v>10</v>
      </c>
      <c r="C45" t="s">
        <v>10</v>
      </c>
      <c r="D45" s="1" t="s">
        <v>107</v>
      </c>
      <c r="E45" t="s">
        <v>188</v>
      </c>
      <c r="F45" s="6" t="s">
        <v>1026</v>
      </c>
      <c r="G45" s="25">
        <v>3.5000000000000003E-2</v>
      </c>
    </row>
    <row r="46" spans="1:8">
      <c r="A46" t="s">
        <v>10</v>
      </c>
      <c r="C46" t="s">
        <v>10</v>
      </c>
      <c r="D46" s="1" t="s">
        <v>107</v>
      </c>
      <c r="E46" t="s">
        <v>1027</v>
      </c>
      <c r="F46" t="s">
        <v>1028</v>
      </c>
      <c r="G46" s="25">
        <v>0.06</v>
      </c>
    </row>
    <row r="47" spans="1:8" ht="18.75">
      <c r="A47" s="134" t="s">
        <v>152</v>
      </c>
      <c r="B47" s="134"/>
      <c r="C47" s="134"/>
      <c r="D47" s="134"/>
      <c r="E47" s="134"/>
      <c r="F47" s="134"/>
      <c r="G47" s="134"/>
      <c r="H47" s="134"/>
    </row>
    <row r="48" spans="1:8">
      <c r="A48" s="46" t="s">
        <v>10</v>
      </c>
      <c r="B48" s="46"/>
      <c r="C48" s="46" t="s">
        <v>10</v>
      </c>
      <c r="D48" s="1" t="s">
        <v>12</v>
      </c>
      <c r="E48" s="46" t="s">
        <v>140</v>
      </c>
      <c r="F48" s="46" t="s">
        <v>1022</v>
      </c>
      <c r="G48" s="46" t="s">
        <v>1040</v>
      </c>
      <c r="H48" s="46"/>
    </row>
    <row r="49" spans="1:7" ht="30">
      <c r="A49" t="s">
        <v>10</v>
      </c>
      <c r="C49" t="s">
        <v>10</v>
      </c>
      <c r="D49" s="1" t="s">
        <v>107</v>
      </c>
      <c r="E49" t="s">
        <v>186</v>
      </c>
      <c r="F49" s="6" t="s">
        <v>1025</v>
      </c>
      <c r="G49" s="25">
        <v>1</v>
      </c>
    </row>
    <row r="50" spans="1:7" ht="30">
      <c r="A50" t="s">
        <v>10</v>
      </c>
      <c r="C50" t="s">
        <v>10</v>
      </c>
      <c r="D50" s="1" t="s">
        <v>107</v>
      </c>
      <c r="E50" t="s">
        <v>188</v>
      </c>
      <c r="F50" s="6" t="s">
        <v>1026</v>
      </c>
      <c r="G50" s="25">
        <v>43.542999999999999</v>
      </c>
    </row>
    <row r="51" spans="1:7">
      <c r="A51" t="s">
        <v>10</v>
      </c>
      <c r="C51" t="s">
        <v>10</v>
      </c>
      <c r="D51" s="1" t="s">
        <v>107</v>
      </c>
      <c r="E51" t="s">
        <v>1027</v>
      </c>
      <c r="F51" t="s">
        <v>1028</v>
      </c>
      <c r="G51" s="25">
        <v>7.0000000000000007E-2</v>
      </c>
    </row>
  </sheetData>
  <mergeCells count="13">
    <mergeCell ref="A47:H47"/>
    <mergeCell ref="A21:H21"/>
    <mergeCell ref="A26:H26"/>
    <mergeCell ref="A29:H29"/>
    <mergeCell ref="A32:H32"/>
    <mergeCell ref="A37:H37"/>
    <mergeCell ref="A42:H42"/>
    <mergeCell ref="A16:H16"/>
    <mergeCell ref="A2:H2"/>
    <mergeCell ref="A5:H5"/>
    <mergeCell ref="A7:H7"/>
    <mergeCell ref="A8:H8"/>
    <mergeCell ref="A10:H10"/>
  </mergeCells>
  <dataValidations count="4">
    <dataValidation type="list" allowBlank="1" showInputMessage="1" showErrorMessage="1" sqref="D6 D17:D20 D27:D28 D48:D51 D22:D25 D30:D31 D9 D11:D15 D33:D36 D38:D41 D43:D46 D3:D4" xr:uid="{D3B85930-C793-440A-9EB8-E0DEF45CF1C1}">
      <formula1>"Account, Auto-Calculate, Boolean, Date, DateTime, Duration, Email, Enum, GeoJSON, Help Text, If/Then, Image, Integer, Number, Postfix, Prefix, String, Time, URL"</formula1>
    </dataValidation>
    <dataValidation type="list" allowBlank="1" showInputMessage="1" showErrorMessage="1" sqref="A11:C11 B13:B15 A6:C6 A3:C4 A27:C28 A9:C9 A22:C25" xr:uid="{A96946E7-4FEA-469F-9476-9E6D42C8731C}">
      <formula1>"Yes, No"</formula1>
    </dataValidation>
    <dataValidation type="list" allowBlank="1" showInputMessage="1" showErrorMessage="1" sqref="G3" xr:uid="{64AEF839-C670-4B71-82AC-DFCECD86A37C}">
      <formula1>"Option A, Option B"</formula1>
    </dataValidation>
    <dataValidation type="list" allowBlank="1" showInputMessage="1" showErrorMessage="1" sqref="G9" xr:uid="{588B7740-182B-412F-9419-8C28E32151CF}">
      <formula1>"Option A1, Option A2, Option A3"</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829B0-C6EC-4CFF-80E9-572BC2B624AB}">
  <dimension ref="A1:H17"/>
  <sheetViews>
    <sheetView workbookViewId="0"/>
  </sheetViews>
  <sheetFormatPr defaultRowHeight="15"/>
  <cols>
    <col min="1" max="1" width="12.28515625" customWidth="1"/>
    <col min="2" max="2" width="17" customWidth="1"/>
    <col min="3" max="3" width="13" customWidth="1"/>
    <col min="4" max="5" width="18" customWidth="1"/>
    <col min="6" max="6" width="63" customWidth="1"/>
    <col min="7" max="7" width="63.7109375" customWidth="1"/>
    <col min="8" max="8" width="54.7109375" customWidth="1"/>
  </cols>
  <sheetData>
    <row r="1" spans="1:8" ht="56.25">
      <c r="A1" s="19" t="s">
        <v>0</v>
      </c>
      <c r="B1" s="19" t="s">
        <v>1</v>
      </c>
      <c r="C1" s="19" t="s">
        <v>2</v>
      </c>
      <c r="D1" s="20" t="s">
        <v>4</v>
      </c>
      <c r="E1" s="20" t="s">
        <v>5</v>
      </c>
      <c r="F1" s="20" t="s">
        <v>6</v>
      </c>
      <c r="G1" s="20" t="s">
        <v>7</v>
      </c>
      <c r="H1" s="20" t="s">
        <v>8</v>
      </c>
    </row>
    <row r="2" spans="1:8" ht="18.75">
      <c r="A2" s="133" t="s">
        <v>1114</v>
      </c>
      <c r="B2" s="133"/>
      <c r="C2" s="133"/>
      <c r="D2" s="133"/>
      <c r="E2" s="133"/>
      <c r="F2" s="133"/>
      <c r="G2" s="133"/>
      <c r="H2" s="133"/>
    </row>
    <row r="3" spans="1:8">
      <c r="A3" s="26" t="s">
        <v>10</v>
      </c>
      <c r="B3" s="26"/>
      <c r="C3" s="26" t="s">
        <v>11</v>
      </c>
      <c r="D3" s="26" t="s">
        <v>95</v>
      </c>
      <c r="E3" s="26" t="s">
        <v>1115</v>
      </c>
      <c r="F3" s="26" t="s">
        <v>1116</v>
      </c>
      <c r="G3" s="27">
        <f>(SUM(G11,G16)*SUM(G12,G17))/SUM(G11,G16)</f>
        <v>0.70279999999999998</v>
      </c>
      <c r="H3" s="26"/>
    </row>
    <row r="4" spans="1:8" ht="18.75">
      <c r="A4" s="133" t="s">
        <v>1117</v>
      </c>
      <c r="B4" s="133"/>
      <c r="C4" s="133"/>
      <c r="D4" s="133"/>
      <c r="E4" s="133"/>
      <c r="F4" s="133"/>
      <c r="G4" s="133"/>
      <c r="H4" s="133"/>
    </row>
    <row r="5" spans="1:8" ht="360">
      <c r="D5" t="s">
        <v>1118</v>
      </c>
      <c r="E5" t="s">
        <v>1119</v>
      </c>
      <c r="F5" s="6" t="s">
        <v>1120</v>
      </c>
      <c r="G5" s="25"/>
    </row>
    <row r="6" spans="1:8">
      <c r="A6" t="s">
        <v>10</v>
      </c>
      <c r="C6" t="s">
        <v>10</v>
      </c>
      <c r="D6" t="s">
        <v>107</v>
      </c>
      <c r="E6" t="s">
        <v>1069</v>
      </c>
      <c r="F6" s="6" t="s">
        <v>1121</v>
      </c>
      <c r="G6" s="25">
        <v>2009</v>
      </c>
    </row>
    <row r="7" spans="1:8">
      <c r="A7" t="s">
        <v>10</v>
      </c>
      <c r="C7" t="s">
        <v>10</v>
      </c>
      <c r="D7" t="s">
        <v>107</v>
      </c>
      <c r="E7" t="s">
        <v>1122</v>
      </c>
      <c r="F7" t="s">
        <v>1123</v>
      </c>
      <c r="G7" s="25">
        <v>40</v>
      </c>
    </row>
    <row r="8" spans="1:8" ht="18.75">
      <c r="A8" s="133" t="s">
        <v>1124</v>
      </c>
      <c r="B8" s="133"/>
      <c r="C8" s="133"/>
      <c r="D8" s="133"/>
      <c r="E8" s="133"/>
      <c r="F8" s="133"/>
      <c r="G8" s="133"/>
      <c r="H8" s="133"/>
    </row>
    <row r="9" spans="1:8">
      <c r="A9" t="s">
        <v>10</v>
      </c>
      <c r="C9" t="s">
        <v>10</v>
      </c>
      <c r="D9" t="s">
        <v>107</v>
      </c>
      <c r="E9" t="s">
        <v>1125</v>
      </c>
      <c r="F9" t="s">
        <v>1126</v>
      </c>
      <c r="G9" s="25" t="s">
        <v>1127</v>
      </c>
    </row>
    <row r="10" spans="1:8">
      <c r="A10" t="s">
        <v>10</v>
      </c>
      <c r="C10" t="s">
        <v>10</v>
      </c>
      <c r="D10" t="s">
        <v>91</v>
      </c>
      <c r="E10" t="s">
        <v>1128</v>
      </c>
      <c r="F10" t="s">
        <v>1129</v>
      </c>
      <c r="G10" s="128">
        <v>40165</v>
      </c>
    </row>
    <row r="11" spans="1:8">
      <c r="A11" t="s">
        <v>10</v>
      </c>
      <c r="C11" t="s">
        <v>10</v>
      </c>
      <c r="D11" t="s">
        <v>107</v>
      </c>
      <c r="E11" t="s">
        <v>1018</v>
      </c>
      <c r="F11" t="s">
        <v>1130</v>
      </c>
      <c r="G11" s="25">
        <v>1444</v>
      </c>
    </row>
    <row r="12" spans="1:8">
      <c r="A12" t="s">
        <v>10</v>
      </c>
      <c r="C12" t="s">
        <v>10</v>
      </c>
      <c r="D12" t="s">
        <v>107</v>
      </c>
      <c r="E12" t="s">
        <v>1013</v>
      </c>
      <c r="F12" t="s">
        <v>1131</v>
      </c>
      <c r="G12" s="25">
        <v>0</v>
      </c>
    </row>
    <row r="13" spans="1:8" ht="18.75">
      <c r="A13" s="133" t="s">
        <v>1124</v>
      </c>
      <c r="B13" s="133"/>
      <c r="C13" s="133"/>
      <c r="D13" s="133"/>
      <c r="E13" s="133"/>
      <c r="F13" s="133"/>
      <c r="G13" s="133"/>
      <c r="H13" s="133"/>
    </row>
    <row r="14" spans="1:8">
      <c r="A14" t="s">
        <v>10</v>
      </c>
      <c r="C14" t="s">
        <v>10</v>
      </c>
      <c r="D14" t="s">
        <v>107</v>
      </c>
      <c r="E14" t="s">
        <v>1125</v>
      </c>
      <c r="F14" t="s">
        <v>1126</v>
      </c>
      <c r="G14" s="25" t="s">
        <v>1132</v>
      </c>
    </row>
    <row r="15" spans="1:8">
      <c r="A15" t="s">
        <v>10</v>
      </c>
      <c r="C15" t="s">
        <v>10</v>
      </c>
      <c r="D15" t="s">
        <v>91</v>
      </c>
      <c r="E15" t="s">
        <v>1128</v>
      </c>
      <c r="F15" t="s">
        <v>1129</v>
      </c>
      <c r="G15" s="128">
        <v>40108</v>
      </c>
    </row>
    <row r="16" spans="1:8">
      <c r="A16" t="s">
        <v>10</v>
      </c>
      <c r="C16" t="s">
        <v>10</v>
      </c>
      <c r="D16" t="s">
        <v>107</v>
      </c>
      <c r="E16" t="s">
        <v>1018</v>
      </c>
      <c r="F16" t="s">
        <v>1130</v>
      </c>
      <c r="G16" s="25">
        <v>161</v>
      </c>
    </row>
    <row r="17" spans="1:7">
      <c r="A17" t="s">
        <v>10</v>
      </c>
      <c r="C17" t="s">
        <v>10</v>
      </c>
      <c r="D17" t="s">
        <v>107</v>
      </c>
      <c r="E17" t="s">
        <v>1013</v>
      </c>
      <c r="F17" t="s">
        <v>1131</v>
      </c>
      <c r="G17" s="25">
        <v>0.70279999999999998</v>
      </c>
    </row>
  </sheetData>
  <mergeCells count="4">
    <mergeCell ref="A2:H2"/>
    <mergeCell ref="A4:H4"/>
    <mergeCell ref="A8:H8"/>
    <mergeCell ref="A13:H13"/>
  </mergeCells>
  <dataValidations count="2">
    <dataValidation type="list" allowBlank="1" showInputMessage="1" showErrorMessage="1" sqref="A3:C3 A5:C6 A9:C12 A14:C17" xr:uid="{E5946208-AF53-454A-8EA3-DD9BDC6F944F}">
      <formula1>"Yes,No"</formula1>
    </dataValidation>
    <dataValidation type="list" allowBlank="1" showInputMessage="1" showErrorMessage="1" sqref="D3 D5:D6 D9:D12 D14:D17" xr:uid="{195A8A73-665E-404E-8D7B-1BC7624D8C5F}">
      <formula1>"Account, Auto-Calculate, Boolean, Date, DateTime, Duration, Email, Enum, GeoJSON, Help Text, If/Then, Image, Integer, Number, Postfix, Prefix, String, Time, URL"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Margarita Khramova</cp:lastModifiedBy>
  <cp:revision/>
  <dcterms:created xsi:type="dcterms:W3CDTF">2023-09-08T09:18:02Z</dcterms:created>
  <dcterms:modified xsi:type="dcterms:W3CDTF">2024-02-27T09:54:00Z</dcterms:modified>
  <cp:category/>
  <cp:contentStatus/>
</cp:coreProperties>
</file>