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 Baca Aralığı (Tek Kesit)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<sst xmlns="http://schemas.openxmlformats.org/spreadsheetml/2006/main" count="40" uniqueCount="37">
  <si>
    <r>
      <rPr>
        <b val="true"/>
        <sz val="16"/>
        <color rgb="FF000000"/>
        <rFont val="Calibri"/>
        <family val="2"/>
        <charset val="162"/>
      </rPr>
      <t xml:space="preserve">İŞİN ADI: </t>
    </r>
    <r>
      <rPr>
        <sz val="16"/>
        <color rgb="FF000000"/>
        <rFont val="Calibri"/>
        <family val="2"/>
        <charset val="162"/>
      </rPr>
      <t xml:space="preserve">…………………………………………………………………………………………………………... İŞİ</t>
    </r>
  </si>
  <si>
    <t xml:space="preserve">STANDART KAZI BİLGİLERİ</t>
  </si>
  <si>
    <t xml:space="preserve">Kazı Genişliği</t>
  </si>
  <si>
    <t xml:space="preserve">BACA ARALIĞI</t>
  </si>
  <si>
    <t xml:space="preserve">Hakediş No:</t>
  </si>
  <si>
    <t xml:space="preserve">H1</t>
  </si>
  <si>
    <t xml:space="preserve">Ataşman No:</t>
  </si>
  <si>
    <t xml:space="preserve">H2</t>
  </si>
  <si>
    <t xml:space="preserve">M1</t>
  </si>
  <si>
    <t xml:space="preserve">N1</t>
  </si>
  <si>
    <t xml:space="preserve">Boru Cinsi ve Çapı:</t>
  </si>
  <si>
    <t xml:space="preserve">Ø400 HDPE</t>
  </si>
  <si>
    <t xml:space="preserve">Yataklama H</t>
  </si>
  <si>
    <t xml:space="preserve">Toplam L</t>
  </si>
  <si>
    <t xml:space="preserve">Üst Genişlik</t>
  </si>
  <si>
    <t xml:space="preserve">Toplam Kazı Hacmi</t>
  </si>
  <si>
    <t xml:space="preserve">H</t>
  </si>
  <si>
    <t xml:space="preserve">Hacim (m³)</t>
  </si>
  <si>
    <t xml:space="preserve">Ortalama Kazı Derinliği</t>
  </si>
  <si>
    <t xml:space="preserve">Orta Üst Genişlik</t>
  </si>
  <si>
    <t xml:space="preserve">Orta Alt Genişlik</t>
  </si>
  <si>
    <t xml:space="preserve">Baca Aralığı Toplam Uzunluk</t>
  </si>
  <si>
    <t xml:space="preserve">Alt Genişlik</t>
  </si>
  <si>
    <t xml:space="preserve">Ortalama Kazı Genişliği</t>
  </si>
  <si>
    <t xml:space="preserve">H3</t>
  </si>
  <si>
    <t xml:space="preserve">Yataklama Alt Genişlik</t>
  </si>
  <si>
    <t xml:space="preserve">Kesit Toplamı:</t>
  </si>
  <si>
    <t xml:space="preserve">Kesit L=</t>
  </si>
  <si>
    <t xml:space="preserve">Kalan Kısmın Toplamı:</t>
  </si>
  <si>
    <t xml:space="preserve">Kesit Toplamı L =</t>
  </si>
  <si>
    <t xml:space="preserve">Baca Aralığı Toplam L =</t>
  </si>
  <si>
    <t xml:space="preserve">Kalan L =</t>
  </si>
  <si>
    <t xml:space="preserve">Not:</t>
  </si>
  <si>
    <t xml:space="preserve">YÜKLENİCİ</t>
  </si>
  <si>
    <t xml:space="preserve">KONTROL</t>
  </si>
  <si>
    <t xml:space="preserve">ATAŞMAN KONTROL</t>
  </si>
  <si>
    <t xml:space="preserve">KONTROL ŞEFİ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</si>
</sst>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&quot; m&quot;"/>
    <numFmt numFmtId="166" formatCode="0.000&quot; m³&quot;"/>
  </numFmts>
  <fonts count="17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62"/>
    </font>
    <font>
      <b val="true"/>
      <sz val="16"/>
      <color rgb="FF000000"/>
      <name val="Calibri"/>
      <family val="2"/>
      <charset val="162"/>
    </font>
    <font>
      <sz val="16"/>
      <color rgb="FF000000"/>
      <name val="Calibri"/>
      <family val="2"/>
      <charset val="162"/>
    </font>
    <font>
      <b val="true"/>
      <sz val="14"/>
      <color rgb="FF000000"/>
      <name val="Calibri"/>
      <family val="2"/>
      <charset val="162"/>
    </font>
    <font>
      <u val="single"/>
      <sz val="14"/>
      <color rgb="FF000000"/>
      <name val="Calibri"/>
      <family val="2"/>
      <charset val="162"/>
    </font>
    <font>
      <b val="true"/>
      <u val="single"/>
      <sz val="14"/>
      <color rgb="FF000000"/>
      <name val="Calibri"/>
      <family val="2"/>
      <charset val="162"/>
    </font>
    <font>
      <b val="true"/>
      <u val="single"/>
      <sz val="14"/>
      <color rgb="FF00B050"/>
      <name val="Calibri"/>
      <family val="2"/>
      <charset val="162"/>
    </font>
    <font>
      <b val="true"/>
      <sz val="14"/>
      <color rgb="FF00B050"/>
      <name val="Calibri"/>
      <family val="2"/>
      <charset val="162"/>
    </font>
    <font>
      <sz val="14"/>
      <color rgb="FF00B0F0"/>
      <name val="Calibri"/>
      <family val="2"/>
      <charset val="162"/>
    </font>
    <font>
      <sz val="11"/>
      <color rgb="FF00B0F0"/>
      <name val="Calibri"/>
      <family val="2"/>
      <charset val="162"/>
    </font>
    <font>
      <u val="single"/>
      <sz val="11"/>
      <color rgb="FF000000"/>
      <name val="Calibri"/>
      <family val="2"/>
      <charset val="162"/>
    </font>
    <font>
      <b val="true"/>
      <sz val="16"/>
      <color rgb="FF00B050"/>
      <name val="Calibri"/>
      <family val="2"/>
      <charset val="162"/>
    </font>
    <font>
      <b val="true"/>
      <sz val="14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0F0F0"/>
      </patternFill>
    </fill>
    <fill>
      <patternFill patternType="solid">
        <fgColor rgb="FFF0F0F0"/>
        <bgColor rgb="FFFDEADA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dashed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161640</xdr:colOff>
      <xdr:row>16</xdr:row>
      <xdr:rowOff>28080</xdr:rowOff>
    </xdr:from>
    <xdr:to>
      <xdr:col>9</xdr:col>
      <xdr:colOff>171360</xdr:colOff>
      <xdr:row>16</xdr:row>
      <xdr:rowOff>28080</xdr:rowOff>
    </xdr:to>
    <xdr:sp>
      <xdr:nvSpPr>
        <xdr:cNvPr id="0" name="Düz Bağlayıcı 4"/>
        <xdr:cNvSpPr/>
      </xdr:nvSpPr>
      <xdr:spPr>
        <a:xfrm>
          <a:off x="4308120" y="3704760"/>
          <a:ext cx="654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2</xdr:col>
      <xdr:colOff>163080</xdr:colOff>
      <xdr:row>11</xdr:row>
      <xdr:rowOff>0</xdr:rowOff>
    </xdr:from>
    <xdr:to>
      <xdr:col>7</xdr:col>
      <xdr:colOff>448920</xdr:colOff>
      <xdr:row>11</xdr:row>
      <xdr:rowOff>0</xdr:rowOff>
    </xdr:to>
    <xdr:sp>
      <xdr:nvSpPr>
        <xdr:cNvPr id="1" name="Düz Bağlayıcı 5"/>
        <xdr:cNvSpPr/>
      </xdr:nvSpPr>
      <xdr:spPr>
        <a:xfrm>
          <a:off x="595440" y="2486160"/>
          <a:ext cx="34164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199800</xdr:colOff>
      <xdr:row>24</xdr:row>
      <xdr:rowOff>37800</xdr:rowOff>
    </xdr:from>
    <xdr:to>
      <xdr:col>9</xdr:col>
      <xdr:colOff>218880</xdr:colOff>
      <xdr:row>24</xdr:row>
      <xdr:rowOff>37800</xdr:rowOff>
    </xdr:to>
    <xdr:sp>
      <xdr:nvSpPr>
        <xdr:cNvPr id="2" name="Düz Bağlayıcı 6"/>
        <xdr:cNvSpPr/>
      </xdr:nvSpPr>
      <xdr:spPr>
        <a:xfrm>
          <a:off x="4346280" y="5619600"/>
          <a:ext cx="66384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199800</xdr:colOff>
      <xdr:row>25</xdr:row>
      <xdr:rowOff>28440</xdr:rowOff>
    </xdr:from>
    <xdr:to>
      <xdr:col>9</xdr:col>
      <xdr:colOff>138960</xdr:colOff>
      <xdr:row>25</xdr:row>
      <xdr:rowOff>28440</xdr:rowOff>
    </xdr:to>
    <xdr:sp>
      <xdr:nvSpPr>
        <xdr:cNvPr id="3" name="Düz Bağlayıcı 7"/>
        <xdr:cNvSpPr/>
      </xdr:nvSpPr>
      <xdr:spPr>
        <a:xfrm>
          <a:off x="4346280" y="5848200"/>
          <a:ext cx="58392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11</xdr:row>
      <xdr:rowOff>9360</xdr:rowOff>
    </xdr:from>
    <xdr:to>
      <xdr:col>9</xdr:col>
      <xdr:colOff>123480</xdr:colOff>
      <xdr:row>11</xdr:row>
      <xdr:rowOff>9360</xdr:rowOff>
    </xdr:to>
    <xdr:sp>
      <xdr:nvSpPr>
        <xdr:cNvPr id="4" name="Düz Bağlayıcı 11"/>
        <xdr:cNvSpPr/>
      </xdr:nvSpPr>
      <xdr:spPr>
        <a:xfrm>
          <a:off x="4308120" y="249552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14</xdr:col>
      <xdr:colOff>75240</xdr:colOff>
      <xdr:row>5</xdr:row>
      <xdr:rowOff>149040</xdr:rowOff>
    </xdr:from>
    <xdr:to>
      <xdr:col>14</xdr:col>
      <xdr:colOff>505440</xdr:colOff>
      <xdr:row>5</xdr:row>
      <xdr:rowOff>149400</xdr:rowOff>
    </xdr:to>
    <xdr:sp>
      <xdr:nvSpPr>
        <xdr:cNvPr id="5" name="Düz Ok Bağlayıcısı 209"/>
        <xdr:cNvSpPr/>
      </xdr:nvSpPr>
      <xdr:spPr>
        <a:xfrm>
          <a:off x="7956360" y="1292040"/>
          <a:ext cx="430200" cy="360"/>
        </a:xfrm>
        <a:custGeom>
          <a:avLst/>
          <a:gdLst>
            <a:gd name="textAreaLeft" fmla="*/ 0 w 430200"/>
            <a:gd name="textAreaRight" fmla="*/ 430920 w 430200"/>
            <a:gd name="textAreaTop" fmla="*/ 0 h 360"/>
            <a:gd name="textAreaBottom" fmla="*/ 1440 h 360"/>
          </a:gdLst>
          <a:ahLst/>
          <a:rect l="textAreaLeft" t="textAreaTop" r="textAreaRight" b="textAreaBottom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16</xdr:row>
      <xdr:rowOff>28080</xdr:rowOff>
    </xdr:from>
    <xdr:to>
      <xdr:col>9</xdr:col>
      <xdr:colOff>171360</xdr:colOff>
      <xdr:row>16</xdr:row>
      <xdr:rowOff>28080</xdr:rowOff>
    </xdr:to>
    <xdr:sp>
      <xdr:nvSpPr>
        <xdr:cNvPr id="6" name="Düz Bağlayıcı 70"/>
        <xdr:cNvSpPr/>
      </xdr:nvSpPr>
      <xdr:spPr>
        <a:xfrm>
          <a:off x="4308120" y="3704760"/>
          <a:ext cx="65448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161640</xdr:colOff>
      <xdr:row>11</xdr:row>
      <xdr:rowOff>9360</xdr:rowOff>
    </xdr:from>
    <xdr:to>
      <xdr:col>9</xdr:col>
      <xdr:colOff>123480</xdr:colOff>
      <xdr:row>11</xdr:row>
      <xdr:rowOff>9360</xdr:rowOff>
    </xdr:to>
    <xdr:sp>
      <xdr:nvSpPr>
        <xdr:cNvPr id="7" name="Düz Bağlayıcı 77"/>
        <xdr:cNvSpPr/>
      </xdr:nvSpPr>
      <xdr:spPr>
        <a:xfrm>
          <a:off x="4308120" y="2495520"/>
          <a:ext cx="606600" cy="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540000</xdr:colOff>
      <xdr:row>10</xdr:row>
      <xdr:rowOff>80280</xdr:rowOff>
    </xdr:from>
    <xdr:to>
      <xdr:col>8</xdr:col>
      <xdr:colOff>549360</xdr:colOff>
      <xdr:row>25</xdr:row>
      <xdr:rowOff>142560</xdr:rowOff>
    </xdr:to>
    <xdr:sp>
      <xdr:nvSpPr>
        <xdr:cNvPr id="8" name="Düz Bağlayıcı 82"/>
        <xdr:cNvSpPr/>
      </xdr:nvSpPr>
      <xdr:spPr>
        <a:xfrm flipH="1">
          <a:off x="4686480" y="2328120"/>
          <a:ext cx="9360" cy="3634200"/>
        </a:xfrm>
        <a:prstGeom prst="line">
          <a:avLst/>
        </a:prstGeom>
        <a:ln w="0">
          <a:solidFill>
            <a:srgbClr val="00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488160</xdr:colOff>
      <xdr:row>10</xdr:row>
      <xdr:rowOff>171720</xdr:rowOff>
    </xdr:from>
    <xdr:to>
      <xdr:col>9</xdr:col>
      <xdr:colOff>36000</xdr:colOff>
      <xdr:row>11</xdr:row>
      <xdr:rowOff>73080</xdr:rowOff>
    </xdr:to>
    <xdr:sp>
      <xdr:nvSpPr>
        <xdr:cNvPr id="9" name="Düz Bağlayıcı 87"/>
        <xdr:cNvSpPr/>
      </xdr:nvSpPr>
      <xdr:spPr>
        <a:xfrm flipH="1">
          <a:off x="4634640" y="2419560"/>
          <a:ext cx="19260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489240</xdr:colOff>
      <xdr:row>15</xdr:row>
      <xdr:rowOff>181080</xdr:rowOff>
    </xdr:from>
    <xdr:to>
      <xdr:col>9</xdr:col>
      <xdr:colOff>39240</xdr:colOff>
      <xdr:row>16</xdr:row>
      <xdr:rowOff>91800</xdr:rowOff>
    </xdr:to>
    <xdr:sp>
      <xdr:nvSpPr>
        <xdr:cNvPr id="10" name="Düz Bağlayıcı 88"/>
        <xdr:cNvSpPr/>
      </xdr:nvSpPr>
      <xdr:spPr>
        <a:xfrm flipH="1">
          <a:off x="4635720" y="3619440"/>
          <a:ext cx="194760" cy="14904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477720</xdr:colOff>
      <xdr:row>24</xdr:row>
      <xdr:rowOff>190800</xdr:rowOff>
    </xdr:from>
    <xdr:to>
      <xdr:col>9</xdr:col>
      <xdr:colOff>25920</xdr:colOff>
      <xdr:row>25</xdr:row>
      <xdr:rowOff>91800</xdr:rowOff>
    </xdr:to>
    <xdr:sp>
      <xdr:nvSpPr>
        <xdr:cNvPr id="11" name="Düz Bağlayıcı 89"/>
        <xdr:cNvSpPr/>
      </xdr:nvSpPr>
      <xdr:spPr>
        <a:xfrm flipH="1">
          <a:off x="4624200" y="5772600"/>
          <a:ext cx="192960" cy="13896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8</xdr:col>
      <xdr:colOff>479880</xdr:colOff>
      <xdr:row>23</xdr:row>
      <xdr:rowOff>192960</xdr:rowOff>
    </xdr:from>
    <xdr:to>
      <xdr:col>9</xdr:col>
      <xdr:colOff>28080</xdr:colOff>
      <xdr:row>24</xdr:row>
      <xdr:rowOff>94320</xdr:rowOff>
    </xdr:to>
    <xdr:sp>
      <xdr:nvSpPr>
        <xdr:cNvPr id="12" name="Düz Bağlayıcı 94"/>
        <xdr:cNvSpPr/>
      </xdr:nvSpPr>
      <xdr:spPr>
        <a:xfrm flipH="1">
          <a:off x="4626360" y="5536440"/>
          <a:ext cx="192960" cy="139680"/>
        </a:xfrm>
        <a:prstGeom prst="line">
          <a:avLst/>
        </a:prstGeom>
        <a:ln w="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X1048576"/>
  <sheetViews>
    <sheetView showFormulas="false" showGridLines="fals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N19" activeCellId="0" sqref="N19"/>
    </sheetView>
  </sheetViews>
  <sheetFormatPr defaultColWidth="9.1484375" defaultRowHeight="18.75" zeroHeight="false" outlineLevelRow="0" outlineLevelCol="0"/>
  <cols>
    <col collapsed="false" customWidth="true" hidden="false" outlineLevel="0" max="1" min="1" style="1" width="1.57"/>
    <col collapsed="false" customWidth="true" hidden="false" outlineLevel="0" max="2" min="2" style="1" width="4.57"/>
    <col collapsed="false" customWidth="true" hidden="false" outlineLevel="0" max="4" min="3" style="1" width="8.28"/>
    <col collapsed="false" customWidth="true" hidden="false" outlineLevel="0" max="5" min="5" style="1" width="10.43"/>
    <col collapsed="false" customWidth="false" hidden="false" outlineLevel="0" max="6" min="6" style="1" width="9.14"/>
    <col collapsed="false" customWidth="true" hidden="false" outlineLevel="0" max="8" min="7" style="1" width="8.28"/>
    <col collapsed="false" customWidth="false" hidden="false" outlineLevel="0" max="9" min="9" style="1" width="9.14"/>
    <col collapsed="false" customWidth="true" hidden="false" outlineLevel="0" max="10" min="10" style="1" width="10.43"/>
    <col collapsed="false" customWidth="true" hidden="false" outlineLevel="0" max="11" min="11" style="1" width="15.71"/>
    <col collapsed="false" customWidth="true" hidden="false" outlineLevel="0" max="12" min="12" style="1" width="4.85"/>
    <col collapsed="false" customWidth="true" hidden="false" outlineLevel="0" max="13" min="13" style="1" width="4.57"/>
    <col collapsed="false" customWidth="true" hidden="false" outlineLevel="0" max="15" min="14" style="1" width="8.28"/>
    <col collapsed="false" customWidth="true" hidden="false" outlineLevel="0" max="16" min="16" style="1" width="10.43"/>
    <col collapsed="false" customWidth="false" hidden="false" outlineLevel="0" max="17" min="17" style="1" width="9.14"/>
    <col collapsed="false" customWidth="true" hidden="false" outlineLevel="0" max="19" min="18" style="1" width="8.28"/>
    <col collapsed="false" customWidth="false" hidden="false" outlineLevel="0" max="20" min="20" style="1" width="9.14"/>
    <col collapsed="false" customWidth="true" hidden="false" outlineLevel="0" max="21" min="21" style="1" width="17.15"/>
    <col collapsed="false" customWidth="true" hidden="false" outlineLevel="0" max="22" min="22" style="1" width="15.71"/>
    <col collapsed="false" customWidth="true" hidden="false" outlineLevel="0" max="23" min="23" style="1" width="9.43"/>
    <col collapsed="false" customWidth="true" hidden="false" outlineLevel="0" max="24" min="24" style="1" width="4.85"/>
    <col collapsed="false" customWidth="false" hidden="false" outlineLevel="0" max="1024" min="25" style="1" width="9.14"/>
  </cols>
  <sheetData>
    <row r="1" customFormat="false" ht="24" hidden="false" customHeight="tru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6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22.5" hidden="false" customHeight="true" outlineLevel="0" collapsed="false">
      <c r="B3" s="4"/>
      <c r="C3" s="5" t="s">
        <v>1</v>
      </c>
      <c r="D3" s="5"/>
      <c r="E3" s="5"/>
      <c r="F3" s="5"/>
      <c r="G3" s="5"/>
      <c r="H3" s="6"/>
      <c r="I3" s="6"/>
      <c r="J3" s="6"/>
      <c r="K3" s="6"/>
      <c r="L3" s="6"/>
      <c r="M3" s="6"/>
      <c r="N3" s="7"/>
      <c r="O3" s="7"/>
      <c r="P3" s="7"/>
      <c r="Q3" s="7"/>
      <c r="R3" s="8"/>
      <c r="S3" s="8"/>
      <c r="T3" s="9"/>
      <c r="U3" s="9"/>
      <c r="V3" s="10"/>
      <c r="W3" s="10"/>
      <c r="X3" s="11"/>
    </row>
    <row r="4" customFormat="false" ht="18.75" hidden="false" customHeight="false" outlineLevel="0" collapsed="false">
      <c r="B4" s="12"/>
      <c r="C4" s="13" t="s">
        <v>2</v>
      </c>
      <c r="D4" s="13"/>
      <c r="E4" s="13"/>
      <c r="F4" s="14" t="n">
        <v>1.22</v>
      </c>
      <c r="G4" s="14"/>
      <c r="H4" s="15"/>
      <c r="I4" s="15"/>
      <c r="J4" s="15"/>
      <c r="N4" s="16" t="s">
        <v>3</v>
      </c>
      <c r="O4" s="16"/>
      <c r="P4" s="16"/>
      <c r="Q4" s="17"/>
      <c r="R4" s="18"/>
      <c r="S4" s="18"/>
      <c r="T4" s="19" t="s">
        <v>4</v>
      </c>
      <c r="U4" s="19"/>
      <c r="V4" s="20" t="n">
        <v>1</v>
      </c>
      <c r="W4" s="21"/>
      <c r="X4" s="22"/>
    </row>
    <row r="5" customFormat="false" ht="18.75" hidden="false" customHeight="false" outlineLevel="0" collapsed="false">
      <c r="B5" s="12"/>
      <c r="C5" s="13" t="s">
        <v>5</v>
      </c>
      <c r="D5" s="13"/>
      <c r="E5" s="13"/>
      <c r="F5" s="14" t="n">
        <v>1.2</v>
      </c>
      <c r="G5" s="14"/>
      <c r="H5" s="15"/>
      <c r="I5" s="15"/>
      <c r="J5" s="15"/>
      <c r="Q5" s="17"/>
      <c r="R5" s="18"/>
      <c r="S5" s="18"/>
      <c r="T5" s="23" t="s">
        <v>6</v>
      </c>
      <c r="U5" s="23"/>
      <c r="V5" s="20" t="n">
        <v>2023110</v>
      </c>
      <c r="W5" s="21"/>
      <c r="X5" s="22"/>
    </row>
    <row r="6" customFormat="false" ht="18.75" hidden="false" customHeight="false" outlineLevel="0" collapsed="false">
      <c r="B6" s="12"/>
      <c r="C6" s="13" t="s">
        <v>7</v>
      </c>
      <c r="D6" s="13"/>
      <c r="E6" s="13"/>
      <c r="F6" s="14" t="n">
        <v>1.65</v>
      </c>
      <c r="G6" s="14"/>
      <c r="H6" s="15"/>
      <c r="I6" s="15"/>
      <c r="J6" s="15"/>
      <c r="K6" s="15"/>
      <c r="L6" s="15"/>
      <c r="N6" s="24" t="s">
        <v>8</v>
      </c>
      <c r="O6" s="15"/>
      <c r="P6" s="25" t="s">
        <v>9</v>
      </c>
      <c r="Q6" s="26"/>
      <c r="R6" s="18"/>
      <c r="S6" s="18"/>
      <c r="T6" s="19" t="s">
        <v>10</v>
      </c>
      <c r="U6" s="19"/>
      <c r="V6" s="27" t="s">
        <v>11</v>
      </c>
      <c r="X6" s="22"/>
    </row>
    <row r="7" customFormat="false" ht="18.75" hidden="false" customHeight="false" outlineLevel="0" collapsed="false">
      <c r="B7" s="12"/>
      <c r="C7" s="13" t="s">
        <v>12</v>
      </c>
      <c r="D7" s="13"/>
      <c r="E7" s="13"/>
      <c r="F7" s="14" t="n">
        <v>0.2</v>
      </c>
      <c r="G7" s="14"/>
      <c r="H7" s="15"/>
      <c r="I7" s="15"/>
      <c r="J7" s="15"/>
      <c r="K7" s="15"/>
      <c r="L7" s="15"/>
      <c r="M7" s="17"/>
      <c r="N7" s="17"/>
      <c r="O7" s="17"/>
      <c r="P7" s="26"/>
      <c r="Q7" s="26"/>
      <c r="R7" s="18"/>
      <c r="S7" s="18"/>
      <c r="T7" s="15"/>
      <c r="U7" s="15"/>
      <c r="V7" s="15"/>
      <c r="W7" s="15"/>
      <c r="X7" s="22"/>
    </row>
    <row r="8" customFormat="false" ht="18.75" hidden="false" customHeight="false" outlineLevel="0" collapsed="false">
      <c r="B8" s="12"/>
      <c r="C8" s="13" t="s">
        <v>13</v>
      </c>
      <c r="D8" s="13"/>
      <c r="E8" s="13"/>
      <c r="F8" s="14" t="n">
        <v>4</v>
      </c>
      <c r="G8" s="14"/>
      <c r="H8" s="15"/>
      <c r="I8" s="15"/>
      <c r="J8" s="15"/>
      <c r="K8" s="28"/>
      <c r="L8" s="15"/>
      <c r="M8" s="17"/>
      <c r="N8" s="17"/>
      <c r="O8" s="17"/>
      <c r="P8" s="26"/>
      <c r="Q8" s="26"/>
      <c r="R8" s="18"/>
      <c r="S8" s="18"/>
      <c r="T8" s="15"/>
      <c r="U8" s="15"/>
      <c r="V8" s="15"/>
      <c r="W8" s="15"/>
      <c r="X8" s="22"/>
    </row>
    <row r="9" customFormat="false" ht="12" hidden="false" customHeight="true" outlineLevel="0" collapsed="false">
      <c r="B9" s="12"/>
      <c r="C9" s="3"/>
      <c r="D9" s="3"/>
      <c r="E9" s="3"/>
      <c r="F9" s="29"/>
      <c r="G9" s="29"/>
      <c r="H9" s="15"/>
      <c r="I9" s="15"/>
      <c r="J9" s="15"/>
      <c r="K9" s="15"/>
      <c r="L9" s="15"/>
      <c r="M9" s="17"/>
      <c r="N9" s="17"/>
      <c r="O9" s="17"/>
      <c r="P9" s="26"/>
      <c r="Q9" s="26"/>
      <c r="R9" s="18"/>
      <c r="S9" s="18"/>
      <c r="T9" s="15"/>
      <c r="U9" s="15"/>
      <c r="V9" s="15"/>
      <c r="W9" s="15"/>
      <c r="X9" s="22"/>
    </row>
    <row r="10" customFormat="false" ht="18.75" hidden="false" customHeight="false" outlineLevel="0" collapsed="false">
      <c r="B10" s="12"/>
      <c r="C10" s="15"/>
      <c r="D10" s="15"/>
      <c r="E10" s="30" t="s">
        <v>14</v>
      </c>
      <c r="F10" s="30"/>
      <c r="G10" s="3"/>
      <c r="H10" s="15"/>
      <c r="I10" s="15"/>
      <c r="J10" s="15"/>
      <c r="K10" s="15"/>
      <c r="L10" s="15"/>
      <c r="N10" s="15"/>
      <c r="O10" s="15"/>
      <c r="P10" s="31" t="s">
        <v>15</v>
      </c>
      <c r="Q10" s="31"/>
      <c r="R10" s="31"/>
      <c r="S10" s="31"/>
      <c r="T10" s="31"/>
      <c r="U10" s="31"/>
      <c r="V10" s="31"/>
      <c r="W10" s="32"/>
      <c r="X10" s="22"/>
    </row>
    <row r="11" customFormat="false" ht="18.75" hidden="false" customHeight="false" outlineLevel="0" collapsed="false">
      <c r="B11" s="12"/>
      <c r="C11" s="15"/>
      <c r="D11" s="15"/>
      <c r="E11" s="33" t="n">
        <v>2.5</v>
      </c>
      <c r="F11" s="33"/>
      <c r="G11" s="3"/>
      <c r="H11" s="15"/>
      <c r="I11" s="15"/>
      <c r="J11" s="32" t="s">
        <v>16</v>
      </c>
      <c r="K11" s="34" t="s">
        <v>17</v>
      </c>
      <c r="L11" s="15"/>
      <c r="N11" s="15"/>
      <c r="O11" s="15"/>
      <c r="X11" s="22"/>
    </row>
    <row r="12" customFormat="false" ht="18.75" hidden="false" customHeight="false" outlineLevel="0" collapsed="false">
      <c r="B12" s="12"/>
      <c r="C12" s="35"/>
      <c r="D12" s="35"/>
      <c r="E12" s="36"/>
      <c r="F12" s="36"/>
      <c r="G12" s="37"/>
      <c r="H12" s="37"/>
      <c r="I12" s="21" t="s">
        <v>5</v>
      </c>
      <c r="J12" s="38" t="n">
        <v>0.6</v>
      </c>
      <c r="K12" s="39" t="n">
        <f aca="false">((AVERAGE(E11,E16)*J12)*E29)</f>
        <v>4.98</v>
      </c>
      <c r="L12" s="15"/>
      <c r="N12" s="15"/>
      <c r="O12" s="40" t="str">
        <f aca="false">CONCATENATE("( ( (",E13," x ",J12,") + (",E20," x ",J17,") + (",E25," x ",J25,") )"," x ",F8,"  ) + (",F4," x ",J29," x ",G35,") "," = ",(ROUND((E13*J12*E29)+(E20*J17*E29)+(E25*J25*E29)+K29,2))," m³ ")</f>
        <v>( ( (2,075 x 0,6) + (1,235 x 0,825) + (1,22 x 0,2) ) x 4  ) + (1,22 x 1,625 x 0)  = 10,03 m³</v>
      </c>
      <c r="P12" s="40"/>
      <c r="Q12" s="40"/>
      <c r="R12" s="40"/>
      <c r="S12" s="40"/>
      <c r="T12" s="40"/>
      <c r="U12" s="40"/>
      <c r="V12" s="40"/>
      <c r="W12" s="40"/>
      <c r="X12" s="22"/>
    </row>
    <row r="13" customFormat="false" ht="18.75" hidden="false" customHeight="false" outlineLevel="0" collapsed="false">
      <c r="B13" s="12"/>
      <c r="C13" s="35"/>
      <c r="D13" s="35"/>
      <c r="E13" s="41" t="n">
        <f aca="false">AVERAGE(E11,E16)</f>
        <v>2.075</v>
      </c>
      <c r="F13" s="41"/>
      <c r="G13" s="37"/>
      <c r="H13" s="37"/>
      <c r="I13" s="21"/>
      <c r="J13" s="38"/>
      <c r="K13" s="39"/>
      <c r="L13" s="15"/>
      <c r="N13" s="15"/>
      <c r="O13" s="15"/>
      <c r="P13" s="36"/>
      <c r="Q13" s="36"/>
      <c r="R13" s="15"/>
      <c r="S13" s="15"/>
      <c r="T13" s="42"/>
      <c r="U13" s="43"/>
      <c r="V13" s="44"/>
      <c r="W13" s="44"/>
      <c r="X13" s="22"/>
    </row>
    <row r="14" customFormat="false" ht="18.75" hidden="false" customHeight="false" outlineLevel="0" collapsed="false">
      <c r="B14" s="12"/>
      <c r="C14" s="35"/>
      <c r="D14" s="35"/>
      <c r="E14" s="45"/>
      <c r="F14" s="46"/>
      <c r="G14" s="37"/>
      <c r="H14" s="37"/>
      <c r="I14" s="21"/>
      <c r="J14" s="38"/>
      <c r="K14" s="39"/>
      <c r="L14" s="15"/>
      <c r="N14" s="15"/>
      <c r="O14" s="15"/>
      <c r="P14" s="31" t="s">
        <v>18</v>
      </c>
      <c r="Q14" s="31"/>
      <c r="R14" s="31"/>
      <c r="S14" s="31"/>
      <c r="T14" s="31"/>
      <c r="U14" s="31"/>
      <c r="V14" s="31"/>
      <c r="W14" s="44"/>
      <c r="X14" s="22"/>
    </row>
    <row r="15" customFormat="false" ht="18.75" hidden="false" customHeight="false" outlineLevel="0" collapsed="false">
      <c r="B15" s="12"/>
      <c r="C15" s="35"/>
      <c r="D15" s="35"/>
      <c r="E15" s="47" t="s">
        <v>19</v>
      </c>
      <c r="F15" s="47"/>
      <c r="G15" s="37"/>
      <c r="H15" s="37"/>
      <c r="I15" s="21"/>
      <c r="J15" s="38"/>
      <c r="K15" s="39"/>
      <c r="L15" s="15"/>
      <c r="N15" s="15"/>
      <c r="O15" s="15"/>
      <c r="W15" s="32"/>
      <c r="X15" s="22"/>
    </row>
    <row r="16" customFormat="false" ht="18.75" hidden="false" customHeight="false" outlineLevel="0" collapsed="false">
      <c r="B16" s="12"/>
      <c r="C16" s="35"/>
      <c r="D16" s="35"/>
      <c r="E16" s="48" t="n">
        <v>1.65</v>
      </c>
      <c r="F16" s="48"/>
      <c r="G16" s="37"/>
      <c r="H16" s="37"/>
      <c r="I16" s="21"/>
      <c r="J16" s="38"/>
      <c r="K16" s="39"/>
      <c r="L16" s="15"/>
      <c r="N16" s="15"/>
      <c r="O16" s="15"/>
      <c r="P16" s="40" t="str">
        <f aca="false">CONCATENATE("( (",C5,"+",C6,") / 2 ) + ",C7," ) ")</f>
        <v>( (H1+H2) / 2 ) + Yataklama H )</v>
      </c>
      <c r="Q16" s="40"/>
      <c r="R16" s="40"/>
      <c r="S16" s="40"/>
      <c r="T16" s="40"/>
      <c r="U16" s="40"/>
      <c r="V16" s="40"/>
      <c r="X16" s="22"/>
    </row>
    <row r="17" customFormat="false" ht="18.75" hidden="false" customHeight="false" outlineLevel="0" collapsed="false">
      <c r="B17" s="12"/>
      <c r="C17" s="15"/>
      <c r="D17" s="22"/>
      <c r="E17" s="49" t="n">
        <v>1.25</v>
      </c>
      <c r="F17" s="49"/>
      <c r="G17" s="50"/>
      <c r="H17" s="15"/>
      <c r="I17" s="21" t="s">
        <v>7</v>
      </c>
      <c r="J17" s="38" t="n">
        <v>0.825</v>
      </c>
      <c r="K17" s="39" t="n">
        <f aca="false">(AVERAGE(E17,E24)*J17*E29)</f>
        <v>4.0755</v>
      </c>
      <c r="L17" s="15"/>
      <c r="N17" s="15"/>
      <c r="O17" s="15"/>
      <c r="W17" s="40"/>
      <c r="X17" s="22"/>
    </row>
    <row r="18" customFormat="false" ht="18.75" hidden="false" customHeight="false" outlineLevel="0" collapsed="false">
      <c r="B18" s="12"/>
      <c r="C18" s="15"/>
      <c r="D18" s="22"/>
      <c r="E18" s="51" t="s">
        <v>20</v>
      </c>
      <c r="F18" s="51"/>
      <c r="G18" s="52"/>
      <c r="H18" s="15"/>
      <c r="I18" s="21"/>
      <c r="J18" s="38"/>
      <c r="K18" s="39"/>
      <c r="L18" s="15"/>
      <c r="N18" s="15"/>
      <c r="O18" s="15"/>
      <c r="P18" s="40" t="str">
        <f aca="false">CONCATENATE("((",F5,"+",F6,")/2 ) + ",F7," ) "," = ",ROUND((F5+F6)/2+F7,2)," m ")</f>
        <v>((1,2+1,65)/2 ) + 0,2 )  = 1,63 m</v>
      </c>
      <c r="Q18" s="40"/>
      <c r="R18" s="40"/>
      <c r="S18" s="40"/>
      <c r="T18" s="40"/>
      <c r="U18" s="40"/>
      <c r="V18" s="40"/>
      <c r="W18" s="40"/>
      <c r="X18" s="22"/>
    </row>
    <row r="19" customFormat="false" ht="18.75" hidden="false" customHeight="false" outlineLevel="0" collapsed="false">
      <c r="B19" s="12"/>
      <c r="C19" s="15"/>
      <c r="D19" s="22"/>
      <c r="G19" s="52"/>
      <c r="H19" s="15"/>
      <c r="I19" s="21"/>
      <c r="J19" s="38"/>
      <c r="K19" s="39"/>
      <c r="L19" s="15"/>
      <c r="N19" s="15"/>
      <c r="O19" s="15"/>
      <c r="X19" s="22"/>
    </row>
    <row r="20" customFormat="false" ht="18.75" hidden="false" customHeight="false" outlineLevel="0" collapsed="false">
      <c r="B20" s="12"/>
      <c r="C20" s="15"/>
      <c r="D20" s="22"/>
      <c r="E20" s="53" t="n">
        <f aca="false">AVERAGE(E17,E24)</f>
        <v>1.235</v>
      </c>
      <c r="F20" s="53"/>
      <c r="G20" s="52"/>
      <c r="H20" s="15"/>
      <c r="I20" s="21"/>
      <c r="J20" s="38"/>
      <c r="K20" s="39"/>
      <c r="L20" s="15"/>
      <c r="N20" s="15"/>
      <c r="O20" s="15"/>
      <c r="P20" s="54" t="s">
        <v>21</v>
      </c>
      <c r="Q20" s="54"/>
      <c r="R20" s="54"/>
      <c r="S20" s="54"/>
      <c r="T20" s="54"/>
      <c r="U20" s="54"/>
      <c r="V20" s="54"/>
      <c r="W20" s="32"/>
      <c r="X20" s="22"/>
    </row>
    <row r="21" customFormat="false" ht="18.75" hidden="false" customHeight="false" outlineLevel="0" collapsed="false">
      <c r="B21" s="12"/>
      <c r="C21" s="15"/>
      <c r="D21" s="22"/>
      <c r="E21" s="45"/>
      <c r="F21" s="46"/>
      <c r="G21" s="52"/>
      <c r="H21" s="15"/>
      <c r="I21" s="21"/>
      <c r="J21" s="38"/>
      <c r="K21" s="39"/>
      <c r="L21" s="15"/>
      <c r="N21" s="15"/>
      <c r="O21" s="15"/>
      <c r="P21" s="29"/>
      <c r="Q21" s="29"/>
      <c r="R21" s="29"/>
      <c r="S21" s="29"/>
      <c r="T21" s="29"/>
      <c r="U21" s="29"/>
      <c r="V21" s="29"/>
      <c r="W21" s="29"/>
      <c r="X21" s="22"/>
    </row>
    <row r="22" customFormat="false" ht="18.75" hidden="false" customHeight="false" outlineLevel="0" collapsed="false">
      <c r="B22" s="12"/>
      <c r="C22" s="15"/>
      <c r="D22" s="22"/>
      <c r="E22" s="36"/>
      <c r="F22" s="36"/>
      <c r="G22" s="12"/>
      <c r="H22" s="15"/>
      <c r="I22" s="21"/>
      <c r="J22" s="38"/>
      <c r="K22" s="39"/>
      <c r="L22" s="15"/>
      <c r="N22" s="15"/>
      <c r="O22" s="15"/>
      <c r="P22" s="29" t="n">
        <f aca="false">F8</f>
        <v>4</v>
      </c>
      <c r="Q22" s="29"/>
      <c r="R22" s="29"/>
      <c r="S22" s="29"/>
      <c r="T22" s="29"/>
      <c r="U22" s="29"/>
      <c r="V22" s="29"/>
      <c r="W22" s="29"/>
      <c r="X22" s="22"/>
    </row>
    <row r="23" customFormat="false" ht="18.75" hidden="false" customHeight="false" outlineLevel="0" collapsed="false">
      <c r="B23" s="12"/>
      <c r="C23" s="15"/>
      <c r="D23" s="22"/>
      <c r="E23" s="47" t="s">
        <v>22</v>
      </c>
      <c r="F23" s="47"/>
      <c r="G23" s="52"/>
      <c r="H23" s="15"/>
      <c r="I23" s="21"/>
      <c r="J23" s="38"/>
      <c r="K23" s="39"/>
      <c r="L23" s="15"/>
      <c r="N23" s="15"/>
      <c r="O23" s="15"/>
      <c r="P23" s="47"/>
      <c r="Q23" s="47"/>
      <c r="R23" s="3"/>
      <c r="S23" s="15"/>
      <c r="T23" s="21"/>
      <c r="U23" s="55"/>
      <c r="V23" s="18"/>
      <c r="W23" s="18"/>
      <c r="X23" s="22"/>
    </row>
    <row r="24" customFormat="false" ht="18.75" hidden="false" customHeight="false" outlineLevel="0" collapsed="false">
      <c r="B24" s="12"/>
      <c r="C24" s="15"/>
      <c r="D24" s="22"/>
      <c r="E24" s="49" t="n">
        <v>1.22</v>
      </c>
      <c r="F24" s="49"/>
      <c r="G24" s="52"/>
      <c r="H24" s="15"/>
      <c r="I24" s="21"/>
      <c r="J24" s="38"/>
      <c r="K24" s="39"/>
      <c r="L24" s="15"/>
      <c r="N24" s="15"/>
      <c r="O24" s="31" t="s">
        <v>23</v>
      </c>
      <c r="P24" s="31"/>
      <c r="Q24" s="31"/>
      <c r="R24" s="31"/>
      <c r="S24" s="31"/>
      <c r="T24" s="31"/>
      <c r="U24" s="31"/>
      <c r="V24" s="31"/>
      <c r="W24" s="32"/>
      <c r="X24" s="22"/>
    </row>
    <row r="25" customFormat="false" ht="18.75" hidden="false" customHeight="false" outlineLevel="0" collapsed="false">
      <c r="B25" s="12"/>
      <c r="C25" s="15"/>
      <c r="D25" s="15"/>
      <c r="E25" s="56" t="n">
        <f aca="false">AVERAGE(E24,E27)</f>
        <v>1.22</v>
      </c>
      <c r="F25" s="56"/>
      <c r="G25" s="3"/>
      <c r="H25" s="15"/>
      <c r="I25" s="21" t="s">
        <v>24</v>
      </c>
      <c r="J25" s="38" t="n">
        <v>0.2</v>
      </c>
      <c r="K25" s="57" t="n">
        <f aca="false">(AVERAGE(E24,E27)*J25*E29)</f>
        <v>0.976</v>
      </c>
      <c r="L25" s="15"/>
      <c r="W25" s="29"/>
      <c r="X25" s="22"/>
    </row>
    <row r="26" customFormat="false" ht="18.75" hidden="false" customHeight="false" outlineLevel="0" collapsed="false">
      <c r="B26" s="12"/>
      <c r="C26" s="15"/>
      <c r="D26" s="15"/>
      <c r="E26" s="58" t="s">
        <v>25</v>
      </c>
      <c r="F26" s="58"/>
      <c r="G26" s="3"/>
      <c r="H26" s="15"/>
      <c r="I26" s="15"/>
      <c r="J26" s="15"/>
      <c r="K26" s="59"/>
      <c r="L26" s="15"/>
      <c r="N26" s="29" t="str">
        <f aca="false">CONCATENATE("(",P10," / ",P15," / ",P20,")")</f>
        <v>(Toplam Kazı Hacmi /  / Baca Aralığı Toplam Uzunluk)</v>
      </c>
      <c r="O26" s="29"/>
      <c r="P26" s="29"/>
      <c r="Q26" s="29"/>
      <c r="R26" s="29"/>
      <c r="S26" s="29"/>
      <c r="T26" s="29"/>
      <c r="U26" s="29"/>
      <c r="V26" s="29"/>
      <c r="W26" s="29"/>
      <c r="X26" s="22"/>
    </row>
    <row r="27" customFormat="false" ht="18.75" hidden="false" customHeight="false" outlineLevel="0" collapsed="false">
      <c r="B27" s="12"/>
      <c r="C27" s="15"/>
      <c r="D27" s="15"/>
      <c r="E27" s="33" t="n">
        <v>1.22</v>
      </c>
      <c r="F27" s="33"/>
      <c r="G27" s="15"/>
      <c r="H27" s="17" t="s">
        <v>26</v>
      </c>
      <c r="I27" s="17"/>
      <c r="J27" s="60" t="n">
        <f aca="false">SUM(J12:J26)</f>
        <v>1.625</v>
      </c>
      <c r="K27" s="57" t="n">
        <f aca="false">SUM(K12:K26)</f>
        <v>10.0315</v>
      </c>
      <c r="L27" s="15"/>
      <c r="N27" s="15"/>
      <c r="O27" s="29"/>
      <c r="P27" s="29"/>
      <c r="Q27" s="29"/>
      <c r="R27" s="29"/>
      <c r="S27" s="29"/>
      <c r="T27" s="29"/>
      <c r="U27" s="29"/>
      <c r="V27" s="29"/>
      <c r="W27" s="29"/>
      <c r="X27" s="22"/>
    </row>
    <row r="28" customFormat="false" ht="18.75" hidden="false" customHeight="false" outlineLevel="0" collapsed="false">
      <c r="B28" s="12"/>
      <c r="C28" s="15"/>
      <c r="D28" s="15"/>
      <c r="E28" s="15"/>
      <c r="F28" s="15"/>
      <c r="G28" s="15"/>
      <c r="H28" s="15"/>
      <c r="I28" s="15"/>
      <c r="J28" s="15"/>
      <c r="K28" s="3"/>
      <c r="L28" s="15"/>
      <c r="N28" s="15"/>
      <c r="O28" s="29" t="str">
        <f aca="false">CONCATENATE("( ",K27+K29," / ",((F5+F6)/2+F7)," / ",P22," )"," = ",(ROUND((K27+K29)/((F5+F6)/2+F7)/P22,2))," m")</f>
        <v>( 10,0315 / 1,625 / 4 ) = 1,54 m</v>
      </c>
      <c r="P28" s="29"/>
      <c r="Q28" s="29"/>
      <c r="R28" s="29"/>
      <c r="S28" s="29"/>
      <c r="T28" s="29"/>
      <c r="U28" s="29"/>
      <c r="V28" s="29"/>
      <c r="W28" s="15"/>
      <c r="X28" s="22"/>
    </row>
    <row r="29" customFormat="false" ht="18.75" hidden="false" customHeight="false" outlineLevel="0" collapsed="false">
      <c r="B29" s="12"/>
      <c r="C29" s="17" t="s">
        <v>27</v>
      </c>
      <c r="D29" s="17"/>
      <c r="E29" s="61" t="n">
        <v>4</v>
      </c>
      <c r="F29" s="61"/>
      <c r="G29" s="17" t="s">
        <v>28</v>
      </c>
      <c r="H29" s="17"/>
      <c r="I29" s="17"/>
      <c r="J29" s="60" t="n">
        <f aca="false">(F5+F6)/2+F7</f>
        <v>1.625</v>
      </c>
      <c r="K29" s="57" t="n">
        <f aca="false">F4*(((F5+F6)/2+F7)*G35)</f>
        <v>0</v>
      </c>
      <c r="L29" s="15"/>
      <c r="N29" s="15"/>
      <c r="O29" s="15"/>
      <c r="P29" s="15"/>
      <c r="Q29" s="15"/>
      <c r="R29" s="15"/>
      <c r="S29" s="15"/>
      <c r="T29" s="15"/>
      <c r="U29" s="15"/>
      <c r="V29" s="15"/>
      <c r="W29" s="62"/>
      <c r="X29" s="22"/>
    </row>
    <row r="30" customFormat="false" ht="11.25" hidden="false" customHeight="true" outlineLevel="0" collapsed="false">
      <c r="B30" s="12"/>
      <c r="C30" s="17"/>
      <c r="D30" s="17"/>
      <c r="E30" s="26"/>
      <c r="F30" s="26"/>
      <c r="G30" s="17"/>
      <c r="H30" s="17"/>
      <c r="I30" s="17"/>
      <c r="J30" s="63"/>
      <c r="K30" s="62"/>
      <c r="L30" s="15"/>
      <c r="N30" s="17"/>
      <c r="O30" s="64"/>
      <c r="P30" s="65" t="s">
        <v>23</v>
      </c>
      <c r="Q30" s="65"/>
      <c r="R30" s="65"/>
      <c r="S30" s="65"/>
      <c r="T30" s="66" t="n">
        <f aca="false">ROUND((K27+K29)/((F5+F6)/2+F7)/P22,2)</f>
        <v>1.54</v>
      </c>
      <c r="U30" s="66"/>
      <c r="V30" s="62"/>
      <c r="W30" s="62"/>
      <c r="X30" s="22"/>
    </row>
    <row r="31" customFormat="false" ht="18.75" hidden="false" customHeight="false" outlineLevel="0" collapsed="false">
      <c r="B31" s="12"/>
      <c r="C31" s="19" t="s">
        <v>29</v>
      </c>
      <c r="D31" s="19"/>
      <c r="E31" s="19"/>
      <c r="F31" s="19"/>
      <c r="G31" s="67" t="n">
        <f aca="false">E29</f>
        <v>4</v>
      </c>
      <c r="H31" s="67"/>
      <c r="I31" s="15"/>
      <c r="J31" s="15"/>
      <c r="K31" s="15"/>
      <c r="L31" s="15"/>
      <c r="M31" s="15"/>
      <c r="N31" s="17"/>
      <c r="O31" s="17"/>
      <c r="P31" s="65"/>
      <c r="Q31" s="65"/>
      <c r="R31" s="65"/>
      <c r="S31" s="65"/>
      <c r="T31" s="66"/>
      <c r="U31" s="66"/>
      <c r="V31" s="62"/>
      <c r="W31" s="63"/>
      <c r="X31" s="22"/>
    </row>
    <row r="32" customFormat="false" ht="6.75" hidden="false" customHeight="true" outlineLevel="0" collapsed="false">
      <c r="B32" s="12"/>
      <c r="C32" s="19"/>
      <c r="D32" s="19"/>
      <c r="E32" s="68"/>
      <c r="F32" s="68"/>
      <c r="G32" s="69"/>
      <c r="H32" s="69"/>
      <c r="I32" s="15"/>
      <c r="J32" s="15"/>
      <c r="K32" s="15"/>
      <c r="L32" s="15"/>
      <c r="M32" s="15"/>
      <c r="N32" s="17"/>
      <c r="O32" s="17"/>
      <c r="P32" s="26"/>
      <c r="Q32" s="26"/>
      <c r="R32" s="15"/>
      <c r="S32" s="15"/>
      <c r="T32" s="15"/>
      <c r="U32" s="15"/>
      <c r="V32" s="63"/>
      <c r="W32" s="63"/>
      <c r="X32" s="22"/>
    </row>
    <row r="33" customFormat="false" ht="18.75" hidden="false" customHeight="false" outlineLevel="0" collapsed="false">
      <c r="B33" s="12"/>
      <c r="C33" s="19" t="s">
        <v>30</v>
      </c>
      <c r="D33" s="19"/>
      <c r="E33" s="19"/>
      <c r="F33" s="19"/>
      <c r="G33" s="68" t="n">
        <f aca="false">F8</f>
        <v>4</v>
      </c>
      <c r="H33" s="68"/>
      <c r="I33" s="15"/>
      <c r="J33" s="15"/>
      <c r="K33" s="15"/>
      <c r="L33" s="15"/>
      <c r="M33" s="15"/>
      <c r="N33" s="17"/>
      <c r="O33" s="17"/>
      <c r="P33" s="26"/>
      <c r="Q33" s="26"/>
      <c r="R33" s="15"/>
      <c r="S33" s="15"/>
      <c r="T33" s="15"/>
      <c r="U33" s="15"/>
      <c r="V33" s="63"/>
      <c r="W33" s="63"/>
      <c r="X33" s="22"/>
    </row>
    <row r="34" customFormat="false" ht="6.75" hidden="false" customHeight="true" outlineLevel="0" collapsed="false">
      <c r="B34" s="12"/>
      <c r="C34" s="17"/>
      <c r="D34" s="17"/>
      <c r="E34" s="68"/>
      <c r="F34" s="68"/>
      <c r="G34" s="15"/>
      <c r="H34" s="15"/>
      <c r="I34" s="15"/>
      <c r="J34" s="15"/>
      <c r="K34" s="15"/>
      <c r="L34" s="15"/>
      <c r="M34" s="15"/>
      <c r="N34" s="17"/>
      <c r="O34" s="17"/>
      <c r="P34" s="26"/>
      <c r="Q34" s="26"/>
      <c r="R34" s="15"/>
      <c r="S34" s="15"/>
      <c r="T34" s="15"/>
      <c r="U34" s="15"/>
      <c r="V34" s="63"/>
      <c r="W34" s="63"/>
      <c r="X34" s="22"/>
    </row>
    <row r="35" customFormat="false" ht="18.75" hidden="false" customHeight="false" outlineLevel="0" collapsed="false">
      <c r="B35" s="12"/>
      <c r="C35" s="19" t="s">
        <v>31</v>
      </c>
      <c r="D35" s="19"/>
      <c r="E35" s="19"/>
      <c r="F35" s="19"/>
      <c r="G35" s="68" t="n">
        <f aca="false">G33-G31</f>
        <v>0</v>
      </c>
      <c r="H35" s="68"/>
      <c r="I35" s="15"/>
      <c r="J35" s="15"/>
      <c r="K35" s="15"/>
      <c r="L35" s="15"/>
      <c r="M35" s="15"/>
      <c r="N35" s="17"/>
      <c r="O35" s="17"/>
      <c r="P35" s="61" t="s">
        <v>32</v>
      </c>
      <c r="Q35" s="61"/>
      <c r="R35" s="25"/>
      <c r="S35" s="25"/>
      <c r="T35" s="25"/>
      <c r="U35" s="25"/>
      <c r="V35" s="70"/>
      <c r="W35" s="70"/>
      <c r="X35" s="22"/>
    </row>
    <row r="36" customFormat="false" ht="9" hidden="false" customHeight="true" outlineLevel="0" collapsed="false">
      <c r="B36" s="12"/>
      <c r="C36" s="17"/>
      <c r="D36" s="17"/>
      <c r="E36" s="26"/>
      <c r="F36" s="26"/>
      <c r="G36" s="3"/>
      <c r="H36" s="3"/>
      <c r="I36" s="3"/>
      <c r="J36" s="63"/>
      <c r="K36" s="15"/>
      <c r="L36" s="15"/>
      <c r="M36" s="15"/>
      <c r="N36" s="17"/>
      <c r="O36" s="17"/>
      <c r="P36" s="26"/>
      <c r="Q36" s="26"/>
      <c r="R36" s="3"/>
      <c r="S36" s="3"/>
      <c r="T36" s="3"/>
      <c r="U36" s="63"/>
      <c r="V36" s="15"/>
      <c r="W36" s="15"/>
      <c r="X36" s="22"/>
    </row>
    <row r="37" customFormat="false" ht="30" hidden="false" customHeight="true" outlineLevel="0" collapsed="false">
      <c r="B37" s="71" t="s">
        <v>33</v>
      </c>
      <c r="C37" s="71"/>
      <c r="D37" s="71"/>
      <c r="E37" s="71"/>
      <c r="F37" s="71"/>
      <c r="G37" s="71"/>
      <c r="H37" s="71"/>
      <c r="I37" s="71"/>
      <c r="J37" s="71" t="s">
        <v>34</v>
      </c>
      <c r="K37" s="71"/>
      <c r="L37" s="71"/>
      <c r="M37" s="71"/>
      <c r="N37" s="71"/>
      <c r="O37" s="71" t="s">
        <v>35</v>
      </c>
      <c r="P37" s="71"/>
      <c r="Q37" s="71"/>
      <c r="R37" s="71"/>
      <c r="S37" s="71"/>
      <c r="T37" s="71" t="s">
        <v>36</v>
      </c>
      <c r="U37" s="71"/>
      <c r="V37" s="71"/>
      <c r="W37" s="71"/>
      <c r="X37" s="71"/>
    </row>
    <row r="38" customFormat="false" ht="31.5" hidden="false" customHeight="true" outlineLevel="0" collapsed="false">
      <c r="B38" s="72"/>
      <c r="C38" s="72"/>
      <c r="D38" s="72"/>
      <c r="E38" s="72"/>
      <c r="F38" s="72"/>
      <c r="G38" s="72"/>
      <c r="H38" s="72"/>
      <c r="I38" s="72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</row>
    <row r="39" customFormat="false" ht="31.5" hidden="false" customHeight="true" outlineLevel="0" collapsed="false">
      <c r="B39" s="72"/>
      <c r="C39" s="72"/>
      <c r="D39" s="72"/>
      <c r="E39" s="72"/>
      <c r="F39" s="72"/>
      <c r="G39" s="72"/>
      <c r="H39" s="72"/>
      <c r="I39" s="72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</row>
    <row r="40" customFormat="false" ht="31.5" hidden="false" customHeight="true" outlineLevel="0" collapsed="false">
      <c r="B40" s="72"/>
      <c r="C40" s="72"/>
      <c r="D40" s="72"/>
      <c r="E40" s="72"/>
      <c r="F40" s="72"/>
      <c r="G40" s="72"/>
      <c r="H40" s="72"/>
      <c r="I40" s="72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</row>
    <row r="41" customFormat="false" ht="31.5" hidden="false" customHeight="true" outlineLevel="0" collapsed="false">
      <c r="B41" s="72"/>
      <c r="C41" s="72"/>
      <c r="D41" s="72"/>
      <c r="E41" s="72"/>
      <c r="F41" s="72"/>
      <c r="G41" s="72"/>
      <c r="H41" s="72"/>
      <c r="I41" s="72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</row>
    <row r="42" customFormat="false" ht="31.5" hidden="false" customHeight="true" outlineLevel="0" collapsed="false">
      <c r="B42" s="72"/>
      <c r="C42" s="72"/>
      <c r="D42" s="72"/>
      <c r="E42" s="72"/>
      <c r="F42" s="72"/>
      <c r="G42" s="72"/>
      <c r="H42" s="72"/>
      <c r="I42" s="72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</row>
    <row r="43" customFormat="false" ht="31.5" hidden="false" customHeight="true" outlineLevel="0" collapsed="false">
      <c r="B43" s="72"/>
      <c r="C43" s="72"/>
      <c r="D43" s="72"/>
      <c r="E43" s="72"/>
      <c r="F43" s="72"/>
      <c r="G43" s="72"/>
      <c r="H43" s="72"/>
      <c r="I43" s="72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</row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1">
    <mergeCell ref="B1:X1"/>
    <mergeCell ref="C3:G3"/>
    <mergeCell ref="N3:Q3"/>
    <mergeCell ref="R3:S3"/>
    <mergeCell ref="T3:U3"/>
    <mergeCell ref="C4:E4"/>
    <mergeCell ref="F4:G4"/>
    <mergeCell ref="N4:P4"/>
    <mergeCell ref="R4:S8"/>
    <mergeCell ref="T4:U4"/>
    <mergeCell ref="C5:E5"/>
    <mergeCell ref="F5:G5"/>
    <mergeCell ref="T5:U5"/>
    <mergeCell ref="C6:E6"/>
    <mergeCell ref="F6:G6"/>
    <mergeCell ref="T6:U6"/>
    <mergeCell ref="C7:E7"/>
    <mergeCell ref="F7:G7"/>
    <mergeCell ref="M7:O7"/>
    <mergeCell ref="P7:Q7"/>
    <mergeCell ref="C8:E8"/>
    <mergeCell ref="F8:G8"/>
    <mergeCell ref="M8:O8"/>
    <mergeCell ref="E10:F10"/>
    <mergeCell ref="P10:V10"/>
    <mergeCell ref="E11:F11"/>
    <mergeCell ref="C12:D16"/>
    <mergeCell ref="G12:H16"/>
    <mergeCell ref="I12:I16"/>
    <mergeCell ref="J12:J16"/>
    <mergeCell ref="K12:K16"/>
    <mergeCell ref="O12:W12"/>
    <mergeCell ref="E13:F13"/>
    <mergeCell ref="P14:V14"/>
    <mergeCell ref="E15:F15"/>
    <mergeCell ref="E16:F16"/>
    <mergeCell ref="P16:V16"/>
    <mergeCell ref="E17:F17"/>
    <mergeCell ref="I17:I24"/>
    <mergeCell ref="J17:J24"/>
    <mergeCell ref="K17:K24"/>
    <mergeCell ref="E18:F18"/>
    <mergeCell ref="P18:V18"/>
    <mergeCell ref="E20:F20"/>
    <mergeCell ref="P20:V20"/>
    <mergeCell ref="P21:V21"/>
    <mergeCell ref="P22:V22"/>
    <mergeCell ref="E23:F23"/>
    <mergeCell ref="E24:F24"/>
    <mergeCell ref="O24:V24"/>
    <mergeCell ref="E25:F25"/>
    <mergeCell ref="E26:F26"/>
    <mergeCell ref="N26:W26"/>
    <mergeCell ref="E27:F27"/>
    <mergeCell ref="H27:I27"/>
    <mergeCell ref="O28:V28"/>
    <mergeCell ref="C29:D29"/>
    <mergeCell ref="E29:F29"/>
    <mergeCell ref="G29:I29"/>
    <mergeCell ref="P30:S31"/>
    <mergeCell ref="T30:U31"/>
    <mergeCell ref="C31:F31"/>
    <mergeCell ref="G31:H31"/>
    <mergeCell ref="C33:F33"/>
    <mergeCell ref="G33:H33"/>
    <mergeCell ref="C35:F35"/>
    <mergeCell ref="G35:H35"/>
    <mergeCell ref="C36:D36"/>
    <mergeCell ref="E36:F36"/>
    <mergeCell ref="G36:I36"/>
    <mergeCell ref="N36:O36"/>
    <mergeCell ref="P36:Q36"/>
    <mergeCell ref="R36:T36"/>
    <mergeCell ref="B37:I37"/>
    <mergeCell ref="J37:N37"/>
    <mergeCell ref="O37:S37"/>
    <mergeCell ref="T37:X37"/>
    <mergeCell ref="B38:I43"/>
    <mergeCell ref="J38:N43"/>
    <mergeCell ref="O38:S43"/>
    <mergeCell ref="T38:X43"/>
  </mergeCells>
  <printOptions headings="false" gridLines="false" gridLinesSet="true" horizontalCentered="true" verticalCentered="false"/>
  <pageMargins left="0.19652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2019-12-12T06:58:47Z</dcterms:created>
  <dc:creator>Bilgin YILDIZ</dc:creator>
  <dc:description/>
  <dc:language>en-US</dc:language>
  <cp:lastModifiedBy/>
  <cp:lastPrinted>2020-01-23T08:14:48Z</cp:lastPrinted>
  <dcterms:modified xsi:type="dcterms:W3CDTF">2024-07-22T12:54:38Z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