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976" windowHeight="6156"/>
  </bookViews>
  <sheets>
    <sheet name="Current Iteration" sheetId="1" r:id="rId1"/>
    <sheet name="Burndown Chart" sheetId="4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9" i="1"/>
  <c r="X9" s="1"/>
  <c r="W10"/>
  <c r="X10" s="1"/>
  <c r="W11"/>
  <c r="X11" s="1"/>
  <c r="W12"/>
  <c r="X12" s="1"/>
  <c r="W8"/>
  <c r="X8" s="1"/>
  <c r="B14"/>
  <c r="B13"/>
  <c r="C13" s="1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S13" s="1"/>
  <c r="T13" s="1"/>
  <c r="U13" s="1"/>
  <c r="V13" s="1"/>
  <c r="C14" l="1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3"/>
  <c r="X13" s="1"/>
  <c r="G3"/>
</calcChain>
</file>

<file path=xl/sharedStrings.xml><?xml version="1.0" encoding="utf-8"?>
<sst xmlns="http://schemas.openxmlformats.org/spreadsheetml/2006/main" count="17" uniqueCount="17">
  <si>
    <t>Burndown Chart</t>
  </si>
  <si>
    <t>User Stories</t>
  </si>
  <si>
    <t>Product Backlog Items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</si>
  <si>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</si>
  <si>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</si>
  <si>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</si>
  <si>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</si>
  <si>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</si>
  <si>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</si>
  <si>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</si>
  <si>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</si>
  <si>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</si>
  <si>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</si>
  <si>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View breaking news</t>
  </si>
  <si>
    <t>View weather forecasting</t>
  </si>
  <si>
    <t>View the schedule of program</t>
  </si>
  <si>
    <t>able to plae a query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</si>
</sst>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'Current Iteration'!$A$13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Iteration'!$B$13:$V$13</c:f>
              <c:numCache>
                <c:formatCode>General</c:formatCode>
                <c:ptCount val="21"/>
                <c:pt idx="0">
                  <c:v>144</c:v>
                </c:pt>
                <c:pt idx="1">
                  <c:v>138</c:v>
                </c:pt>
                <c:pt idx="2">
                  <c:v>129</c:v>
                </c:pt>
                <c:pt idx="3">
                  <c:v>120</c:v>
                </c:pt>
                <c:pt idx="4">
                  <c:v>115</c:v>
                </c:pt>
                <c:pt idx="5">
                  <c:v>111</c:v>
                </c:pt>
                <c:pt idx="6">
                  <c:v>102</c:v>
                </c:pt>
                <c:pt idx="7">
                  <c:v>92</c:v>
                </c:pt>
                <c:pt idx="8">
                  <c:v>83</c:v>
                </c:pt>
                <c:pt idx="9">
                  <c:v>79</c:v>
                </c:pt>
                <c:pt idx="10">
                  <c:v>76</c:v>
                </c:pt>
                <c:pt idx="11">
                  <c:v>67</c:v>
                </c:pt>
                <c:pt idx="12">
                  <c:v>56</c:v>
                </c:pt>
                <c:pt idx="13">
                  <c:v>47</c:v>
                </c:pt>
                <c:pt idx="14">
                  <c:v>42</c:v>
                </c:pt>
                <c:pt idx="15">
                  <c:v>40</c:v>
                </c:pt>
                <c:pt idx="16">
                  <c:v>28</c:v>
                </c:pt>
                <c:pt idx="17">
                  <c:v>18</c:v>
                </c:pt>
                <c:pt idx="18">
                  <c:v>11</c:v>
                </c:pt>
                <c:pt idx="19">
                  <c:v>7</c:v>
                </c:pt>
                <c:pt idx="2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Iteration'!$A$14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Iteration'!$B$14:$V$14</c:f>
              <c:numCache>
                <c:formatCode>General</c:formatCode>
                <c:ptCount val="21"/>
                <c:pt idx="0">
                  <c:v>144</c:v>
                </c:pt>
                <c:pt idx="1">
                  <c:v>136.80000000000001</c:v>
                </c:pt>
                <c:pt idx="2">
                  <c:v>129.60000000000002</c:v>
                </c:pt>
                <c:pt idx="3">
                  <c:v>122.40000000000002</c:v>
                </c:pt>
                <c:pt idx="4">
                  <c:v>115.20000000000002</c:v>
                </c:pt>
                <c:pt idx="5">
                  <c:v>108.00000000000001</c:v>
                </c:pt>
                <c:pt idx="6">
                  <c:v>100.80000000000001</c:v>
                </c:pt>
                <c:pt idx="7">
                  <c:v>93.600000000000009</c:v>
                </c:pt>
                <c:pt idx="8">
                  <c:v>86.4</c:v>
                </c:pt>
                <c:pt idx="9">
                  <c:v>79.2</c:v>
                </c:pt>
                <c:pt idx="10">
                  <c:v>72</c:v>
                </c:pt>
                <c:pt idx="11">
                  <c:v>64.8</c:v>
                </c:pt>
                <c:pt idx="12">
                  <c:v>57.599999999999994</c:v>
                </c:pt>
                <c:pt idx="13">
                  <c:v>50.399999999999991</c:v>
                </c:pt>
                <c:pt idx="14">
                  <c:v>43.199999999999989</c:v>
                </c:pt>
                <c:pt idx="15">
                  <c:v>35.999999999999986</c:v>
                </c:pt>
                <c:pt idx="16">
                  <c:v>28.799999999999986</c:v>
                </c:pt>
                <c:pt idx="17">
                  <c:v>21.599999999999987</c:v>
                </c:pt>
                <c:pt idx="18">
                  <c:v>14.399999999999988</c:v>
                </c:pt>
                <c:pt idx="19">
                  <c:v>7.1999999999999877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marker val="1"/>
        <c:axId val="147788160"/>
        <c:axId val="147789696"/>
      </c:lineChart>
      <c:catAx>
        <c:axId val="14778816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9696"/>
        <c:crosses val="autoZero"/>
        <c:auto val="1"/>
        <c:lblAlgn val="ctr"/>
        <c:lblOffset val="100"/>
        <c:tickLblSkip val="1"/>
      </c:catAx>
      <c:valAx>
        <c:axId val="147789696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8160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'Current Iteration'!$A$13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Iteration'!$B$13:$V$13</c:f>
              <c:numCache>
                <c:formatCode>General</c:formatCode>
                <c:ptCount val="21"/>
                <c:pt idx="0">
                  <c:v>144</c:v>
                </c:pt>
                <c:pt idx="1">
                  <c:v>138</c:v>
                </c:pt>
                <c:pt idx="2">
                  <c:v>129</c:v>
                </c:pt>
                <c:pt idx="3">
                  <c:v>120</c:v>
                </c:pt>
                <c:pt idx="4">
                  <c:v>115</c:v>
                </c:pt>
                <c:pt idx="5">
                  <c:v>111</c:v>
                </c:pt>
                <c:pt idx="6">
                  <c:v>102</c:v>
                </c:pt>
                <c:pt idx="7">
                  <c:v>92</c:v>
                </c:pt>
                <c:pt idx="8">
                  <c:v>83</c:v>
                </c:pt>
                <c:pt idx="9">
                  <c:v>79</c:v>
                </c:pt>
                <c:pt idx="10">
                  <c:v>76</c:v>
                </c:pt>
                <c:pt idx="11">
                  <c:v>67</c:v>
                </c:pt>
                <c:pt idx="12">
                  <c:v>56</c:v>
                </c:pt>
                <c:pt idx="13">
                  <c:v>47</c:v>
                </c:pt>
                <c:pt idx="14">
                  <c:v>42</c:v>
                </c:pt>
                <c:pt idx="15">
                  <c:v>40</c:v>
                </c:pt>
                <c:pt idx="16">
                  <c:v>28</c:v>
                </c:pt>
                <c:pt idx="17">
                  <c:v>18</c:v>
                </c:pt>
                <c:pt idx="18">
                  <c:v>11</c:v>
                </c:pt>
                <c:pt idx="19">
                  <c:v>7</c:v>
                </c:pt>
                <c:pt idx="2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Iteration'!$A$14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Iteration'!$B$14:$V$14</c:f>
              <c:numCache>
                <c:formatCode>General</c:formatCode>
                <c:ptCount val="21"/>
                <c:pt idx="0">
                  <c:v>144</c:v>
                </c:pt>
                <c:pt idx="1">
                  <c:v>136.80000000000001</c:v>
                </c:pt>
                <c:pt idx="2">
                  <c:v>129.60000000000002</c:v>
                </c:pt>
                <c:pt idx="3">
                  <c:v>122.40000000000002</c:v>
                </c:pt>
                <c:pt idx="4">
                  <c:v>115.20000000000002</c:v>
                </c:pt>
                <c:pt idx="5">
                  <c:v>108.00000000000001</c:v>
                </c:pt>
                <c:pt idx="6">
                  <c:v>100.80000000000001</c:v>
                </c:pt>
                <c:pt idx="7">
                  <c:v>93.600000000000009</c:v>
                </c:pt>
                <c:pt idx="8">
                  <c:v>86.4</c:v>
                </c:pt>
                <c:pt idx="9">
                  <c:v>79.2</c:v>
                </c:pt>
                <c:pt idx="10">
                  <c:v>72</c:v>
                </c:pt>
                <c:pt idx="11">
                  <c:v>64.8</c:v>
                </c:pt>
                <c:pt idx="12">
                  <c:v>57.599999999999994</c:v>
                </c:pt>
                <c:pt idx="13">
                  <c:v>50.399999999999991</c:v>
                </c:pt>
                <c:pt idx="14">
                  <c:v>43.199999999999989</c:v>
                </c:pt>
                <c:pt idx="15">
                  <c:v>35.999999999999986</c:v>
                </c:pt>
                <c:pt idx="16">
                  <c:v>28.799999999999986</c:v>
                </c:pt>
                <c:pt idx="17">
                  <c:v>21.599999999999987</c:v>
                </c:pt>
                <c:pt idx="18">
                  <c:v>14.399999999999988</c:v>
                </c:pt>
                <c:pt idx="19">
                  <c:v>7.1999999999999877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Val val="1"/>
        </c:dLbls>
        <c:marker val="1"/>
        <c:axId val="176005504"/>
        <c:axId val="176007424"/>
      </c:lineChart>
      <c:catAx>
        <c:axId val="1760055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7424"/>
        <c:crosses val="autoZero"/>
        <c:auto val="1"/>
        <c:lblAlgn val="ctr"/>
        <c:lblOffset val="100"/>
        <c:tickLblSkip val="1"/>
      </c:catAx>
      <c:valAx>
        <c:axId val="1760074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Effort</a:t>
                </a:r>
                <a:r>
                  <a:rPr lang="en-US" sz="1200" baseline="0"/>
                  <a:t> Remaining</a:t>
                </a:r>
                <a:endParaRPr lang="en-US" sz="120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5504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zoomScale="90" zoomScaleNormal="9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J12" sqref="J12"/>
    </sheetView>
  </sheetViews>
  <sheetFormatPr defaultRowHeight="14.4"/>
  <cols>
    <col min="1" max="1" width="70.6640625" customWidth="1"/>
    <col min="2" max="2" width="15.6640625" customWidth="1"/>
    <col min="3" max="22" width="5.6640625" customWidth="1"/>
    <col min="24" max="24" width="18.109375" customWidth="1"/>
  </cols>
  <sheetData>
    <row r="1" spans="1:24" ht="21" customHeight="1" thickBot="1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>
      <c r="A2" s="37"/>
      <c r="B2" s="37"/>
      <c r="C2" s="40" t="s">
        <v>5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>
      <c r="A3" s="34"/>
      <c r="B3" s="34"/>
      <c r="C3" s="40" t="s">
        <v>6</v>
      </c>
      <c r="D3" s="40"/>
      <c r="E3" s="40"/>
      <c r="F3" s="40"/>
      <c r="G3" s="33">
        <f>B13</f>
        <v>144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>
      <c r="A4" s="34"/>
      <c r="B4" s="34"/>
      <c r="C4" s="40" t="s">
        <v>7</v>
      </c>
      <c r="D4" s="40"/>
      <c r="E4" s="40"/>
      <c r="F4" s="40"/>
      <c r="G4" s="33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>
      <c r="A6" s="39" t="s">
        <v>1</v>
      </c>
      <c r="B6" s="39"/>
      <c r="C6" s="38" t="s">
        <v>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11</v>
      </c>
      <c r="X6" s="42"/>
    </row>
    <row r="7" spans="1:24" ht="45.75" customHeight="1" thickBot="1">
      <c r="A7" s="1" t="s">
        <v>2</v>
      </c>
      <c r="B7" s="2" t="s">
        <v>12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9</v>
      </c>
      <c r="X7" s="9" t="s">
        <v>10</v>
      </c>
    </row>
    <row r="8" spans="1:24" ht="30" customHeight="1" thickTop="1">
      <c r="A8" s="3" t="s">
        <v>13</v>
      </c>
      <c r="B8" s="18">
        <v>36</v>
      </c>
      <c r="C8" s="19">
        <v>6</v>
      </c>
      <c r="D8" s="20">
        <v>9</v>
      </c>
      <c r="E8" s="19">
        <v>9</v>
      </c>
      <c r="F8" s="20">
        <v>5</v>
      </c>
      <c r="G8" s="19">
        <v>4</v>
      </c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3</v>
      </c>
      <c r="X8" s="17">
        <f>IFERROR(1-(W8/B8),"")</f>
        <v>0.91666666666666663</v>
      </c>
    </row>
    <row r="9" spans="1:24" ht="30" customHeight="1">
      <c r="A9" s="4" t="s">
        <v>14</v>
      </c>
      <c r="B9" s="21">
        <v>36</v>
      </c>
      <c r="C9" s="22"/>
      <c r="D9" s="23"/>
      <c r="E9" s="22"/>
      <c r="F9" s="23"/>
      <c r="G9" s="22"/>
      <c r="H9" s="23">
        <v>9</v>
      </c>
      <c r="I9" s="22">
        <v>10</v>
      </c>
      <c r="J9" s="23">
        <v>9</v>
      </c>
      <c r="K9" s="22">
        <v>4</v>
      </c>
      <c r="L9" s="23">
        <v>3</v>
      </c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12" si="0">B9-SUM(C9:V9)</f>
        <v>1</v>
      </c>
      <c r="X9" s="17">
        <f>IFERROR(1-(W9/B9),"")</f>
        <v>0.97222222222222221</v>
      </c>
    </row>
    <row r="10" spans="1:24" ht="30" customHeight="1">
      <c r="A10" s="4" t="s">
        <v>15</v>
      </c>
      <c r="B10" s="21">
        <v>36</v>
      </c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>
        <v>9</v>
      </c>
      <c r="N10" s="23">
        <v>11</v>
      </c>
      <c r="O10" s="22">
        <v>9</v>
      </c>
      <c r="P10" s="23">
        <v>5</v>
      </c>
      <c r="Q10" s="22">
        <v>2</v>
      </c>
      <c r="R10" s="23"/>
      <c r="S10" s="22"/>
      <c r="T10" s="23"/>
      <c r="U10" s="22"/>
      <c r="V10" s="23"/>
      <c r="W10" s="28">
        <f t="shared" si="0"/>
        <v>0</v>
      </c>
      <c r="X10" s="17">
        <f t="shared" ref="X10:X13" si="1">IFERROR(1-(W10/B10),"")</f>
        <v>1</v>
      </c>
    </row>
    <row r="11" spans="1:24" ht="30" customHeight="1">
      <c r="A11" s="4" t="s">
        <v>16</v>
      </c>
      <c r="B11" s="21">
        <v>36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>
        <v>12</v>
      </c>
      <c r="S11" s="22">
        <v>10</v>
      </c>
      <c r="T11" s="23">
        <v>7</v>
      </c>
      <c r="U11" s="22">
        <v>4</v>
      </c>
      <c r="V11" s="23">
        <v>1</v>
      </c>
      <c r="W11" s="28">
        <f t="shared" si="0"/>
        <v>2</v>
      </c>
      <c r="X11" s="17">
        <f t="shared" si="1"/>
        <v>0.94444444444444442</v>
      </c>
    </row>
    <row r="12" spans="1:24" ht="30" customHeight="1" thickBot="1">
      <c r="A12" s="5"/>
      <c r="B12" s="24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  <c r="O12" s="25"/>
      <c r="P12" s="26"/>
      <c r="Q12" s="25"/>
      <c r="R12" s="26"/>
      <c r="S12" s="25"/>
      <c r="T12" s="26"/>
      <c r="U12" s="25"/>
      <c r="V12" s="26"/>
      <c r="W12" s="29">
        <f t="shared" si="0"/>
        <v>0</v>
      </c>
      <c r="X12" s="36" t="str">
        <f t="shared" si="1"/>
        <v/>
      </c>
    </row>
    <row r="13" spans="1:24" ht="17.399999999999999">
      <c r="A13" s="7" t="s">
        <v>3</v>
      </c>
      <c r="B13" s="10">
        <f>SUM(B8:B12)</f>
        <v>144</v>
      </c>
      <c r="C13" s="11">
        <f>IFERROR(IF(B13-SUM(C8:C12)=B13,NA(),B13-SUM(C8:C12)),NA())</f>
        <v>138</v>
      </c>
      <c r="D13" s="11">
        <f>IFERROR(IF(C13-SUM(D8:D12)=C13,NA(),C13-SUM(D8:D12)),NA())</f>
        <v>129</v>
      </c>
      <c r="E13" s="11">
        <f>IFERROR(IF(D13-SUM(E8:E12)=D13,NA(),D13-SUM(E8:E12)),NA())</f>
        <v>120</v>
      </c>
      <c r="F13" s="11">
        <f>IFERROR(IF(E13-SUM(F8:F12)=E13,NA(),E13-SUM(F8:F12)),NA())</f>
        <v>115</v>
      </c>
      <c r="G13" s="11">
        <f>IFERROR(IF(F13-SUM(G8:G12)=F13,NA(),F13-SUM(G8:G12)),NA())</f>
        <v>111</v>
      </c>
      <c r="H13" s="11">
        <f>IFERROR(IF(G13-SUM(H8:H12)=G13,NA(),G13-SUM(H8:H12)),NA())</f>
        <v>102</v>
      </c>
      <c r="I13" s="11">
        <f>IFERROR(IF(H13-SUM(I8:I12)=H13,NA(),H13-SUM(I8:I12)),NA())</f>
        <v>92</v>
      </c>
      <c r="J13" s="11">
        <f>IFERROR(IF(I13-SUM(J8:J12)=I13,NA(),I13-SUM(J8:J12)),NA())</f>
        <v>83</v>
      </c>
      <c r="K13" s="11">
        <f>IFERROR(IF(J13-SUM(K8:K12)=J13,NA(),J13-SUM(K8:K12)),NA())</f>
        <v>79</v>
      </c>
      <c r="L13" s="11">
        <f>IFERROR(IF(K13-SUM(L8:L12)=K13,NA(),K13-SUM(L8:L12)),NA())</f>
        <v>76</v>
      </c>
      <c r="M13" s="11">
        <f>IFERROR(IF(L13-SUM(M8:M12)=L13,NA(),L13-SUM(M8:M12)),NA())</f>
        <v>67</v>
      </c>
      <c r="N13" s="11">
        <f>IFERROR(IF(M13-SUM(N8:N12)=M13,NA(),M13-SUM(N8:N12)),NA())</f>
        <v>56</v>
      </c>
      <c r="O13" s="11">
        <f>IFERROR(IF(N13-SUM(O8:O12)=N13,NA(),N13-SUM(O8:O12)),NA())</f>
        <v>47</v>
      </c>
      <c r="P13" s="11">
        <f>IFERROR(IF(O13-SUM(P8:P12)=O13,NA(),O13-SUM(P8:P12)),NA())</f>
        <v>42</v>
      </c>
      <c r="Q13" s="11">
        <f>IFERROR(IF(P13-SUM(Q8:Q12)=P13,NA(),P13-SUM(Q8:Q12)),NA())</f>
        <v>40</v>
      </c>
      <c r="R13" s="11">
        <f>IFERROR(IF(Q13-SUM(R8:R12)=Q13,NA(),Q13-SUM(R8:R12)),NA())</f>
        <v>28</v>
      </c>
      <c r="S13" s="11">
        <f>IFERROR(IF(R13-SUM(S8:S12)=R13,NA(),R13-SUM(S8:S12)),NA())</f>
        <v>18</v>
      </c>
      <c r="T13" s="11">
        <f>IFERROR(IF(S13-SUM(T8:T12)=S13,NA(),S13-SUM(T8:T12)),NA())</f>
        <v>11</v>
      </c>
      <c r="U13" s="11">
        <f>IFERROR(IF(T13-SUM(U8:U12)=T13,NA(),T13-SUM(U8:U12)),NA())</f>
        <v>7</v>
      </c>
      <c r="V13" s="11">
        <f>IFERROR(IF(U13-SUM(V8:V12)=U13,NA(),U13-SUM(V8:V12)),NA())</f>
        <v>6</v>
      </c>
      <c r="W13" s="35">
        <f>SUM(W8:W12)</f>
        <v>6</v>
      </c>
      <c r="X13" s="30">
        <f t="shared" si="1"/>
        <v>0.95833333333333337</v>
      </c>
    </row>
    <row r="14" spans="1:24" ht="18" thickBot="1">
      <c r="A14" s="8" t="s">
        <v>4</v>
      </c>
      <c r="B14" s="12">
        <f>SUM(B8:B12)</f>
        <v>144</v>
      </c>
      <c r="C14" s="13">
        <f>IFERROR((IF(B14-($B$13/$G$4) &lt; 0,"-", B14-($B$13/$G$4))),IFERROR(B14-($B$13/20),"-"))</f>
        <v>136.80000000000001</v>
      </c>
      <c r="D14" s="13">
        <f>IFERROR((IF(C14-($B$13/$G$4) &lt; 0,"-", C14-($B$13/$G$4))),IFERROR(C14-($B$13/20),"-"))</f>
        <v>129.60000000000002</v>
      </c>
      <c r="E14" s="13">
        <f>IFERROR((IF(D14-($B$13/$G$4) &lt; 0,"-", D14-($B$13/$G$4))),IFERROR(D14-($B$13/20),"-"))</f>
        <v>122.40000000000002</v>
      </c>
      <c r="F14" s="13">
        <f>IFERROR((IF(E14-($B$13/$G$4) &lt; 0,"-", E14-($B$13/$G$4))),IFERROR(E14-($B$13/20),"-"))</f>
        <v>115.20000000000002</v>
      </c>
      <c r="G14" s="13">
        <f>IFERROR((IF(F14-($B$13/$G$4) &lt; 0,"-", F14-($B$13/$G$4))),IFERROR(F14-($B$13/20),"-"))</f>
        <v>108.00000000000001</v>
      </c>
      <c r="H14" s="13">
        <f>IFERROR((IF(G14-($B$13/$G$4) &lt; 0,"-", G14-($B$13/$G$4))),IFERROR(G14-($B$13/20),"-"))</f>
        <v>100.80000000000001</v>
      </c>
      <c r="I14" s="13">
        <f>IFERROR((IF(H14-($B$13/$G$4) &lt; 0,"-", H14-($B$13/$G$4))),IFERROR(H14-($B$13/20),"-"))</f>
        <v>93.600000000000009</v>
      </c>
      <c r="J14" s="13">
        <f>IFERROR((IF(I14-($B$13/$G$4) &lt; 0,"-", I14-($B$13/$G$4))),IFERROR(I14-($B$13/20),"-"))</f>
        <v>86.4</v>
      </c>
      <c r="K14" s="13">
        <f>IFERROR((IF(J14-($B$13/$G$4) &lt; 0,"-", J14-($B$13/$G$4))),IFERROR(J14-($B$13/20),"-"))</f>
        <v>79.2</v>
      </c>
      <c r="L14" s="13">
        <f>IFERROR((IF(K14-($B$13/$G$4) &lt; 0,"-", K14-($B$13/$G$4))),IFERROR(K14-($B$13/20),"-"))</f>
        <v>72</v>
      </c>
      <c r="M14" s="13">
        <f>IFERROR((IF(L14-($B$13/$G$4) &lt; 0,"-", L14-($B$13/$G$4))),IFERROR(L14-($B$13/20),"-"))</f>
        <v>64.8</v>
      </c>
      <c r="N14" s="13">
        <f>IFERROR((IF(M14-($B$13/$G$4) &lt; 0,"-", M14-($B$13/$G$4))),IFERROR(M14-($B$13/20),"-"))</f>
        <v>57.599999999999994</v>
      </c>
      <c r="O14" s="13">
        <f>IFERROR((IF(N14-($B$13/$G$4) &lt; 0,"-", N14-($B$13/$G$4))),IFERROR(N14-($B$13/20),"-"))</f>
        <v>50.399999999999991</v>
      </c>
      <c r="P14" s="13">
        <f>IFERROR((IF(O14-($B$13/$G$4) &lt; 0,"-", O14-($B$13/$G$4))),IFERROR(O14-($B$13/20),"-"))</f>
        <v>43.199999999999989</v>
      </c>
      <c r="Q14" s="13">
        <f>IFERROR((IF(P14-($B$13/$G$4) &lt; 0,"-", P14-($B$13/$G$4))),IFERROR(P14-($B$13/20),"-"))</f>
        <v>35.999999999999986</v>
      </c>
      <c r="R14" s="13">
        <f>IFERROR((IF(Q14-($B$13/$G$4) &lt; 0,"-", Q14-($B$13/$G$4))),IFERROR(Q14-($B$13/20),"-"))</f>
        <v>28.799999999999986</v>
      </c>
      <c r="S14" s="13">
        <f>IFERROR((IF(R14-($B$13/$G$4) &lt; 0,"-", R14-($B$13/$G$4))),IFERROR(R14-($B$13/20),"-"))</f>
        <v>21.599999999999987</v>
      </c>
      <c r="T14" s="13">
        <f>IFERROR((IF(S14-($B$13/$G$4) &lt; 0,"-", S14-($B$13/$G$4))),IFERROR(S14-($B$13/20),"-"))</f>
        <v>14.399999999999988</v>
      </c>
      <c r="U14" s="13">
        <f>IFERROR((IF(T14-($B$13/$G$4) &lt; 0,"-", T14-($B$13/$G$4))),IFERROR(T14-($B$13/20),"-"))</f>
        <v>7.1999999999999877</v>
      </c>
      <c r="V14" s="13" t="str">
        <f>IFERROR((IF(U14-($B$13/$G$4) &lt; 0,"-", U14-($B$13/$G$4))),IFERROR(U14-($B$13/20),"-"))</f>
        <v>-</v>
      </c>
      <c r="W14" s="31"/>
      <c r="X14" s="32"/>
    </row>
    <row r="15" spans="1:24" ht="15" thickTop="1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13">
    <cfRule type="dataBar" priority="1">
      <dataBar>
        <cfvo type="num" val="0"/>
        <cfvo type="num" val="1"/>
        <color rgb="FF63C384"/>
      </dataBar>
      <extLst xmlns:x14="http://schemas.microsoft.com/office/spreadsheetml/2009/9/main">
        <ext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D36" sqref="D36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Nirjhar Adhikary</cp:lastModifiedBy>
  <dcterms:created xsi:type="dcterms:W3CDTF">2019-01-22T01:21:48Z</dcterms:created>
  <dcterms:modified xsi:type="dcterms:W3CDTF">2019-11-19T14:44:54Z</dcterms:modified>
</cp:coreProperties>
</file>