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nNug2005\dgbl\ketik\"/>
    </mc:Choice>
  </mc:AlternateContent>
  <xr:revisionPtr revIDLastSave="0" documentId="13_ncr:1_{2DD1C6B6-EC27-49B7-9A07-80FB5F094572}" xr6:coauthVersionLast="47" xr6:coauthVersionMax="47" xr10:uidLastSave="{00000000-0000-0000-0000-000000000000}"/>
  <bookViews>
    <workbookView xWindow="-108" yWindow="-108" windowWidth="23256" windowHeight="12456" firstSheet="3" activeTab="4" xr2:uid="{FF6E291F-4B1B-4A81-AA5D-B535E06FD27A}"/>
  </bookViews>
  <sheets>
    <sheet name="pre" sheetId="15" r:id="rId1"/>
    <sheet name="1.1. Allez-y Spelling" sheetId="1" r:id="rId2"/>
    <sheet name="1.1.1.Allez-y Spelling Subgroup" sheetId="10" r:id="rId3"/>
    <sheet name="1.2. Allez-y Meaning" sheetId="3" r:id="rId4"/>
    <sheet name="1. Allez-y Raw" sheetId="2" r:id="rId5"/>
    <sheet name="2.1. Conventional Spelling" sheetId="6" r:id="rId6"/>
    <sheet name="2.1.1. Cvt Spelling Subgroup" sheetId="11" r:id="rId7"/>
    <sheet name="2.2. Conventional Meaning" sheetId="7" r:id="rId8"/>
    <sheet name="2. Conventional Raw" sheetId="5" r:id="rId9"/>
    <sheet name="A.1. Spelling Between Group" sheetId="8" r:id="rId10"/>
    <sheet name="A.1.1.Spelling between Subgroup" sheetId="12" r:id="rId11"/>
    <sheet name="A.2. Meaning Between Group" sheetId="9" r:id="rId12"/>
    <sheet name="B.Allez-y Group Phrase Analysis" sheetId="13" r:id="rId13"/>
    <sheet name="nonparametric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G14" i="3"/>
  <c r="M7" i="13"/>
  <c r="M2" i="13"/>
  <c r="C11" i="13"/>
  <c r="G11" i="13" s="1"/>
  <c r="C10" i="13"/>
  <c r="G10" i="13" s="1"/>
  <c r="C9" i="13"/>
  <c r="G9" i="13" s="1"/>
  <c r="C8" i="13"/>
  <c r="G8" i="13" s="1"/>
  <c r="C7" i="13"/>
  <c r="G7" i="13" s="1"/>
  <c r="C6" i="13"/>
  <c r="G6" i="13" s="1"/>
  <c r="C5" i="13"/>
  <c r="G5" i="13" s="1"/>
  <c r="C4" i="13"/>
  <c r="G4" i="13" s="1"/>
  <c r="C3" i="13"/>
  <c r="G3" i="13" s="1"/>
  <c r="C2" i="13"/>
  <c r="G2" i="13" s="1"/>
  <c r="E39" i="12" l="1"/>
  <c r="D39" i="12"/>
  <c r="C39" i="12"/>
  <c r="B39" i="12"/>
  <c r="V27" i="11"/>
  <c r="V26" i="11"/>
  <c r="F32" i="11"/>
  <c r="F31" i="11"/>
  <c r="F30" i="11"/>
  <c r="F29" i="11"/>
  <c r="F28" i="11"/>
  <c r="F27" i="11"/>
  <c r="F26" i="11"/>
  <c r="E12" i="12"/>
  <c r="D12" i="12"/>
  <c r="C12" i="12"/>
  <c r="B12" i="12"/>
  <c r="V12" i="11"/>
  <c r="V11" i="11"/>
  <c r="V10" i="11"/>
  <c r="N13" i="11"/>
  <c r="N12" i="11"/>
  <c r="N11" i="11"/>
  <c r="N10" i="11"/>
  <c r="V15" i="10"/>
  <c r="V14" i="10"/>
  <c r="V13" i="10"/>
  <c r="V12" i="10"/>
  <c r="V11" i="10"/>
  <c r="V10" i="10"/>
  <c r="V9" i="10"/>
  <c r="V8" i="10"/>
  <c r="N9" i="10"/>
  <c r="N8" i="10"/>
  <c r="F13" i="11" l="1"/>
  <c r="F11" i="11"/>
  <c r="F10" i="11"/>
  <c r="F16" i="11"/>
  <c r="F15" i="11"/>
  <c r="F14" i="11"/>
  <c r="F12" i="11"/>
  <c r="F16" i="10"/>
  <c r="F11" i="10"/>
  <c r="F14" i="10"/>
  <c r="F17" i="10"/>
  <c r="F12" i="10"/>
  <c r="F8" i="10"/>
  <c r="F13" i="10"/>
  <c r="F15" i="10"/>
  <c r="F9" i="10"/>
  <c r="F10" i="10"/>
  <c r="E12" i="7"/>
  <c r="D12" i="7"/>
  <c r="F11" i="7"/>
  <c r="F10" i="7"/>
  <c r="F9" i="7"/>
  <c r="F8" i="7"/>
  <c r="F7" i="7"/>
  <c r="F6" i="7"/>
  <c r="F5" i="7"/>
  <c r="F12" i="7" l="1"/>
  <c r="E12" i="6" l="1"/>
  <c r="D12" i="6"/>
  <c r="F11" i="6"/>
  <c r="F10" i="6"/>
  <c r="F9" i="6"/>
  <c r="F8" i="6"/>
  <c r="F7" i="6"/>
  <c r="F6" i="6"/>
  <c r="F5" i="6"/>
  <c r="X12" i="5"/>
  <c r="T12" i="5"/>
  <c r="P12" i="5"/>
  <c r="M12" i="5"/>
  <c r="K12" i="5"/>
  <c r="I12" i="5"/>
  <c r="H12" i="5"/>
  <c r="F12" i="5"/>
  <c r="E12" i="5"/>
  <c r="Z11" i="5"/>
  <c r="Y11" i="5"/>
  <c r="W11" i="5"/>
  <c r="V11" i="5"/>
  <c r="U11" i="5"/>
  <c r="S11" i="5"/>
  <c r="R11" i="5"/>
  <c r="Q11" i="5"/>
  <c r="O11" i="5"/>
  <c r="N11" i="5"/>
  <c r="L11" i="5"/>
  <c r="J11" i="5"/>
  <c r="G11" i="5"/>
  <c r="Z10" i="5"/>
  <c r="Y10" i="5"/>
  <c r="W10" i="5"/>
  <c r="V10" i="5"/>
  <c r="U10" i="5"/>
  <c r="S10" i="5"/>
  <c r="R10" i="5"/>
  <c r="Q10" i="5"/>
  <c r="O10" i="5"/>
  <c r="N10" i="5"/>
  <c r="L10" i="5"/>
  <c r="J10" i="5" s="1"/>
  <c r="G10" i="5"/>
  <c r="Z9" i="5"/>
  <c r="Y9" i="5"/>
  <c r="W9" i="5"/>
  <c r="V9" i="5"/>
  <c r="U9" i="5"/>
  <c r="S9" i="5"/>
  <c r="R9" i="5"/>
  <c r="Q9" i="5"/>
  <c r="O9" i="5"/>
  <c r="N9" i="5"/>
  <c r="L9" i="5"/>
  <c r="J9" i="5"/>
  <c r="G9" i="5"/>
  <c r="Z8" i="5"/>
  <c r="Y8" i="5"/>
  <c r="W8" i="5"/>
  <c r="V8" i="5"/>
  <c r="U8" i="5"/>
  <c r="S8" i="5"/>
  <c r="R8" i="5"/>
  <c r="Q8" i="5"/>
  <c r="O8" i="5"/>
  <c r="N8" i="5"/>
  <c r="L8" i="5"/>
  <c r="J8" i="5" s="1"/>
  <c r="G8" i="5"/>
  <c r="Z7" i="5"/>
  <c r="Y7" i="5"/>
  <c r="W7" i="5"/>
  <c r="V7" i="5"/>
  <c r="U7" i="5"/>
  <c r="S7" i="5"/>
  <c r="R7" i="5"/>
  <c r="Q7" i="5"/>
  <c r="O7" i="5"/>
  <c r="N7" i="5"/>
  <c r="L7" i="5"/>
  <c r="J7" i="5" s="1"/>
  <c r="G7" i="5"/>
  <c r="Z6" i="5"/>
  <c r="Y6" i="5"/>
  <c r="W6" i="5"/>
  <c r="V6" i="5"/>
  <c r="U6" i="5"/>
  <c r="S6" i="5"/>
  <c r="R6" i="5"/>
  <c r="Q6" i="5"/>
  <c r="O6" i="5"/>
  <c r="N6" i="5"/>
  <c r="L6" i="5"/>
  <c r="J6" i="5" s="1"/>
  <c r="G6" i="5"/>
  <c r="Z5" i="5"/>
  <c r="Y5" i="5"/>
  <c r="W5" i="5"/>
  <c r="W12" i="5" s="1"/>
  <c r="V5" i="5"/>
  <c r="V12" i="5" s="1"/>
  <c r="U5" i="5"/>
  <c r="S5" i="5"/>
  <c r="R5" i="5"/>
  <c r="Q5" i="5"/>
  <c r="O5" i="5"/>
  <c r="N5" i="5"/>
  <c r="L5" i="5"/>
  <c r="J5" i="5"/>
  <c r="G5" i="5"/>
  <c r="L12" i="5" l="1"/>
  <c r="F12" i="6"/>
  <c r="J12" i="5"/>
  <c r="Y12" i="5"/>
  <c r="O12" i="5"/>
  <c r="Z12" i="5"/>
  <c r="Q12" i="5"/>
  <c r="N12" i="5"/>
  <c r="R12" i="5"/>
  <c r="S12" i="5"/>
  <c r="G12" i="5"/>
  <c r="U12" i="5"/>
  <c r="E14" i="3" l="1"/>
  <c r="D14" i="3"/>
  <c r="F13" i="3"/>
  <c r="F12" i="3"/>
  <c r="F11" i="3"/>
  <c r="F10" i="3"/>
  <c r="F9" i="3"/>
  <c r="F8" i="3"/>
  <c r="F7" i="3"/>
  <c r="F6" i="3"/>
  <c r="F5" i="3"/>
  <c r="F4" i="3"/>
  <c r="X17" i="2"/>
  <c r="T17" i="2"/>
  <c r="P17" i="2"/>
  <c r="M17" i="2"/>
  <c r="K17" i="2"/>
  <c r="I17" i="2"/>
  <c r="H17" i="2"/>
  <c r="F17" i="2"/>
  <c r="E17" i="2"/>
  <c r="Z16" i="2"/>
  <c r="Y16" i="2"/>
  <c r="W16" i="2"/>
  <c r="R16" i="2"/>
  <c r="Z15" i="2"/>
  <c r="Y15" i="2"/>
  <c r="W15" i="2"/>
  <c r="S15" i="2"/>
  <c r="R15" i="2"/>
  <c r="N15" i="2"/>
  <c r="Z14" i="2"/>
  <c r="Y14" i="2"/>
  <c r="W14" i="2"/>
  <c r="V14" i="2"/>
  <c r="U14" i="2"/>
  <c r="S14" i="2"/>
  <c r="R14" i="2"/>
  <c r="Q14" i="2"/>
  <c r="O14" i="2"/>
  <c r="N14" i="2"/>
  <c r="L14" i="2"/>
  <c r="J14" i="2"/>
  <c r="G14" i="2"/>
  <c r="W13" i="2"/>
  <c r="V13" i="2"/>
  <c r="U13" i="2"/>
  <c r="L13" i="2"/>
  <c r="J13" i="2" s="1"/>
  <c r="G13" i="2"/>
  <c r="Z12" i="2"/>
  <c r="Y12" i="2"/>
  <c r="W12" i="2"/>
  <c r="V12" i="2"/>
  <c r="U12" i="2"/>
  <c r="S12" i="2"/>
  <c r="O12" i="2"/>
  <c r="L12" i="2"/>
  <c r="J12" i="2"/>
  <c r="G12" i="2"/>
  <c r="Z11" i="2"/>
  <c r="Y11" i="2"/>
  <c r="W11" i="2"/>
  <c r="V11" i="2"/>
  <c r="U11" i="2"/>
  <c r="S11" i="2"/>
  <c r="R11" i="2"/>
  <c r="Q11" i="2"/>
  <c r="O11" i="2"/>
  <c r="N11" i="2"/>
  <c r="L11" i="2"/>
  <c r="J11" i="2" s="1"/>
  <c r="G11" i="2"/>
  <c r="Z10" i="2"/>
  <c r="Y10" i="2"/>
  <c r="W10" i="2"/>
  <c r="V10" i="2"/>
  <c r="U10" i="2"/>
  <c r="S10" i="2"/>
  <c r="S17" i="2" s="1"/>
  <c r="R10" i="2"/>
  <c r="Q10" i="2"/>
  <c r="O10" i="2"/>
  <c r="N10" i="2"/>
  <c r="L10" i="2"/>
  <c r="J10" i="2"/>
  <c r="G10" i="2"/>
  <c r="Z9" i="2"/>
  <c r="Y9" i="2"/>
  <c r="W9" i="2"/>
  <c r="V9" i="2"/>
  <c r="U9" i="2"/>
  <c r="S9" i="2"/>
  <c r="R9" i="2"/>
  <c r="Q9" i="2"/>
  <c r="O9" i="2"/>
  <c r="N9" i="2"/>
  <c r="L9" i="2"/>
  <c r="J9" i="2" s="1"/>
  <c r="G9" i="2"/>
  <c r="Z8" i="2"/>
  <c r="Y8" i="2"/>
  <c r="W8" i="2"/>
  <c r="V8" i="2"/>
  <c r="U8" i="2"/>
  <c r="S8" i="2"/>
  <c r="R8" i="2"/>
  <c r="Q8" i="2"/>
  <c r="O8" i="2"/>
  <c r="N8" i="2"/>
  <c r="L8" i="2"/>
  <c r="J8" i="2"/>
  <c r="G8" i="2"/>
  <c r="R7" i="2"/>
  <c r="Q7" i="2"/>
  <c r="O7" i="2"/>
  <c r="L7" i="2"/>
  <c r="J7" i="2"/>
  <c r="Z6" i="2"/>
  <c r="Y6" i="2"/>
  <c r="W6" i="2"/>
  <c r="V6" i="2"/>
  <c r="U6" i="2"/>
  <c r="S6" i="2"/>
  <c r="R6" i="2"/>
  <c r="Q6" i="2"/>
  <c r="O6" i="2"/>
  <c r="N6" i="2"/>
  <c r="L6" i="2"/>
  <c r="J6" i="2" s="1"/>
  <c r="G6" i="2"/>
  <c r="G17" i="2" s="1"/>
  <c r="Z5" i="2"/>
  <c r="Z17" i="2" s="1"/>
  <c r="Y5" i="2"/>
  <c r="W5" i="2"/>
  <c r="V5" i="2"/>
  <c r="U5" i="2"/>
  <c r="S5" i="2"/>
  <c r="R5" i="2"/>
  <c r="Q5" i="2"/>
  <c r="O5" i="2"/>
  <c r="N5" i="2"/>
  <c r="L5" i="2"/>
  <c r="G5" i="2"/>
  <c r="E14" i="1"/>
  <c r="D14" i="1"/>
  <c r="F13" i="1"/>
  <c r="F12" i="1"/>
  <c r="F11" i="1"/>
  <c r="F10" i="1"/>
  <c r="F9" i="1"/>
  <c r="F8" i="1"/>
  <c r="F7" i="1"/>
  <c r="F6" i="1"/>
  <c r="F5" i="1"/>
  <c r="F4" i="1"/>
  <c r="L17" i="2" l="1"/>
  <c r="O17" i="2"/>
  <c r="N17" i="2"/>
  <c r="Q17" i="2"/>
  <c r="U17" i="2"/>
  <c r="R17" i="2"/>
  <c r="V17" i="2"/>
  <c r="W17" i="2"/>
  <c r="Y17" i="2"/>
  <c r="J17" i="2"/>
  <c r="J5" i="2"/>
  <c r="F14" i="1"/>
</calcChain>
</file>

<file path=xl/sharedStrings.xml><?xml version="1.0" encoding="utf-8"?>
<sst xmlns="http://schemas.openxmlformats.org/spreadsheetml/2006/main" count="652" uniqueCount="109">
  <si>
    <t>Spelling Section</t>
  </si>
  <si>
    <t>Matching Section</t>
  </si>
  <si>
    <t>Free Remember Section</t>
  </si>
  <si>
    <t>Focus on Form</t>
  </si>
  <si>
    <t>Focus on Meaning</t>
  </si>
  <si>
    <t>Name</t>
  </si>
  <si>
    <t>PreSpelling</t>
  </si>
  <si>
    <t>PostSpelling</t>
  </si>
  <si>
    <t>Gain</t>
  </si>
  <si>
    <t>PreMatching</t>
  </si>
  <si>
    <t>PostMatching</t>
  </si>
  <si>
    <t>Remember Form</t>
  </si>
  <si>
    <t>Remember meaning</t>
  </si>
  <si>
    <t>M</t>
  </si>
  <si>
    <t>F</t>
  </si>
  <si>
    <t>AVG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</si>
  <si>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</si>
  <si>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</si>
  <si>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</si>
  <si>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</si>
  <si>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</si>
  <si>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</si>
  <si>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</si>
  <si>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</si>
  <si>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</si>
  <si>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</si>
  <si>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</si>
  <si>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</si>
  <si>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</si>
  <si>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</si>
  <si>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</si>
  <si>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</si>
  <si>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</si>
  <si>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</si>
  <si>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</si>
  <si>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</si>
  <si>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</si>
  <si>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</si>
  <si>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t-Test: Paired Two Sample for Means</t>
  </si>
  <si>
    <t>Pearson Correlation</t>
  </si>
  <si>
    <t>#3</t>
  </si>
  <si>
    <t>Percent Gain</t>
  </si>
  <si>
    <t>Percent Gain Without Full Score</t>
  </si>
  <si>
    <t>Full Score</t>
  </si>
  <si>
    <t>Gain Scale 10</t>
  </si>
  <si>
    <t>Gain non Top performer</t>
  </si>
  <si>
    <t>Pre Improvement over form</t>
  </si>
  <si>
    <t>Post Improvement over form</t>
  </si>
  <si>
    <t>Total Gain</t>
  </si>
  <si>
    <t>Loss Remember</t>
  </si>
  <si>
    <t>percent remember</t>
  </si>
  <si>
    <t>U</t>
  </si>
  <si>
    <t>t-Test: Two-Sample Assuming Unequal Variances</t>
  </si>
  <si>
    <t>P11</t>
  </si>
  <si>
    <t>P12</t>
  </si>
  <si>
    <t>#2</t>
  </si>
  <si>
    <t>Nama</t>
  </si>
  <si>
    <t>Gain non top performer</t>
  </si>
  <si>
    <t>Pre Matching</t>
  </si>
  <si>
    <t>Post Matching</t>
  </si>
  <si>
    <t>Remember form</t>
  </si>
  <si>
    <t>Improvement over form</t>
  </si>
  <si>
    <t>Allez-y</t>
  </si>
  <si>
    <t>Conventional</t>
  </si>
  <si>
    <t>OVERALL</t>
  </si>
  <si>
    <t>LOW PERFORMER PARTICIPANT (MEDIUM AND LOW)</t>
  </si>
  <si>
    <t>HIGH PERFORMER PARTICIPANT (HIGH)</t>
  </si>
  <si>
    <t>1. Subgroup</t>
  </si>
  <si>
    <t>1.1. Learning Performance</t>
  </si>
  <si>
    <t>1.2. Sex</t>
  </si>
  <si>
    <t>Low Performer</t>
  </si>
  <si>
    <t>FEMALE</t>
  </si>
  <si>
    <t>MALE</t>
  </si>
  <si>
    <t>Male</t>
  </si>
  <si>
    <t>len</t>
  </si>
  <si>
    <t>vocal</t>
  </si>
  <si>
    <t>consonan</t>
  </si>
  <si>
    <t>other</t>
  </si>
  <si>
    <t>check</t>
  </si>
  <si>
    <t>type</t>
  </si>
  <si>
    <t>OUI</t>
  </si>
  <si>
    <t>Adverb</t>
  </si>
  <si>
    <t>BELLE</t>
  </si>
  <si>
    <t>Noun</t>
  </si>
  <si>
    <t>MERCI</t>
  </si>
  <si>
    <t>Interjection</t>
  </si>
  <si>
    <t>MUFFIN</t>
  </si>
  <si>
    <t>BONJOUR</t>
  </si>
  <si>
    <t>CROISSANT</t>
  </si>
  <si>
    <t>BON APPETIT</t>
  </si>
  <si>
    <t>Phrase</t>
  </si>
  <si>
    <t>bon: adjective; noun</t>
  </si>
  <si>
    <t>FRENCH VANE</t>
  </si>
  <si>
    <t>noun; noun</t>
  </si>
  <si>
    <t>JOYEUX ANNIVERSAIRE</t>
  </si>
  <si>
    <t>joyeux: adjective; anniversaire: noun</t>
  </si>
  <si>
    <t>PARLEZ VOUS-FRANCAIS</t>
  </si>
  <si>
    <t>parlez: verb; vous: pronoun; noun</t>
  </si>
  <si>
    <t>PreAVG</t>
  </si>
  <si>
    <t>PostAVG</t>
  </si>
  <si>
    <t>High Performer</t>
  </si>
  <si>
    <t>Group</t>
  </si>
  <si>
    <t>Score</t>
  </si>
  <si>
    <t>Gender</t>
  </si>
  <si>
    <t>A</t>
  </si>
  <si>
    <t>C</t>
  </si>
  <si>
    <t>spel</t>
  </si>
  <si>
    <t>meaning</t>
  </si>
  <si>
    <t>Pre spelling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</si>
</sst>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164" fontId="0" fillId="0" borderId="0" xfId="0" applyNumberFormat="1"/>
    <xf numFmtId="10" fontId="0" fillId="2" borderId="1" xfId="0" applyNumberFormat="1" applyFill="1" applyBorder="1"/>
    <xf numFmtId="10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0" fontId="0" fillId="2" borderId="4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6" borderId="1" xfId="0" applyFill="1" applyBorder="1"/>
    <xf numFmtId="0" fontId="4" fillId="6" borderId="1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3" fillId="2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9789-3B00-44DA-A26C-2A9896C90CAC}">
  <dimension ref="B2:L16"/>
  <sheetViews>
    <sheetView workbookViewId="0">
      <selection activeCell="J2" sqref="J2"/>
    </sheetView>
  </sheetViews>
  <sheetFormatPr defaultRowHeight="14.4" x14ac:dyDescent="0.3"/>
  <sheetData>
    <row r="2" spans="2:12" x14ac:dyDescent="0.3">
      <c r="B2" t="s">
        <v>106</v>
      </c>
      <c r="E2" t="s">
        <v>107</v>
      </c>
      <c r="J2" t="s">
        <v>108</v>
      </c>
    </row>
    <row r="3" spans="2:12" x14ac:dyDescent="0.3">
      <c r="B3" t="s">
        <v>104</v>
      </c>
      <c r="C3" t="s">
        <v>105</v>
      </c>
      <c r="E3" t="s">
        <v>104</v>
      </c>
      <c r="F3" t="s">
        <v>105</v>
      </c>
    </row>
    <row r="4" spans="2:12" x14ac:dyDescent="0.3">
      <c r="B4">
        <v>10</v>
      </c>
      <c r="C4">
        <v>60</v>
      </c>
      <c r="E4">
        <v>60</v>
      </c>
      <c r="F4">
        <v>70</v>
      </c>
      <c r="J4" t="s">
        <v>52</v>
      </c>
    </row>
    <row r="5" spans="2:12" ht="15" thickBot="1" x14ac:dyDescent="0.35">
      <c r="B5">
        <v>60</v>
      </c>
      <c r="C5">
        <v>70</v>
      </c>
      <c r="E5">
        <v>100</v>
      </c>
      <c r="F5">
        <v>90</v>
      </c>
    </row>
    <row r="6" spans="2:12" x14ac:dyDescent="0.3">
      <c r="B6">
        <v>0</v>
      </c>
      <c r="C6">
        <v>60</v>
      </c>
      <c r="E6">
        <v>50</v>
      </c>
      <c r="F6">
        <v>80</v>
      </c>
      <c r="J6" s="8"/>
      <c r="K6" s="8" t="s">
        <v>16</v>
      </c>
      <c r="L6" s="8" t="s">
        <v>17</v>
      </c>
    </row>
    <row r="7" spans="2:12" x14ac:dyDescent="0.3">
      <c r="B7">
        <v>30</v>
      </c>
      <c r="C7">
        <v>30</v>
      </c>
      <c r="E7">
        <v>70</v>
      </c>
      <c r="F7">
        <v>80</v>
      </c>
      <c r="J7" t="s">
        <v>18</v>
      </c>
      <c r="K7">
        <v>21</v>
      </c>
      <c r="L7">
        <v>44.285714285714285</v>
      </c>
    </row>
    <row r="8" spans="2:12" x14ac:dyDescent="0.3">
      <c r="B8">
        <v>10</v>
      </c>
      <c r="C8">
        <v>20</v>
      </c>
      <c r="E8">
        <v>30</v>
      </c>
      <c r="F8">
        <v>70</v>
      </c>
      <c r="J8" t="s">
        <v>19</v>
      </c>
      <c r="K8">
        <v>321.11111111111109</v>
      </c>
      <c r="L8">
        <v>428.57142857142844</v>
      </c>
    </row>
    <row r="9" spans="2:12" x14ac:dyDescent="0.3">
      <c r="B9">
        <v>20</v>
      </c>
      <c r="C9">
        <v>20</v>
      </c>
      <c r="E9">
        <v>30</v>
      </c>
      <c r="F9">
        <v>70</v>
      </c>
      <c r="J9" t="s">
        <v>20</v>
      </c>
      <c r="K9">
        <v>10</v>
      </c>
      <c r="L9">
        <v>7</v>
      </c>
    </row>
    <row r="10" spans="2:12" x14ac:dyDescent="0.3">
      <c r="B10">
        <v>10</v>
      </c>
      <c r="C10">
        <v>50</v>
      </c>
      <c r="E10">
        <v>40</v>
      </c>
      <c r="F10">
        <v>100</v>
      </c>
      <c r="J10" t="s">
        <v>21</v>
      </c>
      <c r="K10">
        <v>0</v>
      </c>
    </row>
    <row r="11" spans="2:12" x14ac:dyDescent="0.3">
      <c r="B11">
        <v>10</v>
      </c>
      <c r="E11">
        <v>30</v>
      </c>
      <c r="J11" t="s">
        <v>22</v>
      </c>
      <c r="K11">
        <v>12</v>
      </c>
    </row>
    <row r="12" spans="2:12" x14ac:dyDescent="0.3">
      <c r="B12">
        <v>40</v>
      </c>
      <c r="E12">
        <v>90</v>
      </c>
      <c r="J12" t="s">
        <v>23</v>
      </c>
      <c r="K12">
        <v>-2.4102711388766567</v>
      </c>
    </row>
    <row r="13" spans="2:12" x14ac:dyDescent="0.3">
      <c r="B13">
        <v>20</v>
      </c>
      <c r="E13">
        <v>60</v>
      </c>
      <c r="J13" t="s">
        <v>24</v>
      </c>
      <c r="K13">
        <v>1.6448242348861719E-2</v>
      </c>
    </row>
    <row r="14" spans="2:12" x14ac:dyDescent="0.3">
      <c r="J14" t="s">
        <v>25</v>
      </c>
      <c r="K14">
        <v>1.7822875556493194</v>
      </c>
    </row>
    <row r="15" spans="2:12" x14ac:dyDescent="0.3">
      <c r="J15" t="s">
        <v>26</v>
      </c>
      <c r="K15">
        <v>3.2896484697723438E-2</v>
      </c>
    </row>
    <row r="16" spans="2:12" ht="15" thickBot="1" x14ac:dyDescent="0.35">
      <c r="J16" s="7" t="s">
        <v>27</v>
      </c>
      <c r="K16" s="7">
        <v>2.1788128296672284</v>
      </c>
      <c r="L1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3B66-FD01-4BD0-80A3-11666211EB63}">
  <dimension ref="A2:D29"/>
  <sheetViews>
    <sheetView topLeftCell="A10" workbookViewId="0">
      <selection activeCell="B2" sqref="B2:C2"/>
    </sheetView>
  </sheetViews>
  <sheetFormatPr defaultRowHeight="14.4" x14ac:dyDescent="0.3"/>
  <cols>
    <col min="3" max="3" width="12.88671875" bestFit="1" customWidth="1"/>
  </cols>
  <sheetData>
    <row r="2" spans="1:3" x14ac:dyDescent="0.3">
      <c r="B2" s="6" t="s">
        <v>62</v>
      </c>
      <c r="C2" s="6" t="s">
        <v>63</v>
      </c>
    </row>
    <row r="3" spans="1:3" x14ac:dyDescent="0.3">
      <c r="B3" s="6" t="s">
        <v>8</v>
      </c>
      <c r="C3" s="6" t="s">
        <v>8</v>
      </c>
    </row>
    <row r="4" spans="1:3" x14ac:dyDescent="0.3">
      <c r="A4">
        <v>1</v>
      </c>
      <c r="B4" s="6">
        <v>70</v>
      </c>
      <c r="C4" s="6">
        <v>30</v>
      </c>
    </row>
    <row r="5" spans="1:3" x14ac:dyDescent="0.3">
      <c r="A5">
        <v>2</v>
      </c>
      <c r="B5" s="6">
        <v>30</v>
      </c>
      <c r="C5" s="6">
        <v>10</v>
      </c>
    </row>
    <row r="6" spans="1:3" x14ac:dyDescent="0.3">
      <c r="A6">
        <v>3</v>
      </c>
      <c r="B6" s="6">
        <v>50</v>
      </c>
      <c r="C6" s="6">
        <v>20</v>
      </c>
    </row>
    <row r="7" spans="1:3" x14ac:dyDescent="0.3">
      <c r="A7">
        <v>4</v>
      </c>
      <c r="B7" s="6">
        <v>30</v>
      </c>
      <c r="C7" s="6">
        <v>30</v>
      </c>
    </row>
    <row r="8" spans="1:3" x14ac:dyDescent="0.3">
      <c r="A8">
        <v>5</v>
      </c>
      <c r="B8" s="6">
        <v>90</v>
      </c>
      <c r="C8" s="6">
        <v>80</v>
      </c>
    </row>
    <row r="9" spans="1:3" x14ac:dyDescent="0.3">
      <c r="A9">
        <v>6</v>
      </c>
      <c r="B9" s="6">
        <v>50</v>
      </c>
      <c r="C9" s="16">
        <v>80</v>
      </c>
    </row>
    <row r="10" spans="1:3" x14ac:dyDescent="0.3">
      <c r="A10">
        <v>7</v>
      </c>
      <c r="B10" s="15">
        <v>30</v>
      </c>
      <c r="C10" s="6">
        <v>40</v>
      </c>
    </row>
    <row r="11" spans="1:3" x14ac:dyDescent="0.3">
      <c r="A11">
        <v>8</v>
      </c>
      <c r="B11" s="15">
        <v>50</v>
      </c>
      <c r="C11" s="18"/>
    </row>
    <row r="12" spans="1:3" x14ac:dyDescent="0.3">
      <c r="A12">
        <v>9</v>
      </c>
      <c r="B12" s="15">
        <v>40</v>
      </c>
      <c r="C12" s="18"/>
    </row>
    <row r="13" spans="1:3" x14ac:dyDescent="0.3">
      <c r="A13">
        <v>10</v>
      </c>
      <c r="B13" s="15">
        <v>30</v>
      </c>
      <c r="C13" s="18"/>
    </row>
    <row r="14" spans="1:3" x14ac:dyDescent="0.3">
      <c r="A14" t="s">
        <v>15</v>
      </c>
      <c r="B14">
        <v>47</v>
      </c>
      <c r="C14">
        <v>41.428571428571431</v>
      </c>
    </row>
    <row r="17" spans="2:4" x14ac:dyDescent="0.3">
      <c r="B17" t="s">
        <v>52</v>
      </c>
    </row>
    <row r="18" spans="2:4" ht="15" thickBot="1" x14ac:dyDescent="0.35"/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47</v>
      </c>
      <c r="D20">
        <v>41.428571428571431</v>
      </c>
    </row>
    <row r="21" spans="2:4" x14ac:dyDescent="0.3">
      <c r="B21" t="s">
        <v>19</v>
      </c>
      <c r="C21">
        <v>401.11111111111109</v>
      </c>
      <c r="D21">
        <v>780.95238095238108</v>
      </c>
    </row>
    <row r="22" spans="2:4" x14ac:dyDescent="0.3">
      <c r="B22" t="s">
        <v>20</v>
      </c>
      <c r="C22">
        <v>10</v>
      </c>
      <c r="D22">
        <v>7</v>
      </c>
    </row>
    <row r="23" spans="2:4" x14ac:dyDescent="0.3">
      <c r="B23" t="s">
        <v>21</v>
      </c>
      <c r="C23">
        <v>0</v>
      </c>
    </row>
    <row r="24" spans="2:4" x14ac:dyDescent="0.3">
      <c r="B24" t="s">
        <v>22</v>
      </c>
      <c r="C24">
        <v>10</v>
      </c>
    </row>
    <row r="25" spans="2:4" x14ac:dyDescent="0.3">
      <c r="B25" t="s">
        <v>23</v>
      </c>
      <c r="C25">
        <v>0.45238532686855937</v>
      </c>
    </row>
    <row r="26" spans="2:4" x14ac:dyDescent="0.3">
      <c r="B26" t="s">
        <v>24</v>
      </c>
      <c r="C26">
        <v>0.33032329059345361</v>
      </c>
    </row>
    <row r="27" spans="2:4" x14ac:dyDescent="0.3">
      <c r="B27" t="s">
        <v>25</v>
      </c>
      <c r="C27">
        <v>1.812461122811676</v>
      </c>
    </row>
    <row r="28" spans="2:4" x14ac:dyDescent="0.3">
      <c r="B28" t="s">
        <v>26</v>
      </c>
      <c r="C28">
        <v>0.66064658118690722</v>
      </c>
    </row>
    <row r="29" spans="2:4" ht="15" thickBot="1" x14ac:dyDescent="0.35">
      <c r="B29" s="7" t="s">
        <v>27</v>
      </c>
      <c r="C29" s="7">
        <v>2.2281388519862744</v>
      </c>
      <c r="D29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AB74-30C0-4364-8D3D-200FE43E6186}">
  <dimension ref="A1:K54"/>
  <sheetViews>
    <sheetView workbookViewId="0">
      <selection activeCell="O2" sqref="O2:O12"/>
    </sheetView>
  </sheetViews>
  <sheetFormatPr defaultRowHeight="14.4" x14ac:dyDescent="0.3"/>
  <sheetData>
    <row r="1" spans="1:11" x14ac:dyDescent="0.3">
      <c r="B1" s="37" t="s">
        <v>70</v>
      </c>
      <c r="C1" s="37"/>
      <c r="D1" s="37"/>
      <c r="E1" s="37"/>
      <c r="H1" s="37" t="s">
        <v>100</v>
      </c>
      <c r="I1" s="37"/>
      <c r="J1" s="37"/>
      <c r="K1" s="37"/>
    </row>
    <row r="2" spans="1:11" x14ac:dyDescent="0.3">
      <c r="B2" s="40" t="s">
        <v>62</v>
      </c>
      <c r="C2" s="40"/>
      <c r="D2" s="40" t="s">
        <v>63</v>
      </c>
      <c r="E2" s="40"/>
      <c r="H2" s="40" t="s">
        <v>62</v>
      </c>
      <c r="I2" s="40"/>
      <c r="J2" s="40" t="s">
        <v>63</v>
      </c>
      <c r="K2" s="40"/>
    </row>
    <row r="3" spans="1:11" x14ac:dyDescent="0.3">
      <c r="B3" s="20" t="s">
        <v>7</v>
      </c>
      <c r="C3" s="22" t="s">
        <v>8</v>
      </c>
      <c r="D3" s="6" t="s">
        <v>7</v>
      </c>
      <c r="E3" s="22" t="s">
        <v>8</v>
      </c>
      <c r="H3" s="20" t="s">
        <v>7</v>
      </c>
      <c r="I3" s="22" t="s">
        <v>8</v>
      </c>
      <c r="J3" s="6" t="s">
        <v>7</v>
      </c>
      <c r="K3" s="22" t="s">
        <v>8</v>
      </c>
    </row>
    <row r="4" spans="1:11" x14ac:dyDescent="0.3">
      <c r="A4">
        <v>1</v>
      </c>
      <c r="B4" s="21">
        <v>80</v>
      </c>
      <c r="C4" s="22">
        <v>70</v>
      </c>
      <c r="D4" s="19">
        <v>80</v>
      </c>
      <c r="E4" s="22">
        <v>10</v>
      </c>
      <c r="H4" s="21">
        <v>80</v>
      </c>
      <c r="I4" s="22">
        <v>70</v>
      </c>
      <c r="J4" s="19">
        <v>80</v>
      </c>
      <c r="K4" s="22">
        <v>10</v>
      </c>
    </row>
    <row r="5" spans="1:11" x14ac:dyDescent="0.3">
      <c r="A5">
        <v>2</v>
      </c>
      <c r="B5" s="21">
        <v>80</v>
      </c>
      <c r="C5" s="22">
        <v>40</v>
      </c>
      <c r="D5" s="19">
        <v>80</v>
      </c>
      <c r="E5" s="22">
        <v>20</v>
      </c>
      <c r="H5" s="21">
        <v>80</v>
      </c>
      <c r="I5" s="22">
        <v>40</v>
      </c>
      <c r="J5" s="19">
        <v>80</v>
      </c>
      <c r="K5" s="22">
        <v>20</v>
      </c>
    </row>
    <row r="6" spans="1:11" x14ac:dyDescent="0.3">
      <c r="A6">
        <v>3</v>
      </c>
      <c r="B6" s="21">
        <v>70</v>
      </c>
      <c r="C6" s="22">
        <v>50</v>
      </c>
      <c r="D6" s="19">
        <v>60</v>
      </c>
      <c r="E6" s="22">
        <v>30</v>
      </c>
      <c r="H6" s="21">
        <v>70</v>
      </c>
      <c r="I6" s="22">
        <v>50</v>
      </c>
      <c r="J6" s="19">
        <v>60</v>
      </c>
      <c r="K6" s="22">
        <v>30</v>
      </c>
    </row>
    <row r="7" spans="1:11" x14ac:dyDescent="0.3">
      <c r="A7">
        <v>4</v>
      </c>
      <c r="B7" s="21">
        <v>60</v>
      </c>
      <c r="C7" s="22">
        <v>30</v>
      </c>
    </row>
    <row r="8" spans="1:11" x14ac:dyDescent="0.3">
      <c r="A8">
        <v>5</v>
      </c>
      <c r="B8" s="21">
        <v>60</v>
      </c>
      <c r="C8" s="22">
        <v>50</v>
      </c>
    </row>
    <row r="9" spans="1:11" x14ac:dyDescent="0.3">
      <c r="A9">
        <v>6</v>
      </c>
      <c r="B9" s="21">
        <v>50</v>
      </c>
      <c r="C9" s="22">
        <v>50</v>
      </c>
    </row>
    <row r="10" spans="1:11" x14ac:dyDescent="0.3">
      <c r="A10">
        <v>7</v>
      </c>
      <c r="B10" s="21">
        <v>50</v>
      </c>
      <c r="C10" s="22">
        <v>30</v>
      </c>
    </row>
    <row r="11" spans="1:11" x14ac:dyDescent="0.3">
      <c r="A11">
        <v>8</v>
      </c>
      <c r="B11" s="21">
        <v>40</v>
      </c>
      <c r="C11" s="22">
        <v>30</v>
      </c>
    </row>
    <row r="12" spans="1:11" x14ac:dyDescent="0.3">
      <c r="A12" t="s">
        <v>15</v>
      </c>
      <c r="B12">
        <f>AVERAGE(B4:B11)</f>
        <v>61.25</v>
      </c>
      <c r="C12">
        <f>AVERAGE(C4:C11)</f>
        <v>43.75</v>
      </c>
      <c r="D12">
        <f>AVERAGE(D4:D11)</f>
        <v>73.333333333333329</v>
      </c>
      <c r="E12">
        <f>AVERAGE(E4:E11)</f>
        <v>20</v>
      </c>
    </row>
    <row r="15" spans="1:11" x14ac:dyDescent="0.3">
      <c r="B15" t="s">
        <v>52</v>
      </c>
    </row>
    <row r="16" spans="1:11" ht="15" thickBot="1" x14ac:dyDescent="0.35"/>
    <row r="17" spans="2:5" x14ac:dyDescent="0.3">
      <c r="B17" s="8"/>
      <c r="C17" s="8" t="s">
        <v>16</v>
      </c>
      <c r="D17" s="8" t="s">
        <v>17</v>
      </c>
    </row>
    <row r="18" spans="2:5" x14ac:dyDescent="0.3">
      <c r="B18" t="s">
        <v>18</v>
      </c>
      <c r="C18">
        <v>43.75</v>
      </c>
      <c r="D18">
        <v>20</v>
      </c>
    </row>
    <row r="19" spans="2:5" x14ac:dyDescent="0.3">
      <c r="B19" t="s">
        <v>19</v>
      </c>
      <c r="C19">
        <v>198.21428571428572</v>
      </c>
      <c r="D19">
        <v>100</v>
      </c>
    </row>
    <row r="20" spans="2:5" x14ac:dyDescent="0.3">
      <c r="B20" t="s">
        <v>20</v>
      </c>
      <c r="C20">
        <v>8</v>
      </c>
      <c r="D20">
        <v>3</v>
      </c>
    </row>
    <row r="21" spans="2:5" x14ac:dyDescent="0.3">
      <c r="B21" t="s">
        <v>21</v>
      </c>
      <c r="C21">
        <v>0</v>
      </c>
    </row>
    <row r="22" spans="2:5" x14ac:dyDescent="0.3">
      <c r="B22" t="s">
        <v>22</v>
      </c>
      <c r="C22">
        <v>5</v>
      </c>
    </row>
    <row r="23" spans="2:5" x14ac:dyDescent="0.3">
      <c r="B23" t="s">
        <v>23</v>
      </c>
      <c r="C23">
        <v>3.1155715641876855</v>
      </c>
    </row>
    <row r="24" spans="2:5" x14ac:dyDescent="0.3">
      <c r="B24" t="s">
        <v>24</v>
      </c>
      <c r="C24">
        <v>1.3191990976470511E-2</v>
      </c>
    </row>
    <row r="25" spans="2:5" x14ac:dyDescent="0.3">
      <c r="B25" t="s">
        <v>25</v>
      </c>
      <c r="C25">
        <v>2.0150483733330233</v>
      </c>
    </row>
    <row r="26" spans="2:5" x14ac:dyDescent="0.3">
      <c r="B26" t="s">
        <v>26</v>
      </c>
      <c r="C26" s="13">
        <v>2.6383981952941022E-2</v>
      </c>
    </row>
    <row r="27" spans="2:5" ht="15" thickBot="1" x14ac:dyDescent="0.35">
      <c r="B27" s="7" t="s">
        <v>27</v>
      </c>
      <c r="C27" s="7">
        <v>2.570581835636315</v>
      </c>
      <c r="D27" s="7"/>
    </row>
    <row r="30" spans="2:5" x14ac:dyDescent="0.3">
      <c r="D30" t="s">
        <v>73</v>
      </c>
    </row>
    <row r="31" spans="2:5" x14ac:dyDescent="0.3">
      <c r="B31" s="40" t="s">
        <v>62</v>
      </c>
      <c r="C31" s="40"/>
      <c r="D31" s="40" t="s">
        <v>63</v>
      </c>
      <c r="E31" s="40"/>
    </row>
    <row r="32" spans="2:5" x14ac:dyDescent="0.3">
      <c r="B32" s="20" t="s">
        <v>7</v>
      </c>
      <c r="C32" s="22" t="s">
        <v>8</v>
      </c>
      <c r="D32" s="6" t="s">
        <v>7</v>
      </c>
      <c r="E32" s="22" t="s">
        <v>8</v>
      </c>
    </row>
    <row r="33" spans="1:5" x14ac:dyDescent="0.3">
      <c r="A33">
        <v>1</v>
      </c>
      <c r="B33" s="24">
        <v>100</v>
      </c>
      <c r="C33" s="25">
        <v>90</v>
      </c>
      <c r="D33" s="24">
        <v>80</v>
      </c>
      <c r="E33" s="25">
        <v>20</v>
      </c>
    </row>
    <row r="34" spans="1:5" x14ac:dyDescent="0.3">
      <c r="A34">
        <v>2</v>
      </c>
      <c r="B34" s="24">
        <v>90</v>
      </c>
      <c r="C34" s="25">
        <v>30</v>
      </c>
      <c r="D34" s="24">
        <v>60</v>
      </c>
      <c r="E34" s="25">
        <v>30</v>
      </c>
    </row>
    <row r="35" spans="1:5" x14ac:dyDescent="0.3">
      <c r="A35">
        <v>3</v>
      </c>
      <c r="B35" s="24">
        <v>80</v>
      </c>
      <c r="C35" s="25">
        <v>70</v>
      </c>
    </row>
    <row r="36" spans="1:5" x14ac:dyDescent="0.3">
      <c r="A36">
        <v>4</v>
      </c>
      <c r="B36" s="24">
        <v>60</v>
      </c>
      <c r="C36" s="25">
        <v>50</v>
      </c>
    </row>
    <row r="37" spans="1:5" x14ac:dyDescent="0.3">
      <c r="A37">
        <v>5</v>
      </c>
      <c r="B37" s="24">
        <v>50</v>
      </c>
      <c r="C37" s="25">
        <v>50</v>
      </c>
    </row>
    <row r="38" spans="1:5" x14ac:dyDescent="0.3">
      <c r="A38">
        <v>6</v>
      </c>
      <c r="B38" s="24">
        <v>40</v>
      </c>
      <c r="C38" s="25">
        <v>30</v>
      </c>
    </row>
    <row r="39" spans="1:5" x14ac:dyDescent="0.3">
      <c r="A39" t="s">
        <v>15</v>
      </c>
      <c r="B39">
        <f>AVERAGE(B33:B38)</f>
        <v>70</v>
      </c>
      <c r="C39">
        <f>AVERAGE(C33:C38)</f>
        <v>53.333333333333336</v>
      </c>
      <c r="D39">
        <f>AVERAGE(D33:D38)</f>
        <v>70</v>
      </c>
      <c r="E39">
        <f>AVERAGE(E33:E38)</f>
        <v>25</v>
      </c>
    </row>
    <row r="42" spans="1:5" x14ac:dyDescent="0.3">
      <c r="B42" t="s">
        <v>52</v>
      </c>
    </row>
    <row r="43" spans="1:5" ht="15" thickBot="1" x14ac:dyDescent="0.35"/>
    <row r="44" spans="1:5" x14ac:dyDescent="0.3">
      <c r="B44" s="8"/>
      <c r="C44" s="8" t="s">
        <v>16</v>
      </c>
      <c r="D44" s="8" t="s">
        <v>17</v>
      </c>
    </row>
    <row r="45" spans="1:5" x14ac:dyDescent="0.3">
      <c r="B45" t="s">
        <v>18</v>
      </c>
      <c r="C45">
        <v>53.333333333333336</v>
      </c>
      <c r="D45">
        <v>25</v>
      </c>
    </row>
    <row r="46" spans="1:5" x14ac:dyDescent="0.3">
      <c r="B46" t="s">
        <v>19</v>
      </c>
      <c r="C46">
        <v>546.6666666666664</v>
      </c>
      <c r="D46">
        <v>50</v>
      </c>
    </row>
    <row r="47" spans="1:5" x14ac:dyDescent="0.3">
      <c r="B47" t="s">
        <v>20</v>
      </c>
      <c r="C47">
        <v>6</v>
      </c>
      <c r="D47">
        <v>2</v>
      </c>
    </row>
    <row r="48" spans="1:5" x14ac:dyDescent="0.3">
      <c r="B48" t="s">
        <v>21</v>
      </c>
      <c r="C48">
        <v>0</v>
      </c>
    </row>
    <row r="49" spans="2:4" x14ac:dyDescent="0.3">
      <c r="B49" t="s">
        <v>22</v>
      </c>
      <c r="C49">
        <v>6</v>
      </c>
    </row>
    <row r="50" spans="2:4" x14ac:dyDescent="0.3">
      <c r="B50" t="s">
        <v>23</v>
      </c>
      <c r="C50">
        <v>2.6294249557814209</v>
      </c>
    </row>
    <row r="51" spans="2:4" x14ac:dyDescent="0.3">
      <c r="B51" t="s">
        <v>24</v>
      </c>
      <c r="C51">
        <v>1.9544845905810862E-2</v>
      </c>
    </row>
    <row r="52" spans="2:4" x14ac:dyDescent="0.3">
      <c r="B52" t="s">
        <v>25</v>
      </c>
      <c r="C52">
        <v>1.9431802805153031</v>
      </c>
    </row>
    <row r="53" spans="2:4" x14ac:dyDescent="0.3">
      <c r="B53" t="s">
        <v>26</v>
      </c>
      <c r="C53" s="13">
        <v>3.9089691811621724E-2</v>
      </c>
    </row>
    <row r="54" spans="2:4" ht="15" thickBot="1" x14ac:dyDescent="0.35">
      <c r="B54" s="7" t="s">
        <v>27</v>
      </c>
      <c r="C54" s="7">
        <v>2.4469118511449697</v>
      </c>
      <c r="D54" s="7"/>
    </row>
  </sheetData>
  <sortState xmlns:xlrd2="http://schemas.microsoft.com/office/spreadsheetml/2017/richdata2" ref="O3:O12">
    <sortCondition descending="1" ref="O3:O12"/>
  </sortState>
  <mergeCells count="8">
    <mergeCell ref="B31:C31"/>
    <mergeCell ref="D31:E31"/>
    <mergeCell ref="H1:K1"/>
    <mergeCell ref="H2:I2"/>
    <mergeCell ref="J2:K2"/>
    <mergeCell ref="B1:E1"/>
    <mergeCell ref="D2:E2"/>
    <mergeCell ref="B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A442-7BA5-4083-8321-07292C2DD36F}">
  <dimension ref="A2:D30"/>
  <sheetViews>
    <sheetView topLeftCell="A13" workbookViewId="0">
      <selection activeCell="I24" sqref="I24"/>
    </sheetView>
  </sheetViews>
  <sheetFormatPr defaultRowHeight="14.4" x14ac:dyDescent="0.3"/>
  <cols>
    <col min="3" max="3" width="12.88671875" bestFit="1" customWidth="1"/>
  </cols>
  <sheetData>
    <row r="2" spans="1:3" x14ac:dyDescent="0.3">
      <c r="B2" s="6" t="s">
        <v>62</v>
      </c>
      <c r="C2" s="6" t="s">
        <v>63</v>
      </c>
    </row>
    <row r="3" spans="1:3" x14ac:dyDescent="0.3">
      <c r="B3" s="6" t="s">
        <v>8</v>
      </c>
      <c r="C3" s="6" t="s">
        <v>8</v>
      </c>
    </row>
    <row r="4" spans="1:3" x14ac:dyDescent="0.3">
      <c r="A4">
        <v>1</v>
      </c>
      <c r="B4" s="6">
        <v>10</v>
      </c>
      <c r="C4" s="6">
        <v>30</v>
      </c>
    </row>
    <row r="5" spans="1:3" x14ac:dyDescent="0.3">
      <c r="A5">
        <v>2</v>
      </c>
      <c r="B5" s="6">
        <v>0</v>
      </c>
      <c r="C5" s="6">
        <v>0</v>
      </c>
    </row>
    <row r="6" spans="1:3" x14ac:dyDescent="0.3">
      <c r="A6">
        <v>3</v>
      </c>
      <c r="B6" s="6">
        <v>20</v>
      </c>
      <c r="C6" s="6">
        <v>20</v>
      </c>
    </row>
    <row r="7" spans="1:3" x14ac:dyDescent="0.3">
      <c r="A7">
        <v>4</v>
      </c>
      <c r="B7" s="6">
        <v>20</v>
      </c>
      <c r="C7" s="6">
        <v>10</v>
      </c>
    </row>
    <row r="8" spans="1:3" x14ac:dyDescent="0.3">
      <c r="A8">
        <v>5</v>
      </c>
      <c r="B8" s="6">
        <v>70</v>
      </c>
      <c r="C8" s="6">
        <v>30</v>
      </c>
    </row>
    <row r="9" spans="1:3" x14ac:dyDescent="0.3">
      <c r="A9">
        <v>6</v>
      </c>
      <c r="B9" s="6">
        <v>0</v>
      </c>
      <c r="C9" s="6">
        <v>30</v>
      </c>
    </row>
    <row r="10" spans="1:3" x14ac:dyDescent="0.3">
      <c r="A10">
        <v>7</v>
      </c>
      <c r="B10" s="6">
        <v>60</v>
      </c>
      <c r="C10" s="6">
        <v>0</v>
      </c>
    </row>
    <row r="11" spans="1:3" x14ac:dyDescent="0.3">
      <c r="A11">
        <v>8</v>
      </c>
      <c r="B11" s="6">
        <v>20</v>
      </c>
      <c r="C11" s="17"/>
    </row>
    <row r="12" spans="1:3" x14ac:dyDescent="0.3">
      <c r="A12">
        <v>9</v>
      </c>
      <c r="B12" s="6">
        <v>10</v>
      </c>
      <c r="C12" s="18"/>
    </row>
    <row r="13" spans="1:3" x14ac:dyDescent="0.3">
      <c r="A13">
        <v>10</v>
      </c>
      <c r="B13" s="6">
        <v>40</v>
      </c>
      <c r="C13" s="18"/>
    </row>
    <row r="14" spans="1:3" x14ac:dyDescent="0.3">
      <c r="A14" t="s">
        <v>15</v>
      </c>
      <c r="B14">
        <v>25.714285714285715</v>
      </c>
      <c r="C14">
        <v>17.142857142857142</v>
      </c>
    </row>
    <row r="18" spans="2:4" x14ac:dyDescent="0.3">
      <c r="B18" t="s">
        <v>52</v>
      </c>
    </row>
    <row r="19" spans="2:4" ht="15" thickBot="1" x14ac:dyDescent="0.35"/>
    <row r="20" spans="2:4" x14ac:dyDescent="0.3">
      <c r="B20" s="8"/>
      <c r="C20" s="8" t="s">
        <v>16</v>
      </c>
      <c r="D20" s="8" t="s">
        <v>17</v>
      </c>
    </row>
    <row r="21" spans="2:4" x14ac:dyDescent="0.3">
      <c r="B21" t="s">
        <v>18</v>
      </c>
      <c r="C21">
        <v>25</v>
      </c>
      <c r="D21">
        <v>17.142857142857142</v>
      </c>
    </row>
    <row r="22" spans="2:4" x14ac:dyDescent="0.3">
      <c r="B22" t="s">
        <v>19</v>
      </c>
      <c r="C22">
        <v>583.33333333333337</v>
      </c>
      <c r="D22">
        <v>190.47619047619045</v>
      </c>
    </row>
    <row r="23" spans="2:4" x14ac:dyDescent="0.3">
      <c r="B23" t="s">
        <v>20</v>
      </c>
      <c r="C23">
        <v>10</v>
      </c>
      <c r="D23">
        <v>7</v>
      </c>
    </row>
    <row r="24" spans="2:4" x14ac:dyDescent="0.3">
      <c r="B24" t="s">
        <v>21</v>
      </c>
      <c r="C24">
        <v>0</v>
      </c>
    </row>
    <row r="25" spans="2:4" x14ac:dyDescent="0.3">
      <c r="B25" t="s">
        <v>22</v>
      </c>
      <c r="C25">
        <v>15</v>
      </c>
    </row>
    <row r="26" spans="2:4" x14ac:dyDescent="0.3">
      <c r="B26" t="s">
        <v>23</v>
      </c>
      <c r="C26">
        <v>0.84951161270419628</v>
      </c>
    </row>
    <row r="27" spans="2:4" x14ac:dyDescent="0.3">
      <c r="B27" t="s">
        <v>24</v>
      </c>
      <c r="C27">
        <v>0.20447553241044658</v>
      </c>
    </row>
    <row r="28" spans="2:4" x14ac:dyDescent="0.3">
      <c r="B28" t="s">
        <v>25</v>
      </c>
      <c r="C28">
        <v>1.7530503556925723</v>
      </c>
    </row>
    <row r="29" spans="2:4" x14ac:dyDescent="0.3">
      <c r="B29" t="s">
        <v>26</v>
      </c>
      <c r="C29">
        <v>0.40895106482089316</v>
      </c>
    </row>
    <row r="30" spans="2:4" ht="15" thickBot="1" x14ac:dyDescent="0.35">
      <c r="B30" s="7" t="s">
        <v>27</v>
      </c>
      <c r="C30" s="7">
        <v>2.1314495455597742</v>
      </c>
      <c r="D30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1A78-8B84-436B-875C-B8E726CF4D6E}">
  <dimension ref="A1:M27"/>
  <sheetViews>
    <sheetView workbookViewId="0">
      <selection activeCell="C8" sqref="C8"/>
    </sheetView>
  </sheetViews>
  <sheetFormatPr defaultRowHeight="14.4" x14ac:dyDescent="0.3"/>
  <cols>
    <col min="2" max="2" width="21.109375" bestFit="1" customWidth="1"/>
  </cols>
  <sheetData>
    <row r="1" spans="1:13" x14ac:dyDescent="0.3"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J1" t="s">
        <v>98</v>
      </c>
      <c r="K1" t="s">
        <v>99</v>
      </c>
    </row>
    <row r="2" spans="1:13" x14ac:dyDescent="0.3">
      <c r="A2">
        <v>1</v>
      </c>
      <c r="B2" t="s">
        <v>80</v>
      </c>
      <c r="C2" s="13">
        <f t="shared" ref="C2:C11" si="0">LEN(B2)</f>
        <v>3</v>
      </c>
      <c r="D2">
        <v>3</v>
      </c>
      <c r="E2">
        <v>0</v>
      </c>
      <c r="F2">
        <v>0</v>
      </c>
      <c r="G2" t="str">
        <f t="shared" ref="G2:G11" si="1">IF(SUM(D2:F2)=C2,"ok","not ok")</f>
        <v>ok</v>
      </c>
      <c r="H2" t="s">
        <v>81</v>
      </c>
      <c r="J2" s="13">
        <v>0.36363636363636365</v>
      </c>
      <c r="K2" s="13">
        <v>1</v>
      </c>
      <c r="M2">
        <f>AVERAGE(K2:K6)</f>
        <v>0.98000000000000009</v>
      </c>
    </row>
    <row r="3" spans="1:13" x14ac:dyDescent="0.3">
      <c r="A3">
        <v>2</v>
      </c>
      <c r="B3" t="s">
        <v>82</v>
      </c>
      <c r="C3" s="13">
        <f t="shared" si="0"/>
        <v>5</v>
      </c>
      <c r="D3">
        <v>2</v>
      </c>
      <c r="E3">
        <v>3</v>
      </c>
      <c r="F3">
        <v>0</v>
      </c>
      <c r="G3" t="str">
        <f t="shared" si="1"/>
        <v>ok</v>
      </c>
      <c r="H3" t="s">
        <v>83</v>
      </c>
      <c r="J3" s="13">
        <v>0.27272727272727271</v>
      </c>
      <c r="K3" s="13">
        <v>1</v>
      </c>
    </row>
    <row r="4" spans="1:13" x14ac:dyDescent="0.3">
      <c r="A4">
        <v>3</v>
      </c>
      <c r="B4" t="s">
        <v>84</v>
      </c>
      <c r="C4" s="13">
        <f t="shared" si="0"/>
        <v>5</v>
      </c>
      <c r="D4">
        <v>2</v>
      </c>
      <c r="E4">
        <v>3</v>
      </c>
      <c r="F4">
        <v>0</v>
      </c>
      <c r="G4" t="str">
        <f t="shared" si="1"/>
        <v>ok</v>
      </c>
      <c r="H4" t="s">
        <v>85</v>
      </c>
      <c r="J4" s="13">
        <v>0.18181818181818182</v>
      </c>
      <c r="K4" s="13">
        <v>0.9</v>
      </c>
    </row>
    <row r="5" spans="1:13" x14ac:dyDescent="0.3">
      <c r="A5">
        <v>4</v>
      </c>
      <c r="B5" t="s">
        <v>86</v>
      </c>
      <c r="C5" s="13">
        <f t="shared" si="0"/>
        <v>6</v>
      </c>
      <c r="D5">
        <v>2</v>
      </c>
      <c r="E5">
        <v>4</v>
      </c>
      <c r="F5">
        <v>0</v>
      </c>
      <c r="G5" t="str">
        <f t="shared" si="1"/>
        <v>ok</v>
      </c>
      <c r="H5" t="s">
        <v>83</v>
      </c>
      <c r="J5" s="13">
        <v>0.45454545454545453</v>
      </c>
      <c r="K5" s="13">
        <v>1</v>
      </c>
    </row>
    <row r="6" spans="1:13" x14ac:dyDescent="0.3">
      <c r="A6">
        <v>5</v>
      </c>
      <c r="B6" t="s">
        <v>87</v>
      </c>
      <c r="C6" s="13">
        <f t="shared" si="0"/>
        <v>7</v>
      </c>
      <c r="D6">
        <v>3</v>
      </c>
      <c r="E6">
        <v>4</v>
      </c>
      <c r="F6">
        <v>0</v>
      </c>
      <c r="G6" t="str">
        <f t="shared" si="1"/>
        <v>ok</v>
      </c>
      <c r="H6" t="s">
        <v>83</v>
      </c>
      <c r="J6" s="13">
        <v>0.90909090909090906</v>
      </c>
      <c r="K6" s="13">
        <v>1</v>
      </c>
    </row>
    <row r="7" spans="1:13" x14ac:dyDescent="0.3">
      <c r="A7">
        <v>6</v>
      </c>
      <c r="B7" t="s">
        <v>88</v>
      </c>
      <c r="C7" s="30">
        <f t="shared" si="0"/>
        <v>9</v>
      </c>
      <c r="D7">
        <v>3</v>
      </c>
      <c r="E7">
        <v>6</v>
      </c>
      <c r="F7">
        <v>0</v>
      </c>
      <c r="G7" t="str">
        <f t="shared" si="1"/>
        <v>ok</v>
      </c>
      <c r="H7" t="s">
        <v>83</v>
      </c>
      <c r="J7" s="30">
        <v>0.18181818181818182</v>
      </c>
      <c r="K7" s="30">
        <v>0.5</v>
      </c>
      <c r="M7">
        <f>AVERAGE(K7:K11)</f>
        <v>0.36857142857142855</v>
      </c>
    </row>
    <row r="8" spans="1:13" x14ac:dyDescent="0.3">
      <c r="A8">
        <v>7</v>
      </c>
      <c r="B8" t="s">
        <v>89</v>
      </c>
      <c r="C8" s="30">
        <f t="shared" si="0"/>
        <v>11</v>
      </c>
      <c r="D8">
        <v>4</v>
      </c>
      <c r="E8">
        <v>6</v>
      </c>
      <c r="F8">
        <v>1</v>
      </c>
      <c r="G8" t="str">
        <f t="shared" si="1"/>
        <v>ok</v>
      </c>
      <c r="H8" t="s">
        <v>90</v>
      </c>
      <c r="I8" t="s">
        <v>91</v>
      </c>
      <c r="J8" s="30">
        <v>0.18181818181818182</v>
      </c>
      <c r="K8" s="30">
        <v>0.6</v>
      </c>
    </row>
    <row r="9" spans="1:13" x14ac:dyDescent="0.3">
      <c r="A9">
        <v>8</v>
      </c>
      <c r="B9" t="s">
        <v>92</v>
      </c>
      <c r="C9" s="30">
        <f t="shared" si="0"/>
        <v>11</v>
      </c>
      <c r="D9">
        <v>3</v>
      </c>
      <c r="E9">
        <v>7</v>
      </c>
      <c r="F9">
        <v>1</v>
      </c>
      <c r="G9" t="str">
        <f t="shared" si="1"/>
        <v>ok</v>
      </c>
      <c r="H9" t="s">
        <v>90</v>
      </c>
      <c r="I9" t="s">
        <v>93</v>
      </c>
      <c r="J9" s="30">
        <v>0</v>
      </c>
      <c r="K9" s="30">
        <v>0.4</v>
      </c>
    </row>
    <row r="10" spans="1:13" x14ac:dyDescent="0.3">
      <c r="A10">
        <v>9</v>
      </c>
      <c r="B10" t="s">
        <v>94</v>
      </c>
      <c r="C10" s="30">
        <f t="shared" si="0"/>
        <v>19</v>
      </c>
      <c r="D10">
        <v>9</v>
      </c>
      <c r="E10">
        <v>9</v>
      </c>
      <c r="F10">
        <v>1</v>
      </c>
      <c r="G10" t="str">
        <f t="shared" si="1"/>
        <v>ok</v>
      </c>
      <c r="H10" t="s">
        <v>90</v>
      </c>
      <c r="I10" t="s">
        <v>95</v>
      </c>
      <c r="J10" s="30">
        <v>0</v>
      </c>
      <c r="K10" s="30">
        <v>0.14285714285714285</v>
      </c>
    </row>
    <row r="11" spans="1:13" x14ac:dyDescent="0.3">
      <c r="A11">
        <v>10</v>
      </c>
      <c r="B11" t="s">
        <v>96</v>
      </c>
      <c r="C11" s="30">
        <f t="shared" si="0"/>
        <v>20</v>
      </c>
      <c r="D11">
        <v>7</v>
      </c>
      <c r="E11">
        <v>11</v>
      </c>
      <c r="F11">
        <v>2</v>
      </c>
      <c r="G11" t="str">
        <f t="shared" si="1"/>
        <v>ok</v>
      </c>
      <c r="H11" t="s">
        <v>90</v>
      </c>
      <c r="I11" t="s">
        <v>97</v>
      </c>
      <c r="J11" s="30">
        <v>0</v>
      </c>
      <c r="K11" s="30">
        <v>0.2</v>
      </c>
    </row>
    <row r="15" spans="1:13" x14ac:dyDescent="0.3">
      <c r="C15" t="s">
        <v>52</v>
      </c>
    </row>
    <row r="16" spans="1:13" ht="15" thickBot="1" x14ac:dyDescent="0.35"/>
    <row r="17" spans="3:5" x14ac:dyDescent="0.3">
      <c r="C17" s="8"/>
      <c r="D17" s="8" t="s">
        <v>16</v>
      </c>
      <c r="E17" s="8" t="s">
        <v>17</v>
      </c>
    </row>
    <row r="18" spans="3:5" x14ac:dyDescent="0.3">
      <c r="C18" t="s">
        <v>18</v>
      </c>
      <c r="D18">
        <v>0.98000000000000009</v>
      </c>
      <c r="E18">
        <v>0.36857142857142855</v>
      </c>
    </row>
    <row r="19" spans="3:5" x14ac:dyDescent="0.3">
      <c r="C19" t="s">
        <v>19</v>
      </c>
      <c r="D19">
        <v>1.9999999999999992E-3</v>
      </c>
      <c r="E19">
        <v>3.779591836734697E-2</v>
      </c>
    </row>
    <row r="20" spans="3:5" x14ac:dyDescent="0.3">
      <c r="C20" t="s">
        <v>20</v>
      </c>
      <c r="D20">
        <v>5</v>
      </c>
      <c r="E20">
        <v>5</v>
      </c>
    </row>
    <row r="21" spans="3:5" x14ac:dyDescent="0.3">
      <c r="C21" t="s">
        <v>21</v>
      </c>
      <c r="D21">
        <v>0</v>
      </c>
    </row>
    <row r="22" spans="3:5" x14ac:dyDescent="0.3">
      <c r="C22" t="s">
        <v>22</v>
      </c>
      <c r="D22">
        <v>4</v>
      </c>
    </row>
    <row r="23" spans="3:5" x14ac:dyDescent="0.3">
      <c r="C23" t="s">
        <v>23</v>
      </c>
      <c r="D23">
        <v>6.8534849828577284</v>
      </c>
    </row>
    <row r="24" spans="3:5" x14ac:dyDescent="0.3">
      <c r="C24" t="s">
        <v>24</v>
      </c>
      <c r="D24">
        <v>1.1863636553812909E-3</v>
      </c>
    </row>
    <row r="25" spans="3:5" x14ac:dyDescent="0.3">
      <c r="C25" t="s">
        <v>25</v>
      </c>
      <c r="D25">
        <v>2.1318467863266499</v>
      </c>
    </row>
    <row r="26" spans="3:5" x14ac:dyDescent="0.3">
      <c r="C26" t="s">
        <v>26</v>
      </c>
      <c r="D26" s="13">
        <v>2.3727273107625817E-3</v>
      </c>
    </row>
    <row r="27" spans="3:5" ht="15" thickBot="1" x14ac:dyDescent="0.35">
      <c r="C27" s="7" t="s">
        <v>27</v>
      </c>
      <c r="D27" s="7">
        <v>2.7764451051977934</v>
      </c>
      <c r="E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B4C7-1498-4C5B-ADDA-41864CAA6AFB}">
  <dimension ref="A1:E21"/>
  <sheetViews>
    <sheetView workbookViewId="0"/>
  </sheetViews>
  <sheetFormatPr defaultRowHeight="14.4" x14ac:dyDescent="0.3"/>
  <sheetData>
    <row r="1" spans="1:5" x14ac:dyDescent="0.3">
      <c r="B1" t="s">
        <v>5</v>
      </c>
      <c r="C1" t="s">
        <v>103</v>
      </c>
      <c r="D1" t="s">
        <v>101</v>
      </c>
      <c r="E1" t="s">
        <v>102</v>
      </c>
    </row>
    <row r="2" spans="1:5" x14ac:dyDescent="0.3">
      <c r="A2">
        <v>1</v>
      </c>
      <c r="B2" t="s">
        <v>28</v>
      </c>
      <c r="C2" t="s">
        <v>13</v>
      </c>
      <c r="D2">
        <v>0</v>
      </c>
      <c r="E2">
        <v>10</v>
      </c>
    </row>
    <row r="3" spans="1:5" x14ac:dyDescent="0.3">
      <c r="A3">
        <v>2</v>
      </c>
      <c r="B3" t="s">
        <v>29</v>
      </c>
      <c r="C3" t="s">
        <v>13</v>
      </c>
      <c r="D3">
        <v>0</v>
      </c>
      <c r="E3">
        <v>60</v>
      </c>
    </row>
    <row r="4" spans="1:5" x14ac:dyDescent="0.3">
      <c r="A4">
        <v>3</v>
      </c>
      <c r="B4" t="s">
        <v>30</v>
      </c>
      <c r="C4" t="s">
        <v>13</v>
      </c>
      <c r="D4">
        <v>0</v>
      </c>
      <c r="E4">
        <v>0</v>
      </c>
    </row>
    <row r="5" spans="1:5" x14ac:dyDescent="0.3">
      <c r="A5">
        <v>4</v>
      </c>
      <c r="B5" t="s">
        <v>31</v>
      </c>
      <c r="C5" t="s">
        <v>14</v>
      </c>
      <c r="D5">
        <v>0</v>
      </c>
      <c r="E5">
        <v>30</v>
      </c>
    </row>
    <row r="6" spans="1:5" x14ac:dyDescent="0.3">
      <c r="A6">
        <v>5</v>
      </c>
      <c r="B6" t="s">
        <v>32</v>
      </c>
      <c r="C6" t="s">
        <v>13</v>
      </c>
      <c r="D6">
        <v>0</v>
      </c>
      <c r="E6">
        <v>10</v>
      </c>
    </row>
    <row r="7" spans="1:5" x14ac:dyDescent="0.3">
      <c r="A7">
        <v>6</v>
      </c>
      <c r="B7" t="s">
        <v>33</v>
      </c>
      <c r="D7">
        <v>0</v>
      </c>
      <c r="E7">
        <v>20</v>
      </c>
    </row>
    <row r="8" spans="1:5" x14ac:dyDescent="0.3">
      <c r="A8">
        <v>7</v>
      </c>
      <c r="B8" t="s">
        <v>34</v>
      </c>
      <c r="C8" t="s">
        <v>13</v>
      </c>
      <c r="D8">
        <v>0</v>
      </c>
      <c r="E8">
        <v>10</v>
      </c>
    </row>
    <row r="9" spans="1:5" x14ac:dyDescent="0.3">
      <c r="A9">
        <v>8</v>
      </c>
      <c r="B9" t="s">
        <v>35</v>
      </c>
      <c r="C9" t="s">
        <v>13</v>
      </c>
      <c r="D9">
        <v>0</v>
      </c>
      <c r="E9">
        <v>10</v>
      </c>
    </row>
    <row r="10" spans="1:5" x14ac:dyDescent="0.3">
      <c r="A10">
        <v>9</v>
      </c>
      <c r="B10" t="s">
        <v>36</v>
      </c>
      <c r="C10" t="s">
        <v>14</v>
      </c>
      <c r="D10">
        <v>0</v>
      </c>
      <c r="E10">
        <v>40</v>
      </c>
    </row>
    <row r="11" spans="1:5" x14ac:dyDescent="0.3">
      <c r="A11">
        <v>10</v>
      </c>
      <c r="B11" t="s">
        <v>37</v>
      </c>
      <c r="D11">
        <v>0</v>
      </c>
      <c r="E11">
        <v>20</v>
      </c>
    </row>
    <row r="12" spans="1:5" x14ac:dyDescent="0.3">
      <c r="A12">
        <v>11</v>
      </c>
      <c r="B12" t="s">
        <v>28</v>
      </c>
      <c r="C12" t="s">
        <v>13</v>
      </c>
      <c r="D12">
        <v>1</v>
      </c>
      <c r="E12">
        <v>80</v>
      </c>
    </row>
    <row r="13" spans="1:5" x14ac:dyDescent="0.3">
      <c r="A13">
        <v>12</v>
      </c>
      <c r="B13" t="s">
        <v>29</v>
      </c>
      <c r="C13" t="s">
        <v>13</v>
      </c>
      <c r="D13">
        <v>1</v>
      </c>
      <c r="E13">
        <v>90</v>
      </c>
    </row>
    <row r="14" spans="1:5" x14ac:dyDescent="0.3">
      <c r="A14">
        <v>13</v>
      </c>
      <c r="B14" t="s">
        <v>30</v>
      </c>
      <c r="C14" t="s">
        <v>13</v>
      </c>
      <c r="D14">
        <v>1</v>
      </c>
      <c r="E14">
        <v>50</v>
      </c>
    </row>
    <row r="15" spans="1:5" x14ac:dyDescent="0.3">
      <c r="A15">
        <v>14</v>
      </c>
      <c r="B15" t="s">
        <v>31</v>
      </c>
      <c r="C15" t="s">
        <v>14</v>
      </c>
      <c r="D15">
        <v>1</v>
      </c>
      <c r="E15">
        <v>60</v>
      </c>
    </row>
    <row r="16" spans="1:5" x14ac:dyDescent="0.3">
      <c r="A16">
        <v>15</v>
      </c>
      <c r="B16" t="s">
        <v>32</v>
      </c>
      <c r="C16" t="s">
        <v>13</v>
      </c>
      <c r="D16">
        <v>1</v>
      </c>
      <c r="E16">
        <v>100</v>
      </c>
    </row>
    <row r="17" spans="1:5" x14ac:dyDescent="0.3">
      <c r="A17">
        <v>16</v>
      </c>
      <c r="B17" t="s">
        <v>33</v>
      </c>
      <c r="D17">
        <v>1</v>
      </c>
      <c r="E17">
        <v>70</v>
      </c>
    </row>
    <row r="18" spans="1:5" x14ac:dyDescent="0.3">
      <c r="A18">
        <v>17</v>
      </c>
      <c r="B18" t="s">
        <v>34</v>
      </c>
      <c r="C18" t="s">
        <v>13</v>
      </c>
      <c r="D18">
        <v>1</v>
      </c>
      <c r="E18">
        <v>40</v>
      </c>
    </row>
    <row r="19" spans="1:5" x14ac:dyDescent="0.3">
      <c r="A19">
        <v>18</v>
      </c>
      <c r="B19" t="s">
        <v>35</v>
      </c>
      <c r="C19" t="s">
        <v>13</v>
      </c>
      <c r="D19">
        <v>1</v>
      </c>
      <c r="E19">
        <v>60</v>
      </c>
    </row>
    <row r="20" spans="1:5" x14ac:dyDescent="0.3">
      <c r="A20">
        <v>19</v>
      </c>
      <c r="B20" t="s">
        <v>36</v>
      </c>
      <c r="C20" t="s">
        <v>14</v>
      </c>
      <c r="D20">
        <v>1</v>
      </c>
      <c r="E20">
        <v>80</v>
      </c>
    </row>
    <row r="21" spans="1:5" x14ac:dyDescent="0.3">
      <c r="A21">
        <v>20</v>
      </c>
      <c r="B21" t="s">
        <v>37</v>
      </c>
      <c r="D21">
        <v>1</v>
      </c>
      <c r="E2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6358-33D7-49F4-BEAA-65043C1E6BE7}">
  <dimension ref="A1:F30"/>
  <sheetViews>
    <sheetView workbookViewId="0">
      <selection activeCell="D4" sqref="D4:D13"/>
    </sheetView>
  </sheetViews>
  <sheetFormatPr defaultColWidth="9.109375" defaultRowHeight="14.4" x14ac:dyDescent="0.3"/>
  <cols>
    <col min="1" max="1" width="9.109375" style="5"/>
    <col min="2" max="2" width="13" style="5" customWidth="1"/>
    <col min="3" max="3" width="9.5546875" style="5" bestFit="1" customWidth="1"/>
    <col min="4" max="16384" width="9.109375" style="5"/>
  </cols>
  <sheetData>
    <row r="1" spans="1:6" x14ac:dyDescent="0.3">
      <c r="A1" s="1"/>
      <c r="B1" s="1"/>
      <c r="C1" s="2"/>
      <c r="D1" s="31" t="s">
        <v>0</v>
      </c>
      <c r="E1" s="32"/>
      <c r="F1" s="33"/>
    </row>
    <row r="2" spans="1:6" x14ac:dyDescent="0.3">
      <c r="A2" s="1"/>
      <c r="B2" s="1"/>
      <c r="C2" s="2"/>
      <c r="D2" s="34" t="s">
        <v>3</v>
      </c>
      <c r="E2" s="35"/>
      <c r="F2" s="36"/>
    </row>
    <row r="3" spans="1:6" x14ac:dyDescent="0.3">
      <c r="A3" s="1"/>
      <c r="B3" s="1" t="s">
        <v>5</v>
      </c>
      <c r="C3" s="1"/>
      <c r="D3" s="6" t="s">
        <v>6</v>
      </c>
      <c r="E3" s="6" t="s">
        <v>7</v>
      </c>
      <c r="F3" s="22" t="s">
        <v>8</v>
      </c>
    </row>
    <row r="4" spans="1:6" x14ac:dyDescent="0.3">
      <c r="A4" s="1">
        <v>1</v>
      </c>
      <c r="B4" s="1" t="s">
        <v>28</v>
      </c>
      <c r="C4" s="1" t="s">
        <v>13</v>
      </c>
      <c r="D4" s="6">
        <v>10</v>
      </c>
      <c r="E4" s="6">
        <v>80</v>
      </c>
      <c r="F4" s="22">
        <f t="shared" ref="F4:F13" si="0">E4-D4</f>
        <v>70</v>
      </c>
    </row>
    <row r="5" spans="1:6" x14ac:dyDescent="0.3">
      <c r="A5" s="1">
        <v>2</v>
      </c>
      <c r="B5" s="1" t="s">
        <v>29</v>
      </c>
      <c r="C5" s="1" t="s">
        <v>13</v>
      </c>
      <c r="D5" s="6">
        <v>60</v>
      </c>
      <c r="E5" s="6">
        <v>90</v>
      </c>
      <c r="F5" s="22">
        <f t="shared" si="0"/>
        <v>30</v>
      </c>
    </row>
    <row r="6" spans="1:6" x14ac:dyDescent="0.3">
      <c r="A6" s="1">
        <v>3</v>
      </c>
      <c r="B6" s="1" t="s">
        <v>30</v>
      </c>
      <c r="C6" s="1" t="s">
        <v>13</v>
      </c>
      <c r="D6" s="6">
        <v>0</v>
      </c>
      <c r="E6" s="6">
        <v>50</v>
      </c>
      <c r="F6" s="22">
        <f t="shared" si="0"/>
        <v>50</v>
      </c>
    </row>
    <row r="7" spans="1:6" x14ac:dyDescent="0.3">
      <c r="A7" s="1">
        <v>4</v>
      </c>
      <c r="B7" s="1" t="s">
        <v>31</v>
      </c>
      <c r="C7" s="1" t="s">
        <v>14</v>
      </c>
      <c r="D7" s="6">
        <v>30</v>
      </c>
      <c r="E7" s="6">
        <v>60</v>
      </c>
      <c r="F7" s="22">
        <f t="shared" si="0"/>
        <v>30</v>
      </c>
    </row>
    <row r="8" spans="1:6" x14ac:dyDescent="0.3">
      <c r="A8" s="1">
        <v>5</v>
      </c>
      <c r="B8" s="1" t="s">
        <v>32</v>
      </c>
      <c r="C8" s="1" t="s">
        <v>13</v>
      </c>
      <c r="D8" s="6">
        <v>10</v>
      </c>
      <c r="E8" s="6">
        <v>100</v>
      </c>
      <c r="F8" s="22">
        <f t="shared" si="0"/>
        <v>90</v>
      </c>
    </row>
    <row r="9" spans="1:6" x14ac:dyDescent="0.3">
      <c r="A9" s="1">
        <v>6</v>
      </c>
      <c r="B9" s="1" t="s">
        <v>33</v>
      </c>
      <c r="C9" s="1"/>
      <c r="D9" s="6">
        <v>20</v>
      </c>
      <c r="E9" s="6">
        <v>70</v>
      </c>
      <c r="F9" s="22">
        <f t="shared" si="0"/>
        <v>50</v>
      </c>
    </row>
    <row r="10" spans="1:6" x14ac:dyDescent="0.3">
      <c r="A10" s="1">
        <v>7</v>
      </c>
      <c r="B10" s="1" t="s">
        <v>34</v>
      </c>
      <c r="C10" s="1" t="s">
        <v>13</v>
      </c>
      <c r="D10" s="6">
        <v>10</v>
      </c>
      <c r="E10" s="6">
        <v>40</v>
      </c>
      <c r="F10" s="22">
        <f t="shared" si="0"/>
        <v>30</v>
      </c>
    </row>
    <row r="11" spans="1:6" x14ac:dyDescent="0.3">
      <c r="A11" s="1">
        <v>8</v>
      </c>
      <c r="B11" s="1" t="s">
        <v>35</v>
      </c>
      <c r="C11" s="1" t="s">
        <v>13</v>
      </c>
      <c r="D11" s="6">
        <v>10</v>
      </c>
      <c r="E11" s="6">
        <v>60</v>
      </c>
      <c r="F11" s="22">
        <f t="shared" si="0"/>
        <v>50</v>
      </c>
    </row>
    <row r="12" spans="1:6" x14ac:dyDescent="0.3">
      <c r="A12" s="1">
        <v>9</v>
      </c>
      <c r="B12" s="1" t="s">
        <v>36</v>
      </c>
      <c r="C12" s="1" t="s">
        <v>14</v>
      </c>
      <c r="D12" s="6">
        <v>40</v>
      </c>
      <c r="E12" s="6">
        <v>80</v>
      </c>
      <c r="F12" s="22">
        <f t="shared" si="0"/>
        <v>40</v>
      </c>
    </row>
    <row r="13" spans="1:6" x14ac:dyDescent="0.3">
      <c r="A13" s="1">
        <v>10</v>
      </c>
      <c r="B13" s="1" t="s">
        <v>37</v>
      </c>
      <c r="C13" s="1"/>
      <c r="D13" s="6">
        <v>20</v>
      </c>
      <c r="E13" s="6">
        <v>50</v>
      </c>
      <c r="F13" s="22">
        <f t="shared" si="0"/>
        <v>30</v>
      </c>
    </row>
    <row r="14" spans="1:6" x14ac:dyDescent="0.3">
      <c r="A14" s="1"/>
      <c r="B14" s="1" t="s">
        <v>15</v>
      </c>
      <c r="C14" s="1"/>
      <c r="D14" s="1">
        <f>AVERAGE(D4:D13)</f>
        <v>21</v>
      </c>
      <c r="E14" s="1">
        <f>AVERAGE(E4:E13)</f>
        <v>68</v>
      </c>
      <c r="F14" s="1">
        <f>AVERAGE(F4:F13)</f>
        <v>47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21</v>
      </c>
      <c r="D20">
        <v>68</v>
      </c>
    </row>
    <row r="21" spans="2:4" x14ac:dyDescent="0.3">
      <c r="B21" t="s">
        <v>19</v>
      </c>
      <c r="C21">
        <v>321.11111111111109</v>
      </c>
      <c r="D21">
        <v>373.33333333333331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0.42359943398751465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-7.4210526315789478</v>
      </c>
      <c r="D26"/>
    </row>
    <row r="27" spans="2:4" x14ac:dyDescent="0.3">
      <c r="B27" t="s">
        <v>24</v>
      </c>
      <c r="C27" s="9">
        <v>2.0064825285615156E-5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2">
        <v>4.0129650571230312E-5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08B8-2A71-45C0-8583-04D52337FE68}">
  <dimension ref="A1:V35"/>
  <sheetViews>
    <sheetView topLeftCell="C13" workbookViewId="0">
      <selection activeCell="U26" sqref="U26:V31"/>
    </sheetView>
  </sheetViews>
  <sheetFormatPr defaultRowHeight="14.4" x14ac:dyDescent="0.3"/>
  <sheetData>
    <row r="1" spans="1:22" x14ac:dyDescent="0.3">
      <c r="A1" t="s">
        <v>67</v>
      </c>
    </row>
    <row r="2" spans="1:22" x14ac:dyDescent="0.3">
      <c r="A2" t="s">
        <v>68</v>
      </c>
    </row>
    <row r="3" spans="1:22" x14ac:dyDescent="0.3">
      <c r="A3" s="37" t="s">
        <v>64</v>
      </c>
      <c r="B3" s="37"/>
      <c r="C3" s="37"/>
      <c r="D3" s="37"/>
      <c r="E3" s="37"/>
      <c r="F3" s="37"/>
      <c r="I3" s="37" t="s">
        <v>66</v>
      </c>
      <c r="J3" s="37"/>
      <c r="K3" s="37"/>
      <c r="L3" s="37"/>
      <c r="M3" s="37"/>
      <c r="N3" s="37"/>
      <c r="Q3" s="37" t="s">
        <v>65</v>
      </c>
      <c r="R3" s="37"/>
      <c r="S3" s="37"/>
      <c r="T3" s="37"/>
      <c r="U3" s="37"/>
      <c r="V3" s="37"/>
    </row>
    <row r="5" spans="1:22" x14ac:dyDescent="0.3">
      <c r="A5" s="1"/>
      <c r="B5" s="1"/>
      <c r="C5" s="2"/>
      <c r="D5" s="31" t="s">
        <v>0</v>
      </c>
      <c r="E5" s="32"/>
      <c r="F5" s="33"/>
      <c r="I5" s="1"/>
      <c r="J5" s="1"/>
      <c r="K5" s="2"/>
      <c r="L5" s="31" t="s">
        <v>0</v>
      </c>
      <c r="M5" s="32"/>
      <c r="N5" s="33"/>
      <c r="Q5" s="1"/>
      <c r="R5" s="1"/>
      <c r="S5" s="2"/>
      <c r="T5" s="31" t="s">
        <v>0</v>
      </c>
      <c r="U5" s="32"/>
      <c r="V5" s="33"/>
    </row>
    <row r="6" spans="1:22" x14ac:dyDescent="0.3">
      <c r="A6" s="1"/>
      <c r="B6" s="1"/>
      <c r="C6" s="2"/>
      <c r="D6" s="34" t="s">
        <v>3</v>
      </c>
      <c r="E6" s="35"/>
      <c r="F6" s="36"/>
      <c r="I6" s="1"/>
      <c r="J6" s="1"/>
      <c r="K6" s="2"/>
      <c r="L6" s="34" t="s">
        <v>3</v>
      </c>
      <c r="M6" s="35"/>
      <c r="N6" s="36"/>
      <c r="Q6" s="1"/>
      <c r="R6" s="1"/>
      <c r="S6" s="2"/>
      <c r="T6" s="34" t="s">
        <v>3</v>
      </c>
      <c r="U6" s="35"/>
      <c r="V6" s="36"/>
    </row>
    <row r="7" spans="1:22" x14ac:dyDescent="0.3">
      <c r="A7" s="1"/>
      <c r="B7" s="1" t="s">
        <v>5</v>
      </c>
      <c r="C7" s="1"/>
      <c r="D7" s="6" t="s">
        <v>6</v>
      </c>
      <c r="E7" s="20" t="s">
        <v>7</v>
      </c>
      <c r="F7" s="22" t="s">
        <v>8</v>
      </c>
      <c r="I7" s="1"/>
      <c r="J7" s="1" t="s">
        <v>5</v>
      </c>
      <c r="K7" s="1"/>
      <c r="L7" s="6" t="s">
        <v>6</v>
      </c>
      <c r="M7" s="20" t="s">
        <v>7</v>
      </c>
      <c r="N7" s="22" t="s">
        <v>8</v>
      </c>
      <c r="Q7" s="1"/>
      <c r="R7" s="1" t="s">
        <v>5</v>
      </c>
      <c r="S7" s="1"/>
      <c r="T7" s="6" t="s">
        <v>6</v>
      </c>
      <c r="U7" s="20" t="s">
        <v>7</v>
      </c>
      <c r="V7" s="22" t="s">
        <v>8</v>
      </c>
    </row>
    <row r="8" spans="1:22" x14ac:dyDescent="0.3">
      <c r="A8" s="1">
        <v>5</v>
      </c>
      <c r="B8" s="1" t="s">
        <v>32</v>
      </c>
      <c r="C8" s="1" t="s">
        <v>13</v>
      </c>
      <c r="D8" s="6">
        <v>10</v>
      </c>
      <c r="E8" s="20">
        <v>100</v>
      </c>
      <c r="F8" s="22">
        <f t="shared" ref="F8:F17" si="0">E8-D8</f>
        <v>90</v>
      </c>
      <c r="I8" s="1">
        <v>5</v>
      </c>
      <c r="J8" s="1" t="s">
        <v>32</v>
      </c>
      <c r="K8" s="1" t="s">
        <v>13</v>
      </c>
      <c r="L8" s="6">
        <v>10</v>
      </c>
      <c r="M8" s="20">
        <v>100</v>
      </c>
      <c r="N8" s="22">
        <f>M8-L8</f>
        <v>90</v>
      </c>
      <c r="Q8" s="1">
        <v>1</v>
      </c>
      <c r="R8" s="1" t="s">
        <v>28</v>
      </c>
      <c r="S8" s="1" t="s">
        <v>13</v>
      </c>
      <c r="T8" s="19">
        <v>10</v>
      </c>
      <c r="U8" s="21">
        <v>80</v>
      </c>
      <c r="V8" s="22">
        <f t="shared" ref="V8:V15" si="1">U8-T8</f>
        <v>70</v>
      </c>
    </row>
    <row r="9" spans="1:22" x14ac:dyDescent="0.3">
      <c r="A9" s="1">
        <v>2</v>
      </c>
      <c r="B9" s="1" t="s">
        <v>29</v>
      </c>
      <c r="C9" s="1" t="s">
        <v>13</v>
      </c>
      <c r="D9" s="6">
        <v>60</v>
      </c>
      <c r="E9" s="20">
        <v>90</v>
      </c>
      <c r="F9" s="22">
        <f t="shared" si="0"/>
        <v>30</v>
      </c>
      <c r="I9" s="1">
        <v>2</v>
      </c>
      <c r="J9" s="1" t="s">
        <v>29</v>
      </c>
      <c r="K9" s="1" t="s">
        <v>13</v>
      </c>
      <c r="L9" s="6">
        <v>60</v>
      </c>
      <c r="M9" s="20">
        <v>90</v>
      </c>
      <c r="N9" s="22">
        <f>M9-L9</f>
        <v>30</v>
      </c>
      <c r="Q9" s="1">
        <v>9</v>
      </c>
      <c r="R9" s="1" t="s">
        <v>36</v>
      </c>
      <c r="S9" s="1" t="s">
        <v>14</v>
      </c>
      <c r="T9" s="19">
        <v>40</v>
      </c>
      <c r="U9" s="21">
        <v>80</v>
      </c>
      <c r="V9" s="22">
        <f t="shared" si="1"/>
        <v>40</v>
      </c>
    </row>
    <row r="10" spans="1:22" x14ac:dyDescent="0.3">
      <c r="A10" s="1">
        <v>1</v>
      </c>
      <c r="B10" s="1" t="s">
        <v>28</v>
      </c>
      <c r="C10" s="1" t="s">
        <v>13</v>
      </c>
      <c r="D10" s="19">
        <v>10</v>
      </c>
      <c r="E10" s="21">
        <v>80</v>
      </c>
      <c r="F10" s="22">
        <f t="shared" si="0"/>
        <v>70</v>
      </c>
      <c r="Q10" s="1">
        <v>6</v>
      </c>
      <c r="R10" s="1" t="s">
        <v>33</v>
      </c>
      <c r="S10" s="1"/>
      <c r="T10" s="19">
        <v>20</v>
      </c>
      <c r="U10" s="21">
        <v>70</v>
      </c>
      <c r="V10" s="22">
        <f t="shared" si="1"/>
        <v>50</v>
      </c>
    </row>
    <row r="11" spans="1:22" x14ac:dyDescent="0.3">
      <c r="A11" s="1">
        <v>9</v>
      </c>
      <c r="B11" s="1" t="s">
        <v>36</v>
      </c>
      <c r="C11" s="1" t="s">
        <v>14</v>
      </c>
      <c r="D11" s="19">
        <v>40</v>
      </c>
      <c r="E11" s="21">
        <v>80</v>
      </c>
      <c r="F11" s="22">
        <f t="shared" si="0"/>
        <v>40</v>
      </c>
      <c r="Q11" s="1">
        <v>4</v>
      </c>
      <c r="R11" s="1" t="s">
        <v>31</v>
      </c>
      <c r="S11" s="1" t="s">
        <v>14</v>
      </c>
      <c r="T11" s="19">
        <v>30</v>
      </c>
      <c r="U11" s="21">
        <v>60</v>
      </c>
      <c r="V11" s="22">
        <f t="shared" si="1"/>
        <v>30</v>
      </c>
    </row>
    <row r="12" spans="1:22" x14ac:dyDescent="0.3">
      <c r="A12" s="1">
        <v>6</v>
      </c>
      <c r="B12" s="1" t="s">
        <v>33</v>
      </c>
      <c r="C12" s="1"/>
      <c r="D12" s="19">
        <v>20</v>
      </c>
      <c r="E12" s="21">
        <v>70</v>
      </c>
      <c r="F12" s="22">
        <f t="shared" si="0"/>
        <v>50</v>
      </c>
      <c r="Q12" s="1">
        <v>8</v>
      </c>
      <c r="R12" s="1" t="s">
        <v>35</v>
      </c>
      <c r="S12" s="1" t="s">
        <v>13</v>
      </c>
      <c r="T12" s="19">
        <v>10</v>
      </c>
      <c r="U12" s="21">
        <v>60</v>
      </c>
      <c r="V12" s="22">
        <f t="shared" si="1"/>
        <v>50</v>
      </c>
    </row>
    <row r="13" spans="1:22" x14ac:dyDescent="0.3">
      <c r="A13" s="1">
        <v>4</v>
      </c>
      <c r="B13" s="1" t="s">
        <v>31</v>
      </c>
      <c r="C13" s="1" t="s">
        <v>14</v>
      </c>
      <c r="D13" s="19">
        <v>30</v>
      </c>
      <c r="E13" s="21">
        <v>60</v>
      </c>
      <c r="F13" s="22">
        <f t="shared" si="0"/>
        <v>30</v>
      </c>
      <c r="Q13" s="1">
        <v>3</v>
      </c>
      <c r="R13" s="1" t="s">
        <v>30</v>
      </c>
      <c r="S13" s="1" t="s">
        <v>13</v>
      </c>
      <c r="T13" s="19">
        <v>0</v>
      </c>
      <c r="U13" s="21">
        <v>50</v>
      </c>
      <c r="V13" s="22">
        <f t="shared" si="1"/>
        <v>50</v>
      </c>
    </row>
    <row r="14" spans="1:22" x14ac:dyDescent="0.3">
      <c r="A14" s="1">
        <v>8</v>
      </c>
      <c r="B14" s="1" t="s">
        <v>35</v>
      </c>
      <c r="C14" s="1" t="s">
        <v>13</v>
      </c>
      <c r="D14" s="19">
        <v>10</v>
      </c>
      <c r="E14" s="21">
        <v>60</v>
      </c>
      <c r="F14" s="22">
        <f t="shared" si="0"/>
        <v>50</v>
      </c>
      <c r="Q14" s="1">
        <v>10</v>
      </c>
      <c r="R14" s="1" t="s">
        <v>37</v>
      </c>
      <c r="S14" s="1"/>
      <c r="T14" s="19">
        <v>20</v>
      </c>
      <c r="U14" s="21">
        <v>50</v>
      </c>
      <c r="V14" s="22">
        <f t="shared" si="1"/>
        <v>30</v>
      </c>
    </row>
    <row r="15" spans="1:22" x14ac:dyDescent="0.3">
      <c r="A15" s="1">
        <v>3</v>
      </c>
      <c r="B15" s="1" t="s">
        <v>30</v>
      </c>
      <c r="C15" s="1" t="s">
        <v>13</v>
      </c>
      <c r="D15" s="19">
        <v>0</v>
      </c>
      <c r="E15" s="21">
        <v>50</v>
      </c>
      <c r="F15" s="22">
        <f t="shared" si="0"/>
        <v>50</v>
      </c>
      <c r="Q15" s="1">
        <v>7</v>
      </c>
      <c r="R15" s="1" t="s">
        <v>34</v>
      </c>
      <c r="S15" s="1" t="s">
        <v>13</v>
      </c>
      <c r="T15" s="19">
        <v>10</v>
      </c>
      <c r="U15" s="21">
        <v>40</v>
      </c>
      <c r="V15" s="22">
        <f t="shared" si="1"/>
        <v>30</v>
      </c>
    </row>
    <row r="16" spans="1:22" x14ac:dyDescent="0.3">
      <c r="A16" s="1">
        <v>10</v>
      </c>
      <c r="B16" s="1" t="s">
        <v>37</v>
      </c>
      <c r="C16" s="1"/>
      <c r="D16" s="19">
        <v>20</v>
      </c>
      <c r="E16" s="21">
        <v>50</v>
      </c>
      <c r="F16" s="22">
        <f t="shared" si="0"/>
        <v>30</v>
      </c>
    </row>
    <row r="17" spans="1:22" x14ac:dyDescent="0.3">
      <c r="A17" s="1">
        <v>7</v>
      </c>
      <c r="B17" s="1" t="s">
        <v>34</v>
      </c>
      <c r="C17" s="1" t="s">
        <v>13</v>
      </c>
      <c r="D17" s="19">
        <v>10</v>
      </c>
      <c r="E17" s="21">
        <v>40</v>
      </c>
      <c r="F17" s="22">
        <f t="shared" si="0"/>
        <v>30</v>
      </c>
    </row>
    <row r="19" spans="1:22" x14ac:dyDescent="0.3">
      <c r="A19" t="s">
        <v>69</v>
      </c>
    </row>
    <row r="21" spans="1:22" x14ac:dyDescent="0.3">
      <c r="A21" s="37" t="s">
        <v>64</v>
      </c>
      <c r="B21" s="37"/>
      <c r="C21" s="37"/>
      <c r="D21" s="37"/>
      <c r="E21" s="37"/>
      <c r="F21" s="37"/>
      <c r="I21" s="37" t="s">
        <v>71</v>
      </c>
      <c r="J21" s="37"/>
      <c r="K21" s="37"/>
      <c r="L21" s="37"/>
      <c r="M21" s="37"/>
      <c r="N21" s="37"/>
      <c r="Q21" s="37" t="s">
        <v>72</v>
      </c>
      <c r="R21" s="37"/>
      <c r="S21" s="37"/>
      <c r="T21" s="37"/>
      <c r="U21" s="37"/>
      <c r="V21" s="37"/>
    </row>
    <row r="23" spans="1:22" x14ac:dyDescent="0.3">
      <c r="A23" s="1"/>
      <c r="B23" s="1"/>
      <c r="C23" s="2"/>
      <c r="D23" s="31" t="s">
        <v>0</v>
      </c>
      <c r="E23" s="32"/>
      <c r="F23" s="33"/>
      <c r="I23" s="1"/>
      <c r="J23" s="1"/>
      <c r="K23" s="2"/>
      <c r="L23" s="31" t="s">
        <v>0</v>
      </c>
      <c r="M23" s="32"/>
      <c r="N23" s="33"/>
      <c r="Q23" s="1"/>
      <c r="R23" s="1"/>
      <c r="S23" s="2"/>
      <c r="T23" s="31" t="s">
        <v>0</v>
      </c>
      <c r="U23" s="32"/>
      <c r="V23" s="33"/>
    </row>
    <row r="24" spans="1:22" x14ac:dyDescent="0.3">
      <c r="A24" s="1"/>
      <c r="B24" s="1"/>
      <c r="C24" s="2"/>
      <c r="D24" s="34" t="s">
        <v>3</v>
      </c>
      <c r="E24" s="35"/>
      <c r="F24" s="36"/>
      <c r="I24" s="1"/>
      <c r="J24" s="1"/>
      <c r="K24" s="2"/>
      <c r="L24" s="34" t="s">
        <v>3</v>
      </c>
      <c r="M24" s="35"/>
      <c r="N24" s="36"/>
      <c r="Q24" s="1"/>
      <c r="R24" s="1"/>
      <c r="S24" s="2"/>
      <c r="T24" s="34" t="s">
        <v>3</v>
      </c>
      <c r="U24" s="35"/>
      <c r="V24" s="36"/>
    </row>
    <row r="25" spans="1:22" x14ac:dyDescent="0.3">
      <c r="A25" s="1"/>
      <c r="B25" s="1" t="s">
        <v>5</v>
      </c>
      <c r="C25" s="1"/>
      <c r="D25" s="6" t="s">
        <v>6</v>
      </c>
      <c r="E25" s="20" t="s">
        <v>7</v>
      </c>
      <c r="F25" s="22" t="s">
        <v>8</v>
      </c>
      <c r="I25" s="1"/>
      <c r="J25" s="1" t="s">
        <v>5</v>
      </c>
      <c r="K25" s="1"/>
      <c r="L25" s="6" t="s">
        <v>6</v>
      </c>
      <c r="M25" s="20" t="s">
        <v>7</v>
      </c>
      <c r="N25" s="22" t="s">
        <v>8</v>
      </c>
      <c r="Q25" s="1"/>
      <c r="R25" s="1" t="s">
        <v>5</v>
      </c>
      <c r="S25" s="1"/>
      <c r="T25" s="6" t="s">
        <v>6</v>
      </c>
      <c r="U25" s="20" t="s">
        <v>7</v>
      </c>
      <c r="V25" s="22" t="s">
        <v>8</v>
      </c>
    </row>
    <row r="26" spans="1:22" x14ac:dyDescent="0.3">
      <c r="A26">
        <v>9</v>
      </c>
      <c r="B26" t="s">
        <v>36</v>
      </c>
      <c r="C26" t="s">
        <v>14</v>
      </c>
      <c r="D26" s="23">
        <v>40</v>
      </c>
      <c r="E26" s="23">
        <v>80</v>
      </c>
      <c r="F26" s="25">
        <v>40</v>
      </c>
      <c r="I26">
        <v>9</v>
      </c>
      <c r="J26" t="s">
        <v>36</v>
      </c>
      <c r="K26" t="s">
        <v>14</v>
      </c>
      <c r="L26" s="23">
        <v>40</v>
      </c>
      <c r="M26" s="23">
        <v>80</v>
      </c>
      <c r="N26" s="25">
        <v>40</v>
      </c>
      <c r="Q26">
        <v>5</v>
      </c>
      <c r="R26" t="s">
        <v>32</v>
      </c>
      <c r="S26" t="s">
        <v>13</v>
      </c>
      <c r="T26" s="24">
        <v>10</v>
      </c>
      <c r="U26" s="24">
        <v>100</v>
      </c>
      <c r="V26" s="25">
        <v>90</v>
      </c>
    </row>
    <row r="27" spans="1:22" x14ac:dyDescent="0.3">
      <c r="A27">
        <v>4</v>
      </c>
      <c r="B27" t="s">
        <v>31</v>
      </c>
      <c r="C27" t="s">
        <v>14</v>
      </c>
      <c r="D27" s="23">
        <v>30</v>
      </c>
      <c r="E27" s="23">
        <v>60</v>
      </c>
      <c r="F27" s="25">
        <v>30</v>
      </c>
      <c r="I27">
        <v>4</v>
      </c>
      <c r="J27" t="s">
        <v>31</v>
      </c>
      <c r="K27" t="s">
        <v>14</v>
      </c>
      <c r="L27" s="23">
        <v>30</v>
      </c>
      <c r="M27" s="23">
        <v>60</v>
      </c>
      <c r="N27" s="25">
        <v>30</v>
      </c>
      <c r="Q27">
        <v>2</v>
      </c>
      <c r="R27" t="s">
        <v>29</v>
      </c>
      <c r="S27" t="s">
        <v>13</v>
      </c>
      <c r="T27" s="24">
        <v>60</v>
      </c>
      <c r="U27" s="24">
        <v>90</v>
      </c>
      <c r="V27" s="25">
        <v>30</v>
      </c>
    </row>
    <row r="28" spans="1:22" x14ac:dyDescent="0.3">
      <c r="A28">
        <v>5</v>
      </c>
      <c r="B28" t="s">
        <v>32</v>
      </c>
      <c r="C28" t="s">
        <v>13</v>
      </c>
      <c r="D28" s="24">
        <v>10</v>
      </c>
      <c r="E28" s="24">
        <v>100</v>
      </c>
      <c r="F28" s="25">
        <v>90</v>
      </c>
      <c r="Q28">
        <v>1</v>
      </c>
      <c r="R28" t="s">
        <v>28</v>
      </c>
      <c r="S28" t="s">
        <v>13</v>
      </c>
      <c r="T28" s="24">
        <v>10</v>
      </c>
      <c r="U28" s="24">
        <v>80</v>
      </c>
      <c r="V28" s="25">
        <v>70</v>
      </c>
    </row>
    <row r="29" spans="1:22" x14ac:dyDescent="0.3">
      <c r="A29">
        <v>2</v>
      </c>
      <c r="B29" t="s">
        <v>29</v>
      </c>
      <c r="C29" t="s">
        <v>13</v>
      </c>
      <c r="D29" s="24">
        <v>60</v>
      </c>
      <c r="E29" s="24">
        <v>90</v>
      </c>
      <c r="F29" s="25">
        <v>30</v>
      </c>
      <c r="Q29">
        <v>8</v>
      </c>
      <c r="R29" t="s">
        <v>35</v>
      </c>
      <c r="S29" t="s">
        <v>13</v>
      </c>
      <c r="T29" s="24">
        <v>10</v>
      </c>
      <c r="U29" s="24">
        <v>60</v>
      </c>
      <c r="V29" s="25">
        <v>50</v>
      </c>
    </row>
    <row r="30" spans="1:22" x14ac:dyDescent="0.3">
      <c r="A30">
        <v>1</v>
      </c>
      <c r="B30" t="s">
        <v>28</v>
      </c>
      <c r="C30" t="s">
        <v>13</v>
      </c>
      <c r="D30" s="24">
        <v>10</v>
      </c>
      <c r="E30" s="24">
        <v>80</v>
      </c>
      <c r="F30" s="25">
        <v>70</v>
      </c>
      <c r="Q30">
        <v>3</v>
      </c>
      <c r="R30" t="s">
        <v>30</v>
      </c>
      <c r="S30" t="s">
        <v>13</v>
      </c>
      <c r="T30" s="24">
        <v>0</v>
      </c>
      <c r="U30" s="24">
        <v>50</v>
      </c>
      <c r="V30" s="25">
        <v>50</v>
      </c>
    </row>
    <row r="31" spans="1:22" x14ac:dyDescent="0.3">
      <c r="A31">
        <v>8</v>
      </c>
      <c r="B31" t="s">
        <v>35</v>
      </c>
      <c r="C31" t="s">
        <v>13</v>
      </c>
      <c r="D31" s="24">
        <v>10</v>
      </c>
      <c r="E31" s="24">
        <v>60</v>
      </c>
      <c r="F31" s="25">
        <v>50</v>
      </c>
      <c r="Q31">
        <v>7</v>
      </c>
      <c r="R31" t="s">
        <v>34</v>
      </c>
      <c r="S31" t="s">
        <v>13</v>
      </c>
      <c r="T31" s="24">
        <v>10</v>
      </c>
      <c r="U31" s="24">
        <v>40</v>
      </c>
      <c r="V31" s="25">
        <v>30</v>
      </c>
    </row>
    <row r="32" spans="1:22" x14ac:dyDescent="0.3">
      <c r="A32">
        <v>3</v>
      </c>
      <c r="B32" t="s">
        <v>30</v>
      </c>
      <c r="C32" t="s">
        <v>13</v>
      </c>
      <c r="D32" s="24">
        <v>0</v>
      </c>
      <c r="E32" s="24">
        <v>50</v>
      </c>
      <c r="F32" s="25">
        <v>50</v>
      </c>
    </row>
    <row r="33" spans="1:6" x14ac:dyDescent="0.3">
      <c r="A33">
        <v>7</v>
      </c>
      <c r="B33" t="s">
        <v>34</v>
      </c>
      <c r="C33" t="s">
        <v>13</v>
      </c>
      <c r="D33" s="24">
        <v>10</v>
      </c>
      <c r="E33" s="24">
        <v>40</v>
      </c>
      <c r="F33" s="25">
        <v>30</v>
      </c>
    </row>
    <row r="34" spans="1:6" x14ac:dyDescent="0.3">
      <c r="A34">
        <v>6</v>
      </c>
      <c r="B34" t="s">
        <v>33</v>
      </c>
      <c r="D34">
        <v>20</v>
      </c>
      <c r="E34">
        <v>70</v>
      </c>
      <c r="F34">
        <v>50</v>
      </c>
    </row>
    <row r="35" spans="1:6" x14ac:dyDescent="0.3">
      <c r="A35">
        <v>10</v>
      </c>
      <c r="B35" t="s">
        <v>37</v>
      </c>
      <c r="D35">
        <v>20</v>
      </c>
      <c r="E35">
        <v>50</v>
      </c>
      <c r="F35">
        <v>30</v>
      </c>
    </row>
  </sheetData>
  <sortState xmlns:xlrd2="http://schemas.microsoft.com/office/spreadsheetml/2017/richdata2" ref="A26:F35">
    <sortCondition ref="C26:C35"/>
  </sortState>
  <mergeCells count="18">
    <mergeCell ref="I3:N3"/>
    <mergeCell ref="Q3:V3"/>
    <mergeCell ref="D5:F5"/>
    <mergeCell ref="D6:F6"/>
    <mergeCell ref="A3:F3"/>
    <mergeCell ref="T23:V23"/>
    <mergeCell ref="T24:V24"/>
    <mergeCell ref="I21:N21"/>
    <mergeCell ref="Q21:V21"/>
    <mergeCell ref="L5:N5"/>
    <mergeCell ref="L6:N6"/>
    <mergeCell ref="T5:V5"/>
    <mergeCell ref="T6:V6"/>
    <mergeCell ref="D23:F23"/>
    <mergeCell ref="D24:F24"/>
    <mergeCell ref="A21:F21"/>
    <mergeCell ref="L23:N23"/>
    <mergeCell ref="L24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AC59-F27B-413F-89C6-A0E1C9E83703}">
  <dimension ref="A1:G30"/>
  <sheetViews>
    <sheetView workbookViewId="0">
      <selection activeCell="D4" sqref="D4:D13"/>
    </sheetView>
  </sheetViews>
  <sheetFormatPr defaultColWidth="9.109375" defaultRowHeight="14.4" x14ac:dyDescent="0.3"/>
  <cols>
    <col min="1" max="3" width="9.109375" style="5"/>
    <col min="4" max="4" width="12.109375" style="5" bestFit="1" customWidth="1"/>
    <col min="5" max="5" width="13.109375" style="5" bestFit="1" customWidth="1"/>
    <col min="6" max="6" width="13.109375" style="5" customWidth="1"/>
    <col min="7" max="16384" width="9.109375" style="5"/>
  </cols>
  <sheetData>
    <row r="1" spans="1:7" x14ac:dyDescent="0.3">
      <c r="A1" s="1"/>
      <c r="B1" s="1"/>
      <c r="C1" s="2"/>
      <c r="D1" s="31" t="s">
        <v>1</v>
      </c>
      <c r="E1" s="32"/>
      <c r="F1" s="33"/>
    </row>
    <row r="2" spans="1:7" x14ac:dyDescent="0.3">
      <c r="A2" s="1"/>
      <c r="B2" s="1"/>
      <c r="C2" s="2"/>
      <c r="D2" s="34" t="s">
        <v>4</v>
      </c>
      <c r="E2" s="35"/>
      <c r="F2" s="36"/>
    </row>
    <row r="3" spans="1:7" x14ac:dyDescent="0.3">
      <c r="A3" s="1"/>
      <c r="B3" s="1" t="s">
        <v>5</v>
      </c>
      <c r="C3" s="1"/>
      <c r="D3" s="1" t="s">
        <v>9</v>
      </c>
      <c r="E3" s="1" t="s">
        <v>10</v>
      </c>
      <c r="F3" s="1" t="s">
        <v>8</v>
      </c>
    </row>
    <row r="4" spans="1:7" x14ac:dyDescent="0.3">
      <c r="A4" s="1">
        <v>1</v>
      </c>
      <c r="B4" s="1" t="s">
        <v>28</v>
      </c>
      <c r="C4" s="1" t="s">
        <v>13</v>
      </c>
      <c r="D4" s="6">
        <v>60</v>
      </c>
      <c r="E4" s="6">
        <v>70</v>
      </c>
      <c r="F4" s="22">
        <f t="shared" ref="F4:F13" si="0">E4-D4</f>
        <v>10</v>
      </c>
    </row>
    <row r="5" spans="1:7" x14ac:dyDescent="0.3">
      <c r="A5" s="1">
        <v>2</v>
      </c>
      <c r="B5" s="1" t="s">
        <v>29</v>
      </c>
      <c r="C5" s="1" t="s">
        <v>13</v>
      </c>
      <c r="D5" s="6">
        <v>100</v>
      </c>
      <c r="E5" s="6">
        <v>100</v>
      </c>
      <c r="F5" s="22">
        <f t="shared" si="0"/>
        <v>0</v>
      </c>
    </row>
    <row r="6" spans="1:7" x14ac:dyDescent="0.3">
      <c r="A6" s="1">
        <v>3</v>
      </c>
      <c r="B6" s="1" t="s">
        <v>30</v>
      </c>
      <c r="C6" s="1" t="s">
        <v>13</v>
      </c>
      <c r="D6" s="6">
        <v>50</v>
      </c>
      <c r="E6" s="6">
        <v>70</v>
      </c>
      <c r="F6" s="22">
        <f t="shared" si="0"/>
        <v>20</v>
      </c>
    </row>
    <row r="7" spans="1:7" x14ac:dyDescent="0.3">
      <c r="A7" s="1">
        <v>4</v>
      </c>
      <c r="B7" s="1" t="s">
        <v>31</v>
      </c>
      <c r="C7" s="1" t="s">
        <v>14</v>
      </c>
      <c r="D7" s="6">
        <v>70</v>
      </c>
      <c r="E7" s="6">
        <v>90</v>
      </c>
      <c r="F7" s="22">
        <f t="shared" si="0"/>
        <v>20</v>
      </c>
    </row>
    <row r="8" spans="1:7" x14ac:dyDescent="0.3">
      <c r="A8" s="1">
        <v>5</v>
      </c>
      <c r="B8" s="1" t="s">
        <v>32</v>
      </c>
      <c r="C8" s="1" t="s">
        <v>13</v>
      </c>
      <c r="D8" s="6">
        <v>30</v>
      </c>
      <c r="E8" s="6">
        <v>100</v>
      </c>
      <c r="F8" s="22">
        <f t="shared" si="0"/>
        <v>70</v>
      </c>
    </row>
    <row r="9" spans="1:7" x14ac:dyDescent="0.3">
      <c r="A9" s="1">
        <v>6</v>
      </c>
      <c r="B9" s="1" t="s">
        <v>33</v>
      </c>
      <c r="C9" s="1"/>
      <c r="D9" s="6">
        <v>30</v>
      </c>
      <c r="E9" s="6">
        <v>30</v>
      </c>
      <c r="F9" s="22">
        <f t="shared" si="0"/>
        <v>0</v>
      </c>
    </row>
    <row r="10" spans="1:7" x14ac:dyDescent="0.3">
      <c r="A10" s="1">
        <v>7</v>
      </c>
      <c r="B10" s="1" t="s">
        <v>34</v>
      </c>
      <c r="C10" s="1" t="s">
        <v>13</v>
      </c>
      <c r="D10" s="6">
        <v>40</v>
      </c>
      <c r="E10" s="6">
        <v>100</v>
      </c>
      <c r="F10" s="22">
        <f t="shared" si="0"/>
        <v>60</v>
      </c>
    </row>
    <row r="11" spans="1:7" x14ac:dyDescent="0.3">
      <c r="A11" s="1">
        <v>8</v>
      </c>
      <c r="B11" s="1" t="s">
        <v>37</v>
      </c>
      <c r="C11" s="1"/>
      <c r="D11" s="6">
        <v>30</v>
      </c>
      <c r="E11" s="6">
        <v>50</v>
      </c>
      <c r="F11" s="22">
        <f t="shared" si="0"/>
        <v>20</v>
      </c>
    </row>
    <row r="12" spans="1:7" x14ac:dyDescent="0.3">
      <c r="A12" s="1">
        <v>9</v>
      </c>
      <c r="B12" s="1" t="s">
        <v>53</v>
      </c>
      <c r="C12" s="1" t="s">
        <v>13</v>
      </c>
      <c r="D12" s="6">
        <v>90</v>
      </c>
      <c r="E12" s="6">
        <v>100</v>
      </c>
      <c r="F12" s="22">
        <f t="shared" si="0"/>
        <v>10</v>
      </c>
    </row>
    <row r="13" spans="1:7" x14ac:dyDescent="0.3">
      <c r="A13" s="1">
        <v>10</v>
      </c>
      <c r="B13" s="1" t="s">
        <v>54</v>
      </c>
      <c r="C13" s="1" t="s">
        <v>14</v>
      </c>
      <c r="D13" s="6">
        <v>60</v>
      </c>
      <c r="E13" s="6">
        <v>100</v>
      </c>
      <c r="F13" s="22">
        <f t="shared" si="0"/>
        <v>40</v>
      </c>
    </row>
    <row r="14" spans="1:7" x14ac:dyDescent="0.3">
      <c r="A14" s="1"/>
      <c r="B14" s="1" t="s">
        <v>15</v>
      </c>
      <c r="C14" s="1"/>
      <c r="D14" s="1">
        <f>AVERAGE(D4:D12)</f>
        <v>55.555555555555557</v>
      </c>
      <c r="E14" s="1">
        <f>AVERAGE(E4:E12)</f>
        <v>78.888888888888886</v>
      </c>
      <c r="F14" s="1">
        <f>AVERAGE(F4:F13)</f>
        <v>25</v>
      </c>
      <c r="G14" s="5">
        <f>E14-D14</f>
        <v>23.333333333333329</v>
      </c>
    </row>
    <row r="17" spans="2:4" x14ac:dyDescent="0.3">
      <c r="B17" t="s">
        <v>38</v>
      </c>
      <c r="C17"/>
      <c r="D17"/>
    </row>
    <row r="18" spans="2:4" ht="15" thickBot="1" x14ac:dyDescent="0.35">
      <c r="B18"/>
      <c r="C18"/>
      <c r="D18"/>
    </row>
    <row r="19" spans="2:4" x14ac:dyDescent="0.3">
      <c r="B19" s="8"/>
      <c r="C19" s="8" t="s">
        <v>16</v>
      </c>
      <c r="D19" s="8" t="s">
        <v>17</v>
      </c>
    </row>
    <row r="20" spans="2:4" x14ac:dyDescent="0.3">
      <c r="B20" t="s">
        <v>18</v>
      </c>
      <c r="C20">
        <v>56</v>
      </c>
      <c r="D20">
        <v>81</v>
      </c>
    </row>
    <row r="21" spans="2:4" x14ac:dyDescent="0.3">
      <c r="B21" t="s">
        <v>19</v>
      </c>
      <c r="C21">
        <v>626.66666666666663</v>
      </c>
      <c r="D21">
        <v>632.22222222222217</v>
      </c>
    </row>
    <row r="22" spans="2:4" x14ac:dyDescent="0.3">
      <c r="B22" t="s">
        <v>20</v>
      </c>
      <c r="C22">
        <v>10</v>
      </c>
      <c r="D22">
        <v>10</v>
      </c>
    </row>
    <row r="23" spans="2:4" x14ac:dyDescent="0.3">
      <c r="B23" t="s">
        <v>39</v>
      </c>
      <c r="C23">
        <v>0.53663364565189109</v>
      </c>
      <c r="D23"/>
    </row>
    <row r="24" spans="2:4" x14ac:dyDescent="0.3">
      <c r="B24" t="s">
        <v>21</v>
      </c>
      <c r="C24">
        <v>0</v>
      </c>
      <c r="D24"/>
    </row>
    <row r="25" spans="2:4" x14ac:dyDescent="0.3">
      <c r="B25" t="s">
        <v>22</v>
      </c>
      <c r="C25">
        <v>9</v>
      </c>
      <c r="D25"/>
    </row>
    <row r="26" spans="2:4" x14ac:dyDescent="0.3">
      <c r="B26" t="s">
        <v>23</v>
      </c>
      <c r="C26">
        <v>-3.2732683535398857</v>
      </c>
      <c r="D26"/>
    </row>
    <row r="27" spans="2:4" x14ac:dyDescent="0.3">
      <c r="B27" t="s">
        <v>24</v>
      </c>
      <c r="C27">
        <v>4.816143011197256E-3</v>
      </c>
      <c r="D27"/>
    </row>
    <row r="28" spans="2:4" x14ac:dyDescent="0.3">
      <c r="B28" t="s">
        <v>25</v>
      </c>
      <c r="C28">
        <v>1.8331129326562374</v>
      </c>
      <c r="D28"/>
    </row>
    <row r="29" spans="2:4" x14ac:dyDescent="0.3">
      <c r="B29" t="s">
        <v>26</v>
      </c>
      <c r="C29" s="13">
        <v>9.6322860223945119E-3</v>
      </c>
      <c r="D29"/>
    </row>
    <row r="30" spans="2:4" ht="15" thickBot="1" x14ac:dyDescent="0.35">
      <c r="B30" s="7" t="s">
        <v>27</v>
      </c>
      <c r="C30" s="7">
        <v>2.2621571627982053</v>
      </c>
      <c r="D30" s="7"/>
    </row>
  </sheetData>
  <mergeCells count="2">
    <mergeCell ref="D1:F1"/>
    <mergeCell ref="D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E13E-2F7A-4EEC-A3A2-28F47A3018EE}">
  <dimension ref="A1:Z32"/>
  <sheetViews>
    <sheetView tabSelected="1" workbookViewId="0">
      <selection activeCell="D5" sqref="D5:D16"/>
    </sheetView>
  </sheetViews>
  <sheetFormatPr defaultColWidth="9.109375" defaultRowHeight="14.4" x14ac:dyDescent="0.3"/>
  <cols>
    <col min="1" max="6" width="9.109375" style="5"/>
    <col min="7" max="7" width="10" style="5" customWidth="1"/>
    <col min="8" max="8" width="12" style="5" customWidth="1"/>
    <col min="9" max="9" width="9.109375" style="5"/>
    <col min="10" max="10" width="13.44140625" style="5" bestFit="1" customWidth="1"/>
    <col min="11" max="11" width="13.44140625" style="5" customWidth="1"/>
    <col min="12" max="12" width="9.109375" style="5"/>
    <col min="13" max="13" width="12.109375" style="5" bestFit="1" customWidth="1"/>
    <col min="14" max="15" width="12.109375" style="5" customWidth="1"/>
    <col min="16" max="16" width="13.109375" style="5" bestFit="1" customWidth="1"/>
    <col min="17" max="17" width="13.109375" style="11" customWidth="1"/>
    <col min="18" max="19" width="13.109375" style="5" customWidth="1"/>
    <col min="20" max="20" width="16" style="5" bestFit="1" customWidth="1"/>
    <col min="21" max="23" width="16" style="5" customWidth="1"/>
    <col min="24" max="24" width="19.33203125" style="5" bestFit="1" customWidth="1"/>
    <col min="25" max="25" width="15.44140625" style="5" bestFit="1" customWidth="1"/>
    <col min="26" max="26" width="18" style="11" bestFit="1" customWidth="1"/>
    <col min="27" max="16384" width="9.109375" style="5"/>
  </cols>
  <sheetData>
    <row r="1" spans="1:26" x14ac:dyDescent="0.3">
      <c r="A1" s="1"/>
      <c r="B1" s="1"/>
      <c r="C1" s="2"/>
      <c r="D1" s="2"/>
      <c r="E1" s="34" t="s">
        <v>0</v>
      </c>
      <c r="F1" s="35"/>
      <c r="G1" s="35"/>
      <c r="H1" s="35"/>
      <c r="I1" s="35"/>
      <c r="J1" s="35"/>
      <c r="K1" s="35"/>
      <c r="L1" s="36"/>
      <c r="M1" s="34" t="s">
        <v>1</v>
      </c>
      <c r="N1" s="35"/>
      <c r="O1" s="35"/>
      <c r="P1" s="35"/>
      <c r="Q1" s="35"/>
      <c r="R1" s="36"/>
      <c r="S1" s="3"/>
      <c r="T1" s="38" t="s">
        <v>2</v>
      </c>
      <c r="U1" s="38"/>
      <c r="V1" s="38"/>
      <c r="W1" s="38"/>
      <c r="X1" s="38"/>
      <c r="Y1" s="38"/>
      <c r="Z1" s="38"/>
    </row>
    <row r="2" spans="1:26" x14ac:dyDescent="0.3">
      <c r="A2" s="1"/>
      <c r="B2" s="1"/>
      <c r="C2" s="2"/>
      <c r="D2" s="2"/>
      <c r="E2" s="34" t="s">
        <v>3</v>
      </c>
      <c r="F2" s="35"/>
      <c r="G2" s="35"/>
      <c r="H2" s="35"/>
      <c r="I2" s="35"/>
      <c r="J2" s="35"/>
      <c r="K2" s="35"/>
      <c r="L2" s="36"/>
      <c r="M2" s="34" t="s">
        <v>4</v>
      </c>
      <c r="N2" s="35"/>
      <c r="O2" s="35"/>
      <c r="P2" s="35"/>
      <c r="Q2" s="35"/>
      <c r="R2" s="36"/>
      <c r="S2" s="3"/>
      <c r="T2" s="38" t="s">
        <v>3</v>
      </c>
      <c r="U2" s="38"/>
      <c r="V2" s="38"/>
      <c r="W2" s="4"/>
      <c r="X2" s="38" t="s">
        <v>4</v>
      </c>
      <c r="Y2" s="38"/>
      <c r="Z2" s="38"/>
    </row>
    <row r="3" spans="1:26" x14ac:dyDescent="0.3">
      <c r="A3" s="1"/>
      <c r="B3" s="1"/>
      <c r="C3" s="1"/>
      <c r="D3" s="1"/>
      <c r="E3" s="1"/>
      <c r="F3" s="1" t="s">
        <v>40</v>
      </c>
      <c r="G3" s="1"/>
      <c r="H3" s="1"/>
      <c r="I3" s="1"/>
      <c r="J3" s="1"/>
      <c r="K3" s="1"/>
      <c r="L3" s="1"/>
      <c r="M3" s="1"/>
      <c r="N3" s="10"/>
      <c r="O3" s="1"/>
      <c r="P3" s="1"/>
      <c r="Q3" s="10"/>
      <c r="R3" s="1"/>
      <c r="S3" s="1"/>
      <c r="T3" s="1"/>
      <c r="U3" s="1"/>
      <c r="V3" s="10"/>
      <c r="W3" s="10"/>
      <c r="X3" s="1"/>
      <c r="Y3" s="1"/>
      <c r="Z3" s="10"/>
    </row>
    <row r="4" spans="1:26" x14ac:dyDescent="0.3">
      <c r="A4" s="1"/>
      <c r="B4" s="1" t="s">
        <v>5</v>
      </c>
      <c r="C4" s="1"/>
      <c r="D4" s="1"/>
      <c r="E4" s="1" t="s">
        <v>6</v>
      </c>
      <c r="F4" s="1" t="s">
        <v>7</v>
      </c>
      <c r="G4" s="10" t="s">
        <v>41</v>
      </c>
      <c r="H4" s="10" t="s">
        <v>42</v>
      </c>
      <c r="I4" s="1" t="s">
        <v>43</v>
      </c>
      <c r="J4" s="10" t="s">
        <v>44</v>
      </c>
      <c r="K4" s="10" t="s">
        <v>45</v>
      </c>
      <c r="L4" s="1" t="s">
        <v>8</v>
      </c>
      <c r="M4" s="1" t="s">
        <v>9</v>
      </c>
      <c r="N4" s="10" t="s">
        <v>46</v>
      </c>
      <c r="O4" s="1" t="s">
        <v>47</v>
      </c>
      <c r="P4" s="1" t="s">
        <v>10</v>
      </c>
      <c r="Q4" s="10" t="s">
        <v>41</v>
      </c>
      <c r="R4" s="1" t="s">
        <v>8</v>
      </c>
      <c r="S4" s="10" t="s">
        <v>48</v>
      </c>
      <c r="T4" s="1" t="s">
        <v>11</v>
      </c>
      <c r="U4" s="1" t="s">
        <v>49</v>
      </c>
      <c r="V4" s="10" t="s">
        <v>50</v>
      </c>
      <c r="W4" s="10" t="s">
        <v>47</v>
      </c>
      <c r="X4" s="1" t="s">
        <v>12</v>
      </c>
      <c r="Y4" s="1" t="s">
        <v>49</v>
      </c>
      <c r="Z4" s="10" t="s">
        <v>50</v>
      </c>
    </row>
    <row r="5" spans="1:26" x14ac:dyDescent="0.3">
      <c r="A5" s="1">
        <v>1</v>
      </c>
      <c r="B5" s="1" t="s">
        <v>28</v>
      </c>
      <c r="C5" s="1" t="s">
        <v>13</v>
      </c>
      <c r="D5" s="1"/>
      <c r="E5" s="1">
        <v>10</v>
      </c>
      <c r="F5" s="1">
        <v>80</v>
      </c>
      <c r="G5" s="10">
        <f>(F5-E5)/E5</f>
        <v>7</v>
      </c>
      <c r="H5" s="10">
        <v>7</v>
      </c>
      <c r="I5" s="1">
        <v>0</v>
      </c>
      <c r="J5" s="1">
        <f>L5/10</f>
        <v>7</v>
      </c>
      <c r="K5" s="1">
        <v>70</v>
      </c>
      <c r="L5" s="1">
        <f>F5-E5</f>
        <v>70</v>
      </c>
      <c r="M5" s="1">
        <v>60</v>
      </c>
      <c r="N5" s="10">
        <f>(M5-E5)/E5</f>
        <v>5</v>
      </c>
      <c r="O5" s="10">
        <f>(P5-F5)/F5</f>
        <v>-0.125</v>
      </c>
      <c r="P5" s="1">
        <v>70</v>
      </c>
      <c r="Q5" s="10">
        <f>(P5-M5)/M5</f>
        <v>0.16666666666666666</v>
      </c>
      <c r="R5" s="1">
        <f>P5-M5</f>
        <v>10</v>
      </c>
      <c r="S5" s="10">
        <f>(P5-E5)/E5</f>
        <v>6</v>
      </c>
      <c r="T5" s="1">
        <v>6</v>
      </c>
      <c r="U5" s="1">
        <f>(F5-T5*10)/10</f>
        <v>2</v>
      </c>
      <c r="V5" s="10">
        <f>T5*10/F5</f>
        <v>0.75</v>
      </c>
      <c r="W5" s="10">
        <f>(X5-T5)/T5</f>
        <v>0</v>
      </c>
      <c r="X5" s="1">
        <v>6</v>
      </c>
      <c r="Y5" s="1">
        <f>(P5-X5*10)/10</f>
        <v>1</v>
      </c>
      <c r="Z5" s="10">
        <f>X5*10/P5</f>
        <v>0.8571428571428571</v>
      </c>
    </row>
    <row r="6" spans="1:26" x14ac:dyDescent="0.3">
      <c r="A6" s="1">
        <v>2</v>
      </c>
      <c r="B6" s="1" t="s">
        <v>29</v>
      </c>
      <c r="C6" s="1" t="s">
        <v>13</v>
      </c>
      <c r="D6" s="1"/>
      <c r="E6" s="1">
        <v>60</v>
      </c>
      <c r="F6" s="1">
        <v>90</v>
      </c>
      <c r="G6" s="10">
        <f t="shared" ref="G6:G14" si="0">(F6-E6)/E6</f>
        <v>0.5</v>
      </c>
      <c r="H6" s="10">
        <v>0.5</v>
      </c>
      <c r="I6" s="1">
        <v>0</v>
      </c>
      <c r="J6" s="1">
        <f t="shared" ref="J6:J14" si="1">L6/10</f>
        <v>3</v>
      </c>
      <c r="K6" s="1">
        <v>30</v>
      </c>
      <c r="L6" s="1">
        <f t="shared" ref="L6:L14" si="2">F6-E6</f>
        <v>30</v>
      </c>
      <c r="M6" s="1">
        <v>100</v>
      </c>
      <c r="N6" s="10">
        <f>(M6-E6)/E6</f>
        <v>0.66666666666666663</v>
      </c>
      <c r="O6" s="10">
        <f>(P6-F6)/F6</f>
        <v>0.1111111111111111</v>
      </c>
      <c r="P6" s="1">
        <v>100</v>
      </c>
      <c r="Q6" s="10">
        <f t="shared" ref="Q6:Q11" si="3">(P6-M6)/M6</f>
        <v>0</v>
      </c>
      <c r="R6" s="1">
        <f>P6-M6</f>
        <v>0</v>
      </c>
      <c r="S6" s="10">
        <f>(P6-E6)/E6</f>
        <v>0.66666666666666663</v>
      </c>
      <c r="T6" s="1">
        <v>7</v>
      </c>
      <c r="U6" s="1">
        <f>(F6-T6*10)/10</f>
        <v>2</v>
      </c>
      <c r="V6" s="10">
        <f>T6*10/F6</f>
        <v>0.77777777777777779</v>
      </c>
      <c r="W6" s="10">
        <f>(X6-T6)/T6</f>
        <v>0.14285714285714285</v>
      </c>
      <c r="X6" s="1">
        <v>8</v>
      </c>
      <c r="Y6" s="1">
        <f>(P6-X6*10)/10</f>
        <v>2</v>
      </c>
      <c r="Z6" s="10">
        <f>X6*10/P6</f>
        <v>0.8</v>
      </c>
    </row>
    <row r="7" spans="1:26" x14ac:dyDescent="0.3">
      <c r="A7" s="1">
        <v>3</v>
      </c>
      <c r="B7" s="1" t="s">
        <v>30</v>
      </c>
      <c r="C7" s="1" t="s">
        <v>13</v>
      </c>
      <c r="D7" s="1"/>
      <c r="E7" s="1">
        <v>0</v>
      </c>
      <c r="F7" s="1">
        <v>50</v>
      </c>
      <c r="G7" s="10" t="s">
        <v>51</v>
      </c>
      <c r="H7" s="10" t="s">
        <v>51</v>
      </c>
      <c r="I7" s="1">
        <v>0</v>
      </c>
      <c r="J7" s="1">
        <f t="shared" si="1"/>
        <v>5</v>
      </c>
      <c r="K7" s="1">
        <v>50</v>
      </c>
      <c r="L7" s="1">
        <f t="shared" si="2"/>
        <v>50</v>
      </c>
      <c r="M7" s="1">
        <v>50</v>
      </c>
      <c r="N7" s="10" t="s">
        <v>51</v>
      </c>
      <c r="O7" s="10">
        <f t="shared" ref="O7:O14" si="4">(P7-F7)/F7</f>
        <v>0.4</v>
      </c>
      <c r="P7" s="1">
        <v>70</v>
      </c>
      <c r="Q7" s="10">
        <f t="shared" si="3"/>
        <v>0.4</v>
      </c>
      <c r="R7" s="1">
        <f t="shared" ref="R7:R11" si="5">P7-M7</f>
        <v>20</v>
      </c>
      <c r="S7" s="10"/>
      <c r="T7" s="1"/>
      <c r="U7" s="1"/>
      <c r="V7" s="10"/>
      <c r="W7" s="10"/>
      <c r="X7" s="1"/>
      <c r="Y7" s="1"/>
      <c r="Z7" s="10"/>
    </row>
    <row r="8" spans="1:26" x14ac:dyDescent="0.3">
      <c r="A8" s="1">
        <v>4</v>
      </c>
      <c r="B8" s="1" t="s">
        <v>31</v>
      </c>
      <c r="C8" s="1" t="s">
        <v>14</v>
      </c>
      <c r="D8" s="1"/>
      <c r="E8" s="1">
        <v>30</v>
      </c>
      <c r="F8" s="1">
        <v>60</v>
      </c>
      <c r="G8" s="10">
        <f t="shared" si="0"/>
        <v>1</v>
      </c>
      <c r="H8" s="10">
        <v>1</v>
      </c>
      <c r="I8" s="1">
        <v>0</v>
      </c>
      <c r="J8" s="1">
        <f t="shared" si="1"/>
        <v>3</v>
      </c>
      <c r="K8" s="1">
        <v>30</v>
      </c>
      <c r="L8" s="1">
        <f t="shared" si="2"/>
        <v>30</v>
      </c>
      <c r="M8" s="1">
        <v>70</v>
      </c>
      <c r="N8" s="10">
        <f>(M8-E8)/E8</f>
        <v>1.3333333333333333</v>
      </c>
      <c r="O8" s="10">
        <f t="shared" si="4"/>
        <v>0.5</v>
      </c>
      <c r="P8" s="1">
        <v>90</v>
      </c>
      <c r="Q8" s="10">
        <f t="shared" si="3"/>
        <v>0.2857142857142857</v>
      </c>
      <c r="R8" s="1">
        <f t="shared" si="5"/>
        <v>20</v>
      </c>
      <c r="S8" s="10">
        <f>(P8-E8)/E8</f>
        <v>2</v>
      </c>
      <c r="T8" s="1">
        <v>2</v>
      </c>
      <c r="U8" s="1">
        <f t="shared" ref="U8:U14" si="6">(F8-T8*10)/10</f>
        <v>4</v>
      </c>
      <c r="V8" s="10">
        <f t="shared" ref="V8:V14" si="7">T8*10/F8</f>
        <v>0.33333333333333331</v>
      </c>
      <c r="W8" s="10">
        <f t="shared" ref="W8:W16" si="8">(X8-T8)/T8</f>
        <v>0</v>
      </c>
      <c r="X8" s="1">
        <v>2</v>
      </c>
      <c r="Y8" s="1">
        <f>(P8-X8*10)/10</f>
        <v>7</v>
      </c>
      <c r="Z8" s="10">
        <f>X8*10/P8</f>
        <v>0.22222222222222221</v>
      </c>
    </row>
    <row r="9" spans="1:26" x14ac:dyDescent="0.3">
      <c r="A9" s="1">
        <v>5</v>
      </c>
      <c r="B9" s="1" t="s">
        <v>32</v>
      </c>
      <c r="C9" s="1" t="s">
        <v>13</v>
      </c>
      <c r="D9" s="1"/>
      <c r="E9" s="1">
        <v>10</v>
      </c>
      <c r="F9" s="1">
        <v>100</v>
      </c>
      <c r="G9" s="10">
        <f t="shared" si="0"/>
        <v>9</v>
      </c>
      <c r="H9" s="10"/>
      <c r="I9" s="1">
        <v>1</v>
      </c>
      <c r="J9" s="1">
        <f t="shared" si="1"/>
        <v>9</v>
      </c>
      <c r="K9" s="1"/>
      <c r="L9" s="1">
        <f t="shared" si="2"/>
        <v>90</v>
      </c>
      <c r="M9" s="1">
        <v>30</v>
      </c>
      <c r="N9" s="10">
        <f>(M9-E9)/E9</f>
        <v>2</v>
      </c>
      <c r="O9" s="10">
        <f t="shared" si="4"/>
        <v>0</v>
      </c>
      <c r="P9" s="1">
        <v>100</v>
      </c>
      <c r="Q9" s="10">
        <f t="shared" si="3"/>
        <v>2.3333333333333335</v>
      </c>
      <c r="R9" s="1">
        <f t="shared" si="5"/>
        <v>70</v>
      </c>
      <c r="S9" s="10">
        <f>(P9-E9)/E9</f>
        <v>9</v>
      </c>
      <c r="T9" s="1">
        <v>7</v>
      </c>
      <c r="U9" s="1">
        <f t="shared" si="6"/>
        <v>3</v>
      </c>
      <c r="V9" s="10">
        <f t="shared" si="7"/>
        <v>0.7</v>
      </c>
      <c r="W9" s="10">
        <f t="shared" si="8"/>
        <v>0</v>
      </c>
      <c r="X9" s="1">
        <v>7</v>
      </c>
      <c r="Y9" s="1">
        <f>(P9-X9*10)/10</f>
        <v>3</v>
      </c>
      <c r="Z9" s="10">
        <f>X9*10/P9</f>
        <v>0.7</v>
      </c>
    </row>
    <row r="10" spans="1:26" x14ac:dyDescent="0.3">
      <c r="A10" s="1">
        <v>6</v>
      </c>
      <c r="B10" s="1" t="s">
        <v>33</v>
      </c>
      <c r="C10" s="1"/>
      <c r="D10" s="1"/>
      <c r="E10" s="1">
        <v>20</v>
      </c>
      <c r="F10" s="1">
        <v>70</v>
      </c>
      <c r="G10" s="10">
        <f t="shared" si="0"/>
        <v>2.5</v>
      </c>
      <c r="H10" s="10">
        <v>2.5</v>
      </c>
      <c r="I10" s="1">
        <v>0</v>
      </c>
      <c r="J10" s="1">
        <f t="shared" si="1"/>
        <v>5</v>
      </c>
      <c r="K10" s="1">
        <v>50</v>
      </c>
      <c r="L10" s="1">
        <f t="shared" si="2"/>
        <v>50</v>
      </c>
      <c r="M10" s="1">
        <v>30</v>
      </c>
      <c r="N10" s="10">
        <f>(M10-E10)/E10</f>
        <v>0.5</v>
      </c>
      <c r="O10" s="10">
        <f t="shared" si="4"/>
        <v>-0.5714285714285714</v>
      </c>
      <c r="P10" s="1">
        <v>30</v>
      </c>
      <c r="Q10" s="10">
        <f t="shared" si="3"/>
        <v>0</v>
      </c>
      <c r="R10" s="1">
        <f t="shared" si="5"/>
        <v>0</v>
      </c>
      <c r="S10" s="10">
        <f t="shared" ref="S10:S12" si="9">(P10-E10)/E10</f>
        <v>0.5</v>
      </c>
      <c r="T10" s="1">
        <v>2</v>
      </c>
      <c r="U10" s="1">
        <f t="shared" si="6"/>
        <v>5</v>
      </c>
      <c r="V10" s="10">
        <f t="shared" si="7"/>
        <v>0.2857142857142857</v>
      </c>
      <c r="W10" s="10">
        <f t="shared" si="8"/>
        <v>0.5</v>
      </c>
      <c r="X10" s="1">
        <v>3</v>
      </c>
      <c r="Y10" s="1">
        <f>(P10-X10*10)/10</f>
        <v>0</v>
      </c>
      <c r="Z10" s="10">
        <f>X10*10/P10</f>
        <v>1</v>
      </c>
    </row>
    <row r="11" spans="1:26" x14ac:dyDescent="0.3">
      <c r="A11" s="1">
        <v>7</v>
      </c>
      <c r="B11" s="1" t="s">
        <v>34</v>
      </c>
      <c r="C11" s="1" t="s">
        <v>13</v>
      </c>
      <c r="D11" s="1"/>
      <c r="E11" s="1">
        <v>10</v>
      </c>
      <c r="F11" s="1">
        <v>40</v>
      </c>
      <c r="G11" s="10">
        <f t="shared" si="0"/>
        <v>3</v>
      </c>
      <c r="H11" s="10">
        <v>3</v>
      </c>
      <c r="I11" s="1">
        <v>0</v>
      </c>
      <c r="J11" s="1">
        <f t="shared" si="1"/>
        <v>3</v>
      </c>
      <c r="K11" s="1">
        <v>30</v>
      </c>
      <c r="L11" s="1">
        <f t="shared" si="2"/>
        <v>30</v>
      </c>
      <c r="M11" s="1">
        <v>40</v>
      </c>
      <c r="N11" s="10">
        <f>(M11-E11)/E11</f>
        <v>3</v>
      </c>
      <c r="O11" s="10">
        <f t="shared" si="4"/>
        <v>1.5</v>
      </c>
      <c r="P11" s="1">
        <v>100</v>
      </c>
      <c r="Q11" s="10">
        <f t="shared" si="3"/>
        <v>1.5</v>
      </c>
      <c r="R11" s="1">
        <f t="shared" si="5"/>
        <v>60</v>
      </c>
      <c r="S11" s="10">
        <f t="shared" si="9"/>
        <v>9</v>
      </c>
      <c r="T11" s="1">
        <v>2</v>
      </c>
      <c r="U11" s="1">
        <f t="shared" si="6"/>
        <v>2</v>
      </c>
      <c r="V11" s="10">
        <f t="shared" si="7"/>
        <v>0.5</v>
      </c>
      <c r="W11" s="10">
        <f t="shared" si="8"/>
        <v>0</v>
      </c>
      <c r="X11" s="1">
        <v>2</v>
      </c>
      <c r="Y11" s="1">
        <f>(P11-X11*10)/10</f>
        <v>8</v>
      </c>
      <c r="Z11" s="10">
        <f>X11*10/P11</f>
        <v>0.2</v>
      </c>
    </row>
    <row r="12" spans="1:26" x14ac:dyDescent="0.3">
      <c r="A12" s="1">
        <v>8</v>
      </c>
      <c r="B12" s="1" t="s">
        <v>35</v>
      </c>
      <c r="C12" s="1" t="s">
        <v>13</v>
      </c>
      <c r="D12" s="1"/>
      <c r="E12" s="1">
        <v>10</v>
      </c>
      <c r="F12" s="1">
        <v>60</v>
      </c>
      <c r="G12" s="10">
        <f t="shared" si="0"/>
        <v>5</v>
      </c>
      <c r="H12" s="10">
        <v>5</v>
      </c>
      <c r="I12" s="1">
        <v>0</v>
      </c>
      <c r="J12" s="1">
        <f t="shared" si="1"/>
        <v>5</v>
      </c>
      <c r="K12" s="1">
        <v>50</v>
      </c>
      <c r="L12" s="1">
        <f t="shared" si="2"/>
        <v>50</v>
      </c>
      <c r="M12" s="1"/>
      <c r="N12" s="10"/>
      <c r="O12" s="10">
        <f t="shared" si="4"/>
        <v>0.33333333333333331</v>
      </c>
      <c r="P12" s="1">
        <v>80</v>
      </c>
      <c r="Q12" s="10"/>
      <c r="R12" s="1"/>
      <c r="S12" s="10">
        <f t="shared" si="9"/>
        <v>7</v>
      </c>
      <c r="T12" s="1">
        <v>1</v>
      </c>
      <c r="U12" s="1">
        <f t="shared" si="6"/>
        <v>5</v>
      </c>
      <c r="V12" s="10">
        <f t="shared" si="7"/>
        <v>0.16666666666666666</v>
      </c>
      <c r="W12" s="10">
        <f t="shared" si="8"/>
        <v>3</v>
      </c>
      <c r="X12" s="1">
        <v>4</v>
      </c>
      <c r="Y12" s="1">
        <f>(P12-X12*10)/10</f>
        <v>4</v>
      </c>
      <c r="Z12" s="10">
        <f>X12*10/P12</f>
        <v>0.5</v>
      </c>
    </row>
    <row r="13" spans="1:26" x14ac:dyDescent="0.3">
      <c r="A13" s="1">
        <v>9</v>
      </c>
      <c r="B13" s="1" t="s">
        <v>36</v>
      </c>
      <c r="C13" s="1" t="s">
        <v>14</v>
      </c>
      <c r="D13" s="1"/>
      <c r="E13" s="1">
        <v>40</v>
      </c>
      <c r="F13" s="1">
        <v>80</v>
      </c>
      <c r="G13" s="10">
        <f t="shared" si="0"/>
        <v>1</v>
      </c>
      <c r="H13" s="10">
        <v>1</v>
      </c>
      <c r="I13" s="1">
        <v>0</v>
      </c>
      <c r="J13" s="1">
        <f t="shared" si="1"/>
        <v>4</v>
      </c>
      <c r="K13" s="1">
        <v>40</v>
      </c>
      <c r="L13" s="1">
        <f t="shared" si="2"/>
        <v>40</v>
      </c>
      <c r="M13" s="1"/>
      <c r="N13" s="10"/>
      <c r="O13" s="10"/>
      <c r="P13" s="1"/>
      <c r="Q13" s="10"/>
      <c r="R13" s="1"/>
      <c r="S13" s="1"/>
      <c r="T13" s="1">
        <v>4</v>
      </c>
      <c r="U13" s="1">
        <f t="shared" si="6"/>
        <v>4</v>
      </c>
      <c r="V13" s="10">
        <f t="shared" si="7"/>
        <v>0.5</v>
      </c>
      <c r="W13" s="10">
        <f t="shared" si="8"/>
        <v>1</v>
      </c>
      <c r="X13" s="1">
        <v>8</v>
      </c>
      <c r="Y13" s="1"/>
      <c r="Z13" s="10"/>
    </row>
    <row r="14" spans="1:26" x14ac:dyDescent="0.3">
      <c r="A14" s="1">
        <v>10</v>
      </c>
      <c r="B14" s="1" t="s">
        <v>37</v>
      </c>
      <c r="C14" s="1"/>
      <c r="D14" s="1"/>
      <c r="E14" s="1">
        <v>20</v>
      </c>
      <c r="F14" s="1">
        <v>50</v>
      </c>
      <c r="G14" s="10">
        <f t="shared" si="0"/>
        <v>1.5</v>
      </c>
      <c r="H14" s="10">
        <v>1.5</v>
      </c>
      <c r="I14" s="1">
        <v>0</v>
      </c>
      <c r="J14" s="1">
        <f t="shared" si="1"/>
        <v>3</v>
      </c>
      <c r="K14" s="1">
        <v>30</v>
      </c>
      <c r="L14" s="1">
        <f t="shared" si="2"/>
        <v>30</v>
      </c>
      <c r="M14" s="1">
        <v>30</v>
      </c>
      <c r="N14" s="10">
        <f>(M14-E14)/E14</f>
        <v>0.5</v>
      </c>
      <c r="O14" s="10">
        <f t="shared" si="4"/>
        <v>0</v>
      </c>
      <c r="P14" s="1">
        <v>50</v>
      </c>
      <c r="Q14" s="10">
        <f t="shared" ref="Q14" si="10">(P14-M14)/M14</f>
        <v>0.66666666666666663</v>
      </c>
      <c r="R14" s="1">
        <f t="shared" ref="R14:R16" si="11">P14-M14</f>
        <v>20</v>
      </c>
      <c r="S14" s="10">
        <f t="shared" ref="S14:S15" si="12">(P14-E14)/E14</f>
        <v>1.5</v>
      </c>
      <c r="T14" s="1">
        <v>3</v>
      </c>
      <c r="U14" s="1">
        <f t="shared" si="6"/>
        <v>2</v>
      </c>
      <c r="V14" s="10">
        <f t="shared" si="7"/>
        <v>0.6</v>
      </c>
      <c r="W14" s="10">
        <f t="shared" si="8"/>
        <v>0.33333333333333331</v>
      </c>
      <c r="X14" s="1">
        <v>4</v>
      </c>
      <c r="Y14" s="1">
        <f>(P14-X14*10)/10</f>
        <v>1</v>
      </c>
      <c r="Z14" s="10">
        <f>X14*10/P14</f>
        <v>0.8</v>
      </c>
    </row>
    <row r="15" spans="1:26" x14ac:dyDescent="0.3">
      <c r="A15" s="1">
        <v>11</v>
      </c>
      <c r="B15" s="1" t="s">
        <v>53</v>
      </c>
      <c r="C15" s="1" t="s">
        <v>13</v>
      </c>
      <c r="D15" s="1"/>
      <c r="E15" s="1">
        <v>70</v>
      </c>
      <c r="F15" s="1"/>
      <c r="G15" s="10"/>
      <c r="H15" s="10"/>
      <c r="I15" s="1">
        <v>0</v>
      </c>
      <c r="J15" s="1"/>
      <c r="K15" s="1"/>
      <c r="L15" s="1"/>
      <c r="M15" s="1">
        <v>90</v>
      </c>
      <c r="N15" s="10">
        <f>(M15-E15)/E15</f>
        <v>0.2857142857142857</v>
      </c>
      <c r="O15" s="10"/>
      <c r="P15" s="1">
        <v>100</v>
      </c>
      <c r="Q15" s="10"/>
      <c r="R15" s="1">
        <f t="shared" si="11"/>
        <v>10</v>
      </c>
      <c r="S15" s="10">
        <f t="shared" si="12"/>
        <v>0.42857142857142855</v>
      </c>
      <c r="T15" s="1">
        <v>4</v>
      </c>
      <c r="U15" s="1"/>
      <c r="V15" s="10"/>
      <c r="W15" s="10">
        <f t="shared" si="8"/>
        <v>0</v>
      </c>
      <c r="X15" s="1">
        <v>4</v>
      </c>
      <c r="Y15" s="1">
        <f>(P15-X15*10)/10</f>
        <v>6</v>
      </c>
      <c r="Z15" s="10">
        <f>X15*10/P15</f>
        <v>0.4</v>
      </c>
    </row>
    <row r="16" spans="1:26" x14ac:dyDescent="0.3">
      <c r="A16" s="1">
        <v>12</v>
      </c>
      <c r="B16" s="1" t="s">
        <v>54</v>
      </c>
      <c r="C16" s="1" t="s">
        <v>14</v>
      </c>
      <c r="D16" s="1"/>
      <c r="E16" s="1"/>
      <c r="F16" s="1"/>
      <c r="G16" s="10"/>
      <c r="H16" s="10"/>
      <c r="I16" s="1"/>
      <c r="J16" s="1"/>
      <c r="K16" s="1"/>
      <c r="L16" s="1"/>
      <c r="M16" s="1">
        <v>60</v>
      </c>
      <c r="N16" s="10"/>
      <c r="O16" s="10"/>
      <c r="P16" s="1">
        <v>100</v>
      </c>
      <c r="Q16" s="10"/>
      <c r="R16" s="1">
        <f t="shared" si="11"/>
        <v>40</v>
      </c>
      <c r="S16" s="1"/>
      <c r="T16" s="1">
        <v>5</v>
      </c>
      <c r="U16" s="1"/>
      <c r="V16" s="10"/>
      <c r="W16" s="10">
        <f t="shared" si="8"/>
        <v>0</v>
      </c>
      <c r="X16" s="1">
        <v>5</v>
      </c>
      <c r="Y16" s="1">
        <f>(P16-X16*10)/10</f>
        <v>5</v>
      </c>
      <c r="Z16" s="10">
        <f>X16*10/P16</f>
        <v>0.5</v>
      </c>
    </row>
    <row r="17" spans="1:26" x14ac:dyDescent="0.3">
      <c r="A17" s="1"/>
      <c r="B17" s="1" t="s">
        <v>15</v>
      </c>
      <c r="C17" s="1"/>
      <c r="D17" s="1"/>
      <c r="E17" s="1">
        <f>AVERAGE(E5:E15)</f>
        <v>25.454545454545453</v>
      </c>
      <c r="F17" s="1">
        <f>AVERAGE(F5:F14)</f>
        <v>68</v>
      </c>
      <c r="G17" s="10">
        <f t="shared" ref="G17:H17" si="13">AVERAGE(G6:G12)</f>
        <v>3.5</v>
      </c>
      <c r="H17" s="10">
        <f t="shared" si="13"/>
        <v>2.4</v>
      </c>
      <c r="I17" s="10">
        <f>SUM(I5:I16)/COUNT(I5:I16)</f>
        <v>9.0909090909090912E-2</v>
      </c>
      <c r="J17" s="1">
        <f>AVERAGE(J6:J12)</f>
        <v>4.7142857142857144</v>
      </c>
      <c r="K17" s="1">
        <f>AVERAGE(K5:K14)</f>
        <v>42.222222222222221</v>
      </c>
      <c r="L17" s="1">
        <f>AVERAGE(L5:L14)</f>
        <v>47</v>
      </c>
      <c r="M17" s="1">
        <f>AVERAGE(M5:M15)</f>
        <v>55.555555555555557</v>
      </c>
      <c r="N17" s="10">
        <f>AVERAGE(N5:N12)</f>
        <v>2.0833333333333335</v>
      </c>
      <c r="O17" s="10">
        <f>AVERAGE(O5:O12)</f>
        <v>0.26850198412698412</v>
      </c>
      <c r="P17" s="1">
        <f>AVERAGE(P5:P15)</f>
        <v>79</v>
      </c>
      <c r="Q17" s="10">
        <f>AVERAGE(Q5:Q16)</f>
        <v>0.66904761904761911</v>
      </c>
      <c r="R17" s="1">
        <f t="shared" ref="R17:Z17" si="14">AVERAGE(R5:R12)</f>
        <v>25.714285714285715</v>
      </c>
      <c r="S17" s="10">
        <f t="shared" si="14"/>
        <v>4.8809523809523814</v>
      </c>
      <c r="T17" s="1">
        <f>AVERAGE(T5:T16)</f>
        <v>3.9090909090909092</v>
      </c>
      <c r="U17" s="1">
        <f>AVERAGE(U5:U14)</f>
        <v>3.2222222222222223</v>
      </c>
      <c r="V17" s="10">
        <f>AVERAGE(V5:V14)</f>
        <v>0.51261022927689581</v>
      </c>
      <c r="W17" s="10">
        <f>AVERAGE(W5:W16)</f>
        <v>0.45238095238095233</v>
      </c>
      <c r="X17" s="1">
        <f>AVERAGE(X5:X16)</f>
        <v>4.8181818181818183</v>
      </c>
      <c r="Y17" s="1">
        <f t="shared" si="14"/>
        <v>3.5714285714285716</v>
      </c>
      <c r="Z17" s="10">
        <f t="shared" si="14"/>
        <v>0.61133786848072558</v>
      </c>
    </row>
    <row r="20" spans="1:26" x14ac:dyDescent="0.3">
      <c r="C20" t="s">
        <v>52</v>
      </c>
      <c r="D20"/>
      <c r="E20"/>
    </row>
    <row r="21" spans="1:26" ht="15" thickBot="1" x14ac:dyDescent="0.35">
      <c r="C21"/>
      <c r="D21"/>
      <c r="E21"/>
    </row>
    <row r="22" spans="1:26" x14ac:dyDescent="0.3">
      <c r="C22" s="8"/>
      <c r="D22" s="8" t="s">
        <v>16</v>
      </c>
      <c r="E22" s="8" t="s">
        <v>17</v>
      </c>
    </row>
    <row r="23" spans="1:26" x14ac:dyDescent="0.3">
      <c r="C23" t="s">
        <v>18</v>
      </c>
      <c r="D23">
        <v>25.454545454545453</v>
      </c>
      <c r="E23">
        <v>68</v>
      </c>
    </row>
    <row r="24" spans="1:26" x14ac:dyDescent="0.3">
      <c r="C24" t="s">
        <v>19</v>
      </c>
      <c r="D24">
        <v>507.27272727272731</v>
      </c>
      <c r="E24">
        <v>373.33333333333331</v>
      </c>
    </row>
    <row r="25" spans="1:26" x14ac:dyDescent="0.3">
      <c r="C25" t="s">
        <v>20</v>
      </c>
      <c r="D25">
        <v>11</v>
      </c>
      <c r="E25">
        <v>10</v>
      </c>
    </row>
    <row r="26" spans="1:26" x14ac:dyDescent="0.3">
      <c r="C26" t="s">
        <v>21</v>
      </c>
      <c r="D26">
        <v>0</v>
      </c>
      <c r="E26"/>
    </row>
    <row r="27" spans="1:26" x14ac:dyDescent="0.3">
      <c r="C27" t="s">
        <v>22</v>
      </c>
      <c r="D27">
        <v>19</v>
      </c>
      <c r="E27"/>
    </row>
    <row r="28" spans="1:26" x14ac:dyDescent="0.3">
      <c r="C28" t="s">
        <v>23</v>
      </c>
      <c r="D28">
        <v>-4.6573889275935212</v>
      </c>
      <c r="E28"/>
    </row>
    <row r="29" spans="1:26" x14ac:dyDescent="0.3">
      <c r="C29" t="s">
        <v>24</v>
      </c>
      <c r="D29">
        <v>8.5835875179467234E-5</v>
      </c>
      <c r="E29"/>
    </row>
    <row r="30" spans="1:26" x14ac:dyDescent="0.3">
      <c r="C30" t="s">
        <v>25</v>
      </c>
      <c r="D30">
        <v>1.7291328115213698</v>
      </c>
      <c r="E30"/>
    </row>
    <row r="31" spans="1:26" x14ac:dyDescent="0.3">
      <c r="C31" t="s">
        <v>26</v>
      </c>
      <c r="D31">
        <v>1.7167175035893447E-4</v>
      </c>
      <c r="E31"/>
    </row>
    <row r="32" spans="1:26" ht="15" thickBot="1" x14ac:dyDescent="0.35">
      <c r="C32" s="7" t="s">
        <v>27</v>
      </c>
      <c r="D32" s="7">
        <v>2.0930240544083096</v>
      </c>
      <c r="E32" s="7"/>
    </row>
  </sheetData>
  <mergeCells count="7">
    <mergeCell ref="E1:L1"/>
    <mergeCell ref="M1:R1"/>
    <mergeCell ref="T1:Z1"/>
    <mergeCell ref="E2:L2"/>
    <mergeCell ref="M2:R2"/>
    <mergeCell ref="T2:V2"/>
    <mergeCell ref="X2:Z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19B2-CCA7-4891-9592-4DD397EAF0BA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16384" width="9.109375" style="5"/>
  </cols>
  <sheetData>
    <row r="1" spans="1:6" x14ac:dyDescent="0.3">
      <c r="A1" s="1"/>
      <c r="B1" s="1"/>
      <c r="C1" s="2"/>
      <c r="D1" s="31" t="s">
        <v>0</v>
      </c>
      <c r="E1" s="32"/>
      <c r="F1" s="33"/>
    </row>
    <row r="2" spans="1:6" x14ac:dyDescent="0.3">
      <c r="A2" s="1"/>
      <c r="B2" s="1"/>
      <c r="C2" s="2"/>
      <c r="D2" s="34" t="s">
        <v>3</v>
      </c>
      <c r="E2" s="35"/>
      <c r="F2" s="36"/>
    </row>
    <row r="3" spans="1:6" x14ac:dyDescent="0.3">
      <c r="A3" s="1"/>
      <c r="B3" s="1"/>
      <c r="C3" s="1"/>
      <c r="D3" s="1"/>
      <c r="E3" s="1" t="s">
        <v>55</v>
      </c>
      <c r="F3" s="1"/>
    </row>
    <row r="4" spans="1:6" x14ac:dyDescent="0.3">
      <c r="A4" s="1"/>
      <c r="B4" s="1" t="s">
        <v>56</v>
      </c>
      <c r="C4" s="1"/>
      <c r="D4" s="6" t="s">
        <v>6</v>
      </c>
      <c r="E4" s="6" t="s">
        <v>7</v>
      </c>
      <c r="F4" s="22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60</v>
      </c>
      <c r="E5" s="6">
        <v>90</v>
      </c>
      <c r="F5" s="22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70</v>
      </c>
      <c r="E6" s="6">
        <v>80</v>
      </c>
      <c r="F6" s="22">
        <f t="shared" si="0"/>
        <v>10</v>
      </c>
    </row>
    <row r="7" spans="1:6" x14ac:dyDescent="0.3">
      <c r="A7" s="1">
        <v>3</v>
      </c>
      <c r="B7" s="1" t="s">
        <v>30</v>
      </c>
      <c r="C7" s="1" t="s">
        <v>13</v>
      </c>
      <c r="D7" s="6">
        <v>60</v>
      </c>
      <c r="E7" s="6">
        <v>80</v>
      </c>
      <c r="F7" s="22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30</v>
      </c>
      <c r="E8" s="6">
        <v>60</v>
      </c>
      <c r="F8" s="22">
        <f t="shared" si="0"/>
        <v>30</v>
      </c>
    </row>
    <row r="9" spans="1:6" x14ac:dyDescent="0.3">
      <c r="A9" s="1">
        <v>5</v>
      </c>
      <c r="B9" s="1" t="s">
        <v>32</v>
      </c>
      <c r="C9" s="1" t="s">
        <v>14</v>
      </c>
      <c r="D9" s="6">
        <v>20</v>
      </c>
      <c r="E9" s="6">
        <v>100</v>
      </c>
      <c r="F9" s="22">
        <f t="shared" si="0"/>
        <v>80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20</v>
      </c>
      <c r="E10" s="6">
        <v>100</v>
      </c>
      <c r="F10" s="22">
        <f t="shared" si="0"/>
        <v>80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50</v>
      </c>
      <c r="E11" s="6">
        <v>90</v>
      </c>
      <c r="F11" s="22">
        <f t="shared" si="0"/>
        <v>40</v>
      </c>
    </row>
    <row r="12" spans="1:6" x14ac:dyDescent="0.3">
      <c r="A12" s="1"/>
      <c r="B12" s="1" t="s">
        <v>15</v>
      </c>
      <c r="C12" s="1"/>
      <c r="D12" s="1">
        <f>AVERAGE(D5:D11)</f>
        <v>44.285714285714285</v>
      </c>
      <c r="E12" s="1">
        <f>AVERAGE(E5:E11)</f>
        <v>85.714285714285708</v>
      </c>
      <c r="F12" s="1">
        <f>AVERAGE(F5:F11)</f>
        <v>41.428571428571431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44.285714285714285</v>
      </c>
      <c r="D18">
        <v>85.714285714285708</v>
      </c>
    </row>
    <row r="19" spans="2:4" x14ac:dyDescent="0.3">
      <c r="B19" t="s">
        <v>19</v>
      </c>
      <c r="C19">
        <v>428.57142857142844</v>
      </c>
      <c r="D19">
        <v>195.23809523809541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-0.27162563907863707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-3.9222629108033313</v>
      </c>
      <c r="D24"/>
    </row>
    <row r="25" spans="2:4" x14ac:dyDescent="0.3">
      <c r="B25" t="s">
        <v>24</v>
      </c>
      <c r="C25">
        <v>3.8908488531651832E-3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7.7816977063303663E-3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86D9-128C-494C-A9BA-E50C3A5F956D}">
  <dimension ref="A1:V32"/>
  <sheetViews>
    <sheetView topLeftCell="C16" workbookViewId="0">
      <selection activeCell="U26" sqref="U26:V27"/>
    </sheetView>
  </sheetViews>
  <sheetFormatPr defaultColWidth="9.109375" defaultRowHeight="14.4" x14ac:dyDescent="0.3"/>
  <cols>
    <col min="1" max="4" width="9.109375" style="5"/>
    <col min="5" max="5" width="12" style="5" bestFit="1" customWidth="1"/>
    <col min="6" max="16384" width="9.109375" style="5"/>
  </cols>
  <sheetData>
    <row r="1" spans="1:22" x14ac:dyDescent="0.3">
      <c r="A1" s="5" t="s">
        <v>67</v>
      </c>
    </row>
    <row r="2" spans="1:22" x14ac:dyDescent="0.3">
      <c r="A2" s="5" t="s">
        <v>68</v>
      </c>
    </row>
    <row r="5" spans="1:22" x14ac:dyDescent="0.3">
      <c r="A5" s="39" t="s">
        <v>64</v>
      </c>
      <c r="B5" s="39"/>
      <c r="C5" s="39"/>
      <c r="D5" s="39"/>
      <c r="E5" s="39"/>
      <c r="F5" s="39"/>
      <c r="I5" s="37" t="s">
        <v>66</v>
      </c>
      <c r="J5" s="37"/>
      <c r="K5" s="37"/>
      <c r="L5" s="37"/>
      <c r="M5" s="37"/>
      <c r="N5" s="37"/>
      <c r="Q5" s="37" t="s">
        <v>65</v>
      </c>
      <c r="R5" s="37"/>
      <c r="S5" s="37"/>
      <c r="T5" s="37"/>
      <c r="U5" s="37"/>
      <c r="V5" s="37"/>
    </row>
    <row r="7" spans="1:22" x14ac:dyDescent="0.3">
      <c r="A7" s="1"/>
      <c r="B7" s="1"/>
      <c r="C7" s="2"/>
      <c r="D7" s="31" t="s">
        <v>0</v>
      </c>
      <c r="E7" s="32"/>
      <c r="F7" s="33"/>
      <c r="I7" s="1"/>
      <c r="J7" s="1"/>
      <c r="K7" s="2"/>
      <c r="L7" s="31" t="s">
        <v>0</v>
      </c>
      <c r="M7" s="32"/>
      <c r="N7" s="33"/>
      <c r="Q7" s="1"/>
      <c r="R7" s="1"/>
      <c r="S7" s="2"/>
      <c r="T7" s="31" t="s">
        <v>0</v>
      </c>
      <c r="U7" s="32"/>
      <c r="V7" s="33"/>
    </row>
    <row r="8" spans="1:22" x14ac:dyDescent="0.3">
      <c r="A8" s="1"/>
      <c r="B8" s="1"/>
      <c r="C8" s="2"/>
      <c r="D8" s="34" t="s">
        <v>3</v>
      </c>
      <c r="E8" s="35"/>
      <c r="F8" s="36"/>
      <c r="I8" s="1"/>
      <c r="J8" s="1"/>
      <c r="K8" s="2"/>
      <c r="L8" s="34" t="s">
        <v>3</v>
      </c>
      <c r="M8" s="35"/>
      <c r="N8" s="36"/>
      <c r="Q8" s="1"/>
      <c r="R8" s="1"/>
      <c r="S8" s="2"/>
      <c r="T8" s="34" t="s">
        <v>3</v>
      </c>
      <c r="U8" s="35"/>
      <c r="V8" s="36"/>
    </row>
    <row r="9" spans="1:22" x14ac:dyDescent="0.3">
      <c r="A9" s="1"/>
      <c r="B9" s="1" t="s">
        <v>56</v>
      </c>
      <c r="C9" s="1"/>
      <c r="D9" s="6" t="s">
        <v>6</v>
      </c>
      <c r="E9" s="20" t="s">
        <v>7</v>
      </c>
      <c r="F9" s="22" t="s">
        <v>8</v>
      </c>
      <c r="I9" s="1"/>
      <c r="J9" s="1" t="s">
        <v>56</v>
      </c>
      <c r="K9" s="1"/>
      <c r="L9" s="6" t="s">
        <v>6</v>
      </c>
      <c r="M9" s="20" t="s">
        <v>7</v>
      </c>
      <c r="N9" s="22" t="s">
        <v>8</v>
      </c>
      <c r="Q9" s="1"/>
      <c r="R9" s="1" t="s">
        <v>56</v>
      </c>
      <c r="S9" s="1"/>
      <c r="T9" s="6" t="s">
        <v>6</v>
      </c>
      <c r="U9" s="20" t="s">
        <v>7</v>
      </c>
      <c r="V9" s="22" t="s">
        <v>8</v>
      </c>
    </row>
    <row r="10" spans="1:22" x14ac:dyDescent="0.3">
      <c r="A10" s="1">
        <v>5</v>
      </c>
      <c r="B10" s="1" t="s">
        <v>32</v>
      </c>
      <c r="C10" s="1" t="s">
        <v>14</v>
      </c>
      <c r="D10" s="6">
        <v>20</v>
      </c>
      <c r="E10" s="20">
        <v>100</v>
      </c>
      <c r="F10" s="22">
        <f t="shared" ref="F10:F16" si="0">E10-D10</f>
        <v>80</v>
      </c>
      <c r="I10" s="1">
        <v>5</v>
      </c>
      <c r="J10" s="1" t="s">
        <v>32</v>
      </c>
      <c r="K10" s="1" t="s">
        <v>14</v>
      </c>
      <c r="L10" s="6">
        <v>20</v>
      </c>
      <c r="M10" s="20">
        <v>100</v>
      </c>
      <c r="N10" s="22">
        <f>M10-L10</f>
        <v>80</v>
      </c>
      <c r="Q10" s="1">
        <v>2</v>
      </c>
      <c r="R10" s="1" t="s">
        <v>29</v>
      </c>
      <c r="S10" s="1" t="s">
        <v>14</v>
      </c>
      <c r="T10" s="19">
        <v>70</v>
      </c>
      <c r="U10" s="21">
        <v>80</v>
      </c>
      <c r="V10" s="22">
        <f>U10-T10</f>
        <v>10</v>
      </c>
    </row>
    <row r="11" spans="1:22" x14ac:dyDescent="0.3">
      <c r="A11" s="1">
        <v>6</v>
      </c>
      <c r="B11" s="1" t="s">
        <v>33</v>
      </c>
      <c r="C11" s="1" t="s">
        <v>14</v>
      </c>
      <c r="D11" s="6">
        <v>20</v>
      </c>
      <c r="E11" s="20">
        <v>100</v>
      </c>
      <c r="F11" s="22">
        <f t="shared" si="0"/>
        <v>80</v>
      </c>
      <c r="I11" s="1">
        <v>6</v>
      </c>
      <c r="J11" s="1" t="s">
        <v>33</v>
      </c>
      <c r="K11" s="1" t="s">
        <v>14</v>
      </c>
      <c r="L11" s="6">
        <v>20</v>
      </c>
      <c r="M11" s="20">
        <v>100</v>
      </c>
      <c r="N11" s="22">
        <f>M11-L11</f>
        <v>80</v>
      </c>
      <c r="Q11" s="1">
        <v>3</v>
      </c>
      <c r="R11" s="1" t="s">
        <v>30</v>
      </c>
      <c r="S11" s="1" t="s">
        <v>13</v>
      </c>
      <c r="T11" s="19">
        <v>60</v>
      </c>
      <c r="U11" s="21">
        <v>80</v>
      </c>
      <c r="V11" s="22">
        <f>U11-T11</f>
        <v>20</v>
      </c>
    </row>
    <row r="12" spans="1:22" x14ac:dyDescent="0.3">
      <c r="A12" s="1">
        <v>1</v>
      </c>
      <c r="B12" s="1" t="s">
        <v>28</v>
      </c>
      <c r="C12" s="1" t="s">
        <v>14</v>
      </c>
      <c r="D12" s="6">
        <v>60</v>
      </c>
      <c r="E12" s="20">
        <v>90</v>
      </c>
      <c r="F12" s="22">
        <f t="shared" si="0"/>
        <v>30</v>
      </c>
      <c r="I12" s="1">
        <v>1</v>
      </c>
      <c r="J12" s="1" t="s">
        <v>28</v>
      </c>
      <c r="K12" s="1" t="s">
        <v>14</v>
      </c>
      <c r="L12" s="6">
        <v>60</v>
      </c>
      <c r="M12" s="20">
        <v>90</v>
      </c>
      <c r="N12" s="22">
        <f>M12-L12</f>
        <v>30</v>
      </c>
      <c r="Q12" s="1">
        <v>4</v>
      </c>
      <c r="R12" s="1" t="s">
        <v>31</v>
      </c>
      <c r="S12" s="1" t="s">
        <v>13</v>
      </c>
      <c r="T12" s="19">
        <v>30</v>
      </c>
      <c r="U12" s="21">
        <v>60</v>
      </c>
      <c r="V12" s="22">
        <f>U12-T12</f>
        <v>30</v>
      </c>
    </row>
    <row r="13" spans="1:22" x14ac:dyDescent="0.3">
      <c r="A13" s="1">
        <v>7</v>
      </c>
      <c r="B13" s="1" t="s">
        <v>34</v>
      </c>
      <c r="C13" s="1" t="s">
        <v>14</v>
      </c>
      <c r="D13" s="6">
        <v>50</v>
      </c>
      <c r="E13" s="20">
        <v>90</v>
      </c>
      <c r="F13" s="22">
        <f t="shared" si="0"/>
        <v>40</v>
      </c>
      <c r="I13" s="1">
        <v>7</v>
      </c>
      <c r="J13" s="1" t="s">
        <v>34</v>
      </c>
      <c r="K13" s="1" t="s">
        <v>14</v>
      </c>
      <c r="L13" s="6">
        <v>50</v>
      </c>
      <c r="M13" s="20">
        <v>90</v>
      </c>
      <c r="N13" s="22">
        <f>M13-L13</f>
        <v>40</v>
      </c>
    </row>
    <row r="14" spans="1:22" x14ac:dyDescent="0.3">
      <c r="A14" s="1">
        <v>2</v>
      </c>
      <c r="B14" s="1" t="s">
        <v>29</v>
      </c>
      <c r="C14" s="1" t="s">
        <v>14</v>
      </c>
      <c r="D14" s="19">
        <v>70</v>
      </c>
      <c r="E14" s="21">
        <v>80</v>
      </c>
      <c r="F14" s="22">
        <f t="shared" si="0"/>
        <v>10</v>
      </c>
    </row>
    <row r="15" spans="1:22" x14ac:dyDescent="0.3">
      <c r="A15" s="1">
        <v>3</v>
      </c>
      <c r="B15" s="1" t="s">
        <v>30</v>
      </c>
      <c r="C15" s="1" t="s">
        <v>13</v>
      </c>
      <c r="D15" s="19">
        <v>60</v>
      </c>
      <c r="E15" s="21">
        <v>80</v>
      </c>
      <c r="F15" s="22">
        <f t="shared" si="0"/>
        <v>20</v>
      </c>
    </row>
    <row r="16" spans="1:22" x14ac:dyDescent="0.3">
      <c r="A16" s="1">
        <v>4</v>
      </c>
      <c r="B16" s="1" t="s">
        <v>31</v>
      </c>
      <c r="C16" s="1" t="s">
        <v>13</v>
      </c>
      <c r="D16" s="19">
        <v>30</v>
      </c>
      <c r="E16" s="21">
        <v>60</v>
      </c>
      <c r="F16" s="22">
        <f t="shared" si="0"/>
        <v>30</v>
      </c>
    </row>
    <row r="18" spans="1:22" x14ac:dyDescent="0.3">
      <c r="A18" t="s">
        <v>69</v>
      </c>
    </row>
    <row r="23" spans="1:22" x14ac:dyDescent="0.3">
      <c r="A23" s="1"/>
      <c r="B23" s="1"/>
      <c r="C23" s="2"/>
      <c r="D23" s="31" t="s">
        <v>0</v>
      </c>
      <c r="E23" s="32"/>
      <c r="F23" s="33"/>
      <c r="Q23" s="1"/>
      <c r="R23" s="1"/>
      <c r="S23" s="2"/>
      <c r="T23" s="31" t="s">
        <v>0</v>
      </c>
      <c r="U23" s="32"/>
      <c r="V23" s="33"/>
    </row>
    <row r="24" spans="1:22" x14ac:dyDescent="0.3">
      <c r="A24" s="1"/>
      <c r="B24" s="1"/>
      <c r="C24" s="2"/>
      <c r="D24" s="34" t="s">
        <v>3</v>
      </c>
      <c r="E24" s="35"/>
      <c r="F24" s="36"/>
      <c r="Q24" s="1"/>
      <c r="R24" s="1"/>
      <c r="S24" s="2"/>
      <c r="T24" s="34" t="s">
        <v>3</v>
      </c>
      <c r="U24" s="35"/>
      <c r="V24" s="36"/>
    </row>
    <row r="25" spans="1:22" x14ac:dyDescent="0.3">
      <c r="A25" s="1"/>
      <c r="B25" s="1" t="s">
        <v>56</v>
      </c>
      <c r="C25" s="1"/>
      <c r="D25" s="6" t="s">
        <v>6</v>
      </c>
      <c r="E25" s="20" t="s">
        <v>7</v>
      </c>
      <c r="F25" s="22" t="s">
        <v>8</v>
      </c>
      <c r="Q25" s="1"/>
      <c r="R25" s="1" t="s">
        <v>56</v>
      </c>
      <c r="S25" s="1"/>
      <c r="T25" s="6" t="s">
        <v>6</v>
      </c>
      <c r="U25" s="20" t="s">
        <v>7</v>
      </c>
      <c r="V25" s="22" t="s">
        <v>8</v>
      </c>
    </row>
    <row r="26" spans="1:22" x14ac:dyDescent="0.3">
      <c r="A26" s="1">
        <v>5</v>
      </c>
      <c r="B26" s="1" t="s">
        <v>32</v>
      </c>
      <c r="C26" s="1" t="s">
        <v>14</v>
      </c>
      <c r="D26" s="26">
        <v>20</v>
      </c>
      <c r="E26" s="27">
        <v>100</v>
      </c>
      <c r="F26" s="22">
        <f t="shared" ref="F26:F32" si="1">E26-D26</f>
        <v>80</v>
      </c>
      <c r="Q26" s="1">
        <v>3</v>
      </c>
      <c r="R26" s="1" t="s">
        <v>30</v>
      </c>
      <c r="S26" s="1" t="s">
        <v>13</v>
      </c>
      <c r="T26" s="28">
        <v>60</v>
      </c>
      <c r="U26" s="29">
        <v>80</v>
      </c>
      <c r="V26" s="22">
        <f>U26-T26</f>
        <v>20</v>
      </c>
    </row>
    <row r="27" spans="1:22" x14ac:dyDescent="0.3">
      <c r="A27" s="1">
        <v>6</v>
      </c>
      <c r="B27" s="1" t="s">
        <v>33</v>
      </c>
      <c r="C27" s="1" t="s">
        <v>14</v>
      </c>
      <c r="D27" s="26">
        <v>20</v>
      </c>
      <c r="E27" s="27">
        <v>100</v>
      </c>
      <c r="F27" s="22">
        <f t="shared" si="1"/>
        <v>80</v>
      </c>
      <c r="Q27" s="1">
        <v>4</v>
      </c>
      <c r="R27" s="1" t="s">
        <v>31</v>
      </c>
      <c r="S27" s="1" t="s">
        <v>13</v>
      </c>
      <c r="T27" s="28">
        <v>30</v>
      </c>
      <c r="U27" s="29">
        <v>60</v>
      </c>
      <c r="V27" s="22">
        <f>U27-T27</f>
        <v>30</v>
      </c>
    </row>
    <row r="28" spans="1:22" x14ac:dyDescent="0.3">
      <c r="A28" s="1">
        <v>1</v>
      </c>
      <c r="B28" s="1" t="s">
        <v>28</v>
      </c>
      <c r="C28" s="1" t="s">
        <v>14</v>
      </c>
      <c r="D28" s="26">
        <v>60</v>
      </c>
      <c r="E28" s="27">
        <v>90</v>
      </c>
      <c r="F28" s="22">
        <f t="shared" si="1"/>
        <v>30</v>
      </c>
    </row>
    <row r="29" spans="1:22" x14ac:dyDescent="0.3">
      <c r="A29" s="1">
        <v>7</v>
      </c>
      <c r="B29" s="1" t="s">
        <v>34</v>
      </c>
      <c r="C29" s="1" t="s">
        <v>14</v>
      </c>
      <c r="D29" s="26">
        <v>50</v>
      </c>
      <c r="E29" s="27">
        <v>90</v>
      </c>
      <c r="F29" s="22">
        <f t="shared" si="1"/>
        <v>40</v>
      </c>
    </row>
    <row r="30" spans="1:22" x14ac:dyDescent="0.3">
      <c r="A30" s="1">
        <v>2</v>
      </c>
      <c r="B30" s="1" t="s">
        <v>29</v>
      </c>
      <c r="C30" s="1" t="s">
        <v>14</v>
      </c>
      <c r="D30" s="26">
        <v>70</v>
      </c>
      <c r="E30" s="27">
        <v>80</v>
      </c>
      <c r="F30" s="22">
        <f t="shared" si="1"/>
        <v>10</v>
      </c>
    </row>
    <row r="31" spans="1:22" x14ac:dyDescent="0.3">
      <c r="A31" s="1">
        <v>3</v>
      </c>
      <c r="B31" s="1" t="s">
        <v>30</v>
      </c>
      <c r="C31" s="1" t="s">
        <v>13</v>
      </c>
      <c r="D31" s="28">
        <v>60</v>
      </c>
      <c r="E31" s="29">
        <v>80</v>
      </c>
      <c r="F31" s="22">
        <f t="shared" si="1"/>
        <v>20</v>
      </c>
    </row>
    <row r="32" spans="1:22" x14ac:dyDescent="0.3">
      <c r="A32" s="1">
        <v>4</v>
      </c>
      <c r="B32" s="1" t="s">
        <v>31</v>
      </c>
      <c r="C32" s="1" t="s">
        <v>13</v>
      </c>
      <c r="D32" s="28">
        <v>30</v>
      </c>
      <c r="E32" s="29">
        <v>60</v>
      </c>
      <c r="F32" s="22">
        <f t="shared" si="1"/>
        <v>30</v>
      </c>
    </row>
  </sheetData>
  <sortState xmlns:xlrd2="http://schemas.microsoft.com/office/spreadsheetml/2017/richdata2" ref="A9:F16">
    <sortCondition descending="1" ref="E9:E16"/>
  </sortState>
  <mergeCells count="13">
    <mergeCell ref="A5:F5"/>
    <mergeCell ref="L7:N7"/>
    <mergeCell ref="L8:N8"/>
    <mergeCell ref="T7:V7"/>
    <mergeCell ref="T8:V8"/>
    <mergeCell ref="I5:N5"/>
    <mergeCell ref="Q5:V5"/>
    <mergeCell ref="D23:F23"/>
    <mergeCell ref="D24:F24"/>
    <mergeCell ref="T23:V23"/>
    <mergeCell ref="T24:V24"/>
    <mergeCell ref="D7:F7"/>
    <mergeCell ref="D8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E152-52E3-490E-80AB-FA418BAC935D}">
  <dimension ref="A1:F28"/>
  <sheetViews>
    <sheetView workbookViewId="0">
      <selection activeCell="D5" sqref="D5:D11"/>
    </sheetView>
  </sheetViews>
  <sheetFormatPr defaultColWidth="9.109375" defaultRowHeight="14.4" x14ac:dyDescent="0.3"/>
  <cols>
    <col min="1" max="16384" width="9.109375" style="5"/>
  </cols>
  <sheetData>
    <row r="1" spans="1:6" x14ac:dyDescent="0.3">
      <c r="A1" s="1"/>
      <c r="B1" s="1"/>
      <c r="C1" s="2"/>
      <c r="D1" s="31" t="s">
        <v>1</v>
      </c>
      <c r="E1" s="32"/>
      <c r="F1" s="33"/>
    </row>
    <row r="2" spans="1:6" x14ac:dyDescent="0.3">
      <c r="A2" s="1"/>
      <c r="B2" s="1"/>
      <c r="C2" s="2"/>
      <c r="D2" s="34" t="s">
        <v>4</v>
      </c>
      <c r="E2" s="35"/>
      <c r="F2" s="36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 t="s">
        <v>56</v>
      </c>
      <c r="C4" s="1"/>
      <c r="D4" s="6" t="s">
        <v>58</v>
      </c>
      <c r="E4" s="6" t="s">
        <v>59</v>
      </c>
      <c r="F4" s="1" t="s">
        <v>8</v>
      </c>
    </row>
    <row r="5" spans="1:6" x14ac:dyDescent="0.3">
      <c r="A5" s="1">
        <v>1</v>
      </c>
      <c r="B5" s="1" t="s">
        <v>28</v>
      </c>
      <c r="C5" s="1" t="s">
        <v>14</v>
      </c>
      <c r="D5" s="6">
        <v>70</v>
      </c>
      <c r="E5" s="6">
        <v>100</v>
      </c>
      <c r="F5" s="1">
        <f t="shared" ref="F5:F11" si="0">E5-D5</f>
        <v>30</v>
      </c>
    </row>
    <row r="6" spans="1:6" x14ac:dyDescent="0.3">
      <c r="A6" s="1">
        <v>2</v>
      </c>
      <c r="B6" s="1" t="s">
        <v>29</v>
      </c>
      <c r="C6" s="1" t="s">
        <v>14</v>
      </c>
      <c r="D6" s="6">
        <v>90</v>
      </c>
      <c r="E6" s="6">
        <v>90</v>
      </c>
      <c r="F6" s="1">
        <f t="shared" si="0"/>
        <v>0</v>
      </c>
    </row>
    <row r="7" spans="1:6" x14ac:dyDescent="0.3">
      <c r="A7" s="1">
        <v>3</v>
      </c>
      <c r="B7" s="1" t="s">
        <v>30</v>
      </c>
      <c r="C7" s="1" t="s">
        <v>13</v>
      </c>
      <c r="D7" s="6">
        <v>80</v>
      </c>
      <c r="E7" s="6">
        <v>100</v>
      </c>
      <c r="F7" s="1">
        <f t="shared" si="0"/>
        <v>20</v>
      </c>
    </row>
    <row r="8" spans="1:6" x14ac:dyDescent="0.3">
      <c r="A8" s="1">
        <v>4</v>
      </c>
      <c r="B8" s="1" t="s">
        <v>31</v>
      </c>
      <c r="C8" s="1" t="s">
        <v>13</v>
      </c>
      <c r="D8" s="6">
        <v>80</v>
      </c>
      <c r="E8" s="6">
        <v>90</v>
      </c>
      <c r="F8" s="1">
        <f t="shared" si="0"/>
        <v>10</v>
      </c>
    </row>
    <row r="9" spans="1:6" x14ac:dyDescent="0.3">
      <c r="A9" s="1">
        <v>5</v>
      </c>
      <c r="B9" s="1" t="s">
        <v>32</v>
      </c>
      <c r="C9" s="1" t="s">
        <v>14</v>
      </c>
      <c r="D9" s="6">
        <v>70</v>
      </c>
      <c r="E9" s="6">
        <v>100</v>
      </c>
      <c r="F9" s="1">
        <f t="shared" si="0"/>
        <v>30</v>
      </c>
    </row>
    <row r="10" spans="1:6" x14ac:dyDescent="0.3">
      <c r="A10" s="1">
        <v>6</v>
      </c>
      <c r="B10" s="1" t="s">
        <v>33</v>
      </c>
      <c r="C10" s="1" t="s">
        <v>14</v>
      </c>
      <c r="D10" s="6">
        <v>70</v>
      </c>
      <c r="E10" s="6">
        <v>100</v>
      </c>
      <c r="F10" s="1">
        <f t="shared" si="0"/>
        <v>30</v>
      </c>
    </row>
    <row r="11" spans="1:6" x14ac:dyDescent="0.3">
      <c r="A11" s="1">
        <v>7</v>
      </c>
      <c r="B11" s="1" t="s">
        <v>34</v>
      </c>
      <c r="C11" s="1" t="s">
        <v>14</v>
      </c>
      <c r="D11" s="6">
        <v>100</v>
      </c>
      <c r="E11" s="6">
        <v>100</v>
      </c>
      <c r="F11" s="1">
        <f t="shared" si="0"/>
        <v>0</v>
      </c>
    </row>
    <row r="12" spans="1:6" x14ac:dyDescent="0.3">
      <c r="A12" s="1"/>
      <c r="B12" s="1" t="s">
        <v>15</v>
      </c>
      <c r="C12" s="1"/>
      <c r="D12" s="1">
        <f t="shared" ref="D12:F12" si="1">AVERAGE(D5:D11)</f>
        <v>80</v>
      </c>
      <c r="E12" s="1">
        <f t="shared" si="1"/>
        <v>97.142857142857139</v>
      </c>
      <c r="F12" s="1">
        <f t="shared" si="1"/>
        <v>17.142857142857142</v>
      </c>
    </row>
    <row r="15" spans="1:6" x14ac:dyDescent="0.3">
      <c r="B15" t="s">
        <v>38</v>
      </c>
      <c r="C15"/>
      <c r="D15"/>
    </row>
    <row r="16" spans="1:6" ht="15" thickBot="1" x14ac:dyDescent="0.35">
      <c r="B16"/>
      <c r="C16"/>
      <c r="D16"/>
    </row>
    <row r="17" spans="2:4" x14ac:dyDescent="0.3">
      <c r="B17" s="8"/>
      <c r="C17" s="8" t="s">
        <v>16</v>
      </c>
      <c r="D17" s="8" t="s">
        <v>17</v>
      </c>
    </row>
    <row r="18" spans="2:4" x14ac:dyDescent="0.3">
      <c r="B18" t="s">
        <v>18</v>
      </c>
      <c r="C18">
        <v>80</v>
      </c>
      <c r="D18">
        <v>97.142857142857139</v>
      </c>
    </row>
    <row r="19" spans="2:4" x14ac:dyDescent="0.3">
      <c r="B19" t="s">
        <v>19</v>
      </c>
      <c r="C19">
        <v>133.33333333333334</v>
      </c>
      <c r="D19">
        <v>23.809523809523807</v>
      </c>
    </row>
    <row r="20" spans="2:4" x14ac:dyDescent="0.3">
      <c r="B20" t="s">
        <v>20</v>
      </c>
      <c r="C20">
        <v>7</v>
      </c>
      <c r="D20">
        <v>7</v>
      </c>
    </row>
    <row r="21" spans="2:4" x14ac:dyDescent="0.3">
      <c r="B21" t="s">
        <v>39</v>
      </c>
      <c r="C21">
        <v>-0.29580398915498091</v>
      </c>
      <c r="D21"/>
    </row>
    <row r="22" spans="2:4" x14ac:dyDescent="0.3">
      <c r="B22" t="s">
        <v>21</v>
      </c>
      <c r="C22">
        <v>0</v>
      </c>
      <c r="D22"/>
    </row>
    <row r="23" spans="2:4" x14ac:dyDescent="0.3">
      <c r="B23" t="s">
        <v>22</v>
      </c>
      <c r="C23">
        <v>6</v>
      </c>
      <c r="D23"/>
    </row>
    <row r="24" spans="2:4" x14ac:dyDescent="0.3">
      <c r="B24" t="s">
        <v>23</v>
      </c>
      <c r="C24">
        <v>-3.2863353450309964</v>
      </c>
      <c r="D24"/>
    </row>
    <row r="25" spans="2:4" x14ac:dyDescent="0.3">
      <c r="B25" t="s">
        <v>24</v>
      </c>
      <c r="C25">
        <v>8.3449921579157298E-3</v>
      </c>
      <c r="D25"/>
    </row>
    <row r="26" spans="2:4" x14ac:dyDescent="0.3">
      <c r="B26" t="s">
        <v>25</v>
      </c>
      <c r="C26">
        <v>1.9431802805153031</v>
      </c>
      <c r="D26"/>
    </row>
    <row r="27" spans="2:4" x14ac:dyDescent="0.3">
      <c r="B27" t="s">
        <v>26</v>
      </c>
      <c r="C27" s="13">
        <v>1.668998431583146E-2</v>
      </c>
      <c r="D27"/>
    </row>
    <row r="28" spans="2:4" ht="15" thickBot="1" x14ac:dyDescent="0.35">
      <c r="B28" s="7" t="s">
        <v>27</v>
      </c>
      <c r="C28" s="7">
        <v>2.4469118511449697</v>
      </c>
      <c r="D28" s="7"/>
    </row>
  </sheetData>
  <mergeCells count="2">
    <mergeCell ref="D1:F1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FDF7-D853-4B42-B428-68D28ADA7E65}">
  <dimension ref="A1:Z12"/>
  <sheetViews>
    <sheetView workbookViewId="0">
      <selection activeCell="J5" sqref="J5"/>
    </sheetView>
  </sheetViews>
  <sheetFormatPr defaultColWidth="9.109375" defaultRowHeight="14.4" x14ac:dyDescent="0.3"/>
  <cols>
    <col min="1" max="5" width="9.109375" style="5"/>
    <col min="6" max="6" width="12" style="5" bestFit="1" customWidth="1"/>
    <col min="7" max="8" width="12" style="11" customWidth="1"/>
    <col min="9" max="9" width="12" style="5" customWidth="1"/>
    <col min="10" max="10" width="16.6640625" style="11" bestFit="1" customWidth="1"/>
    <col min="11" max="11" width="16.6640625" style="11" customWidth="1"/>
    <col min="12" max="13" width="9.109375" style="5"/>
    <col min="14" max="14" width="9.109375" style="11"/>
    <col min="15" max="15" width="22.6640625" style="5" bestFit="1" customWidth="1"/>
    <col min="16" max="18" width="9.109375" style="5"/>
    <col min="19" max="19" width="10.88671875" style="11" bestFit="1" customWidth="1"/>
    <col min="20" max="20" width="15.6640625" style="5" bestFit="1" customWidth="1"/>
    <col min="21" max="21" width="15.6640625" style="5" customWidth="1"/>
    <col min="22" max="23" width="15.6640625" style="11" customWidth="1"/>
    <col min="24" max="24" width="19.33203125" style="5" bestFit="1" customWidth="1"/>
    <col min="25" max="25" width="10.88671875" style="5" customWidth="1"/>
    <col min="26" max="26" width="15.44140625" style="11" bestFit="1" customWidth="1"/>
    <col min="27" max="16384" width="9.109375" style="5"/>
  </cols>
  <sheetData>
    <row r="1" spans="1:26" x14ac:dyDescent="0.3">
      <c r="A1" s="1"/>
      <c r="B1" s="1"/>
      <c r="C1" s="2"/>
      <c r="D1" s="2"/>
      <c r="E1" s="34" t="s">
        <v>0</v>
      </c>
      <c r="F1" s="35"/>
      <c r="G1" s="35"/>
      <c r="H1" s="35"/>
      <c r="I1" s="35"/>
      <c r="J1" s="35"/>
      <c r="K1" s="35"/>
      <c r="L1" s="36"/>
      <c r="M1" s="34" t="s">
        <v>1</v>
      </c>
      <c r="N1" s="35"/>
      <c r="O1" s="35"/>
      <c r="P1" s="35"/>
      <c r="Q1" s="35"/>
      <c r="R1" s="36"/>
      <c r="S1" s="14"/>
      <c r="T1" s="38" t="s">
        <v>2</v>
      </c>
      <c r="U1" s="38"/>
      <c r="V1" s="38"/>
      <c r="W1" s="38"/>
      <c r="X1" s="38"/>
      <c r="Y1" s="38"/>
      <c r="Z1" s="38"/>
    </row>
    <row r="2" spans="1:26" x14ac:dyDescent="0.3">
      <c r="A2" s="1"/>
      <c r="B2" s="1"/>
      <c r="C2" s="2"/>
      <c r="D2" s="2"/>
      <c r="E2" s="34" t="s">
        <v>3</v>
      </c>
      <c r="F2" s="35"/>
      <c r="G2" s="35"/>
      <c r="H2" s="35"/>
      <c r="I2" s="35"/>
      <c r="J2" s="35"/>
      <c r="K2" s="35"/>
      <c r="L2" s="36"/>
      <c r="M2" s="34" t="s">
        <v>4</v>
      </c>
      <c r="N2" s="35"/>
      <c r="O2" s="35"/>
      <c r="P2" s="35"/>
      <c r="Q2" s="35"/>
      <c r="R2" s="36"/>
      <c r="S2" s="14"/>
      <c r="T2" s="38" t="s">
        <v>3</v>
      </c>
      <c r="U2" s="38"/>
      <c r="V2" s="38"/>
      <c r="W2" s="4"/>
      <c r="X2" s="38" t="s">
        <v>4</v>
      </c>
      <c r="Y2" s="38"/>
      <c r="Z2" s="38"/>
    </row>
    <row r="3" spans="1:26" x14ac:dyDescent="0.3">
      <c r="A3" s="1"/>
      <c r="B3" s="1"/>
      <c r="C3" s="1"/>
      <c r="D3" s="1"/>
      <c r="E3" s="1"/>
      <c r="F3" s="1" t="s">
        <v>55</v>
      </c>
      <c r="G3" s="10"/>
      <c r="H3" s="10"/>
      <c r="I3" s="1"/>
      <c r="J3" s="10"/>
      <c r="K3" s="10"/>
      <c r="L3" s="1"/>
      <c r="M3" s="1"/>
      <c r="N3" s="10"/>
      <c r="O3" s="1"/>
      <c r="P3" s="1"/>
      <c r="Q3" s="1"/>
      <c r="R3" s="1"/>
      <c r="S3" s="10"/>
      <c r="T3" s="1"/>
      <c r="U3" s="1"/>
      <c r="V3" s="10"/>
      <c r="W3" s="10"/>
      <c r="X3" s="1"/>
      <c r="Y3" s="1"/>
      <c r="Z3" s="10"/>
    </row>
    <row r="4" spans="1:26" x14ac:dyDescent="0.3">
      <c r="A4" s="1"/>
      <c r="B4" s="1" t="s">
        <v>56</v>
      </c>
      <c r="C4" s="1"/>
      <c r="D4" s="1"/>
      <c r="E4" s="1" t="s">
        <v>6</v>
      </c>
      <c r="F4" s="1" t="s">
        <v>7</v>
      </c>
      <c r="G4" s="10" t="s">
        <v>41</v>
      </c>
      <c r="H4" s="10" t="s">
        <v>42</v>
      </c>
      <c r="I4" s="1" t="s">
        <v>43</v>
      </c>
      <c r="J4" s="10" t="s">
        <v>44</v>
      </c>
      <c r="K4" s="10" t="s">
        <v>57</v>
      </c>
      <c r="L4" s="1" t="s">
        <v>8</v>
      </c>
      <c r="M4" s="1" t="s">
        <v>58</v>
      </c>
      <c r="N4" s="10" t="s">
        <v>46</v>
      </c>
      <c r="O4" s="1" t="s">
        <v>47</v>
      </c>
      <c r="P4" s="1" t="s">
        <v>59</v>
      </c>
      <c r="Q4" s="10" t="s">
        <v>41</v>
      </c>
      <c r="R4" s="1" t="s">
        <v>8</v>
      </c>
      <c r="S4" s="10" t="s">
        <v>48</v>
      </c>
      <c r="T4" s="1" t="s">
        <v>60</v>
      </c>
      <c r="U4" s="1" t="s">
        <v>49</v>
      </c>
      <c r="V4" s="10" t="s">
        <v>50</v>
      </c>
      <c r="W4" s="10" t="s">
        <v>61</v>
      </c>
      <c r="X4" s="1" t="s">
        <v>12</v>
      </c>
      <c r="Y4" s="1" t="s">
        <v>49</v>
      </c>
      <c r="Z4" s="10" t="s">
        <v>50</v>
      </c>
    </row>
    <row r="5" spans="1:26" x14ac:dyDescent="0.3">
      <c r="A5" s="1">
        <v>1</v>
      </c>
      <c r="B5" s="1" t="s">
        <v>28</v>
      </c>
      <c r="C5" s="1" t="s">
        <v>14</v>
      </c>
      <c r="D5" s="1"/>
      <c r="E5" s="1">
        <v>60</v>
      </c>
      <c r="F5" s="1">
        <v>90</v>
      </c>
      <c r="G5" s="10">
        <f>(F5-E5)/E5</f>
        <v>0.5</v>
      </c>
      <c r="H5" s="10">
        <v>0.5</v>
      </c>
      <c r="I5" s="1">
        <v>0</v>
      </c>
      <c r="J5" s="1">
        <f>L5/10</f>
        <v>3</v>
      </c>
      <c r="K5" s="1">
        <v>30</v>
      </c>
      <c r="L5" s="1">
        <f>F5-E5</f>
        <v>30</v>
      </c>
      <c r="M5" s="1">
        <v>70</v>
      </c>
      <c r="N5" s="10">
        <f t="shared" ref="N5:N11" si="0">(M5-E5)/E5</f>
        <v>0.16666666666666666</v>
      </c>
      <c r="O5" s="10">
        <f t="shared" ref="O5:O11" si="1">(P5-F5)/F5</f>
        <v>0.1111111111111111</v>
      </c>
      <c r="P5" s="1">
        <v>100</v>
      </c>
      <c r="Q5" s="10">
        <f t="shared" ref="Q5:Q11" si="2">(P5-M5)/M5</f>
        <v>0.42857142857142855</v>
      </c>
      <c r="R5" s="1">
        <f t="shared" ref="R5:R11" si="3">P5-M5</f>
        <v>30</v>
      </c>
      <c r="S5" s="10">
        <f t="shared" ref="S5:S11" si="4">(P5-E5)/E5</f>
        <v>0.66666666666666663</v>
      </c>
      <c r="T5" s="1">
        <v>10</v>
      </c>
      <c r="U5" s="1">
        <f t="shared" ref="U5:U11" si="5">(F5-T5*10)/10</f>
        <v>-1</v>
      </c>
      <c r="V5" s="10">
        <f t="shared" ref="V5:V11" si="6">T5*10/F5</f>
        <v>1.1111111111111112</v>
      </c>
      <c r="W5" s="10">
        <f t="shared" ref="W5:W11" si="7">(X5-T5)/T5</f>
        <v>0</v>
      </c>
      <c r="X5" s="1">
        <v>10</v>
      </c>
      <c r="Y5" s="1">
        <f t="shared" ref="Y5:Y11" si="8">(P5-X5*10)/10</f>
        <v>0</v>
      </c>
      <c r="Z5" s="10">
        <f t="shared" ref="Z5:Z11" si="9">X5*10/P5</f>
        <v>1</v>
      </c>
    </row>
    <row r="6" spans="1:26" x14ac:dyDescent="0.3">
      <c r="A6" s="1">
        <v>2</v>
      </c>
      <c r="B6" s="1" t="s">
        <v>29</v>
      </c>
      <c r="C6" s="1" t="s">
        <v>14</v>
      </c>
      <c r="D6" s="1"/>
      <c r="E6" s="1">
        <v>70</v>
      </c>
      <c r="F6" s="1">
        <v>80</v>
      </c>
      <c r="G6" s="10">
        <f t="shared" ref="G6:G11" si="10">(F6-E6)/E6</f>
        <v>0.14285714285714285</v>
      </c>
      <c r="H6" s="10">
        <v>0.14285714285714285</v>
      </c>
      <c r="I6" s="1">
        <v>0</v>
      </c>
      <c r="J6" s="1">
        <f t="shared" ref="J6:J11" si="11">L6/10</f>
        <v>1</v>
      </c>
      <c r="K6" s="1">
        <v>10</v>
      </c>
      <c r="L6" s="1">
        <f t="shared" ref="L6:L11" si="12">F6-E6</f>
        <v>10</v>
      </c>
      <c r="M6" s="1">
        <v>90</v>
      </c>
      <c r="N6" s="10">
        <f t="shared" si="0"/>
        <v>0.2857142857142857</v>
      </c>
      <c r="O6" s="10">
        <f t="shared" si="1"/>
        <v>0.125</v>
      </c>
      <c r="P6" s="1">
        <v>90</v>
      </c>
      <c r="Q6" s="10">
        <f t="shared" si="2"/>
        <v>0</v>
      </c>
      <c r="R6" s="1">
        <f t="shared" si="3"/>
        <v>0</v>
      </c>
      <c r="S6" s="10">
        <f t="shared" si="4"/>
        <v>0.2857142857142857</v>
      </c>
      <c r="T6" s="1">
        <v>5</v>
      </c>
      <c r="U6" s="1">
        <f t="shared" si="5"/>
        <v>3</v>
      </c>
      <c r="V6" s="10">
        <f t="shared" si="6"/>
        <v>0.625</v>
      </c>
      <c r="W6" s="10">
        <f t="shared" si="7"/>
        <v>0.2</v>
      </c>
      <c r="X6" s="1">
        <v>6</v>
      </c>
      <c r="Y6" s="1">
        <f t="shared" si="8"/>
        <v>3</v>
      </c>
      <c r="Z6" s="10">
        <f t="shared" si="9"/>
        <v>0.66666666666666663</v>
      </c>
    </row>
    <row r="7" spans="1:26" x14ac:dyDescent="0.3">
      <c r="A7" s="1">
        <v>3</v>
      </c>
      <c r="B7" s="1" t="s">
        <v>30</v>
      </c>
      <c r="C7" s="1" t="s">
        <v>13</v>
      </c>
      <c r="D7" s="1"/>
      <c r="E7" s="1">
        <v>60</v>
      </c>
      <c r="F7" s="1">
        <v>80</v>
      </c>
      <c r="G7" s="10">
        <f t="shared" si="10"/>
        <v>0.33333333333333331</v>
      </c>
      <c r="H7" s="10">
        <v>0.33333333333333331</v>
      </c>
      <c r="I7" s="1">
        <v>0</v>
      </c>
      <c r="J7" s="1">
        <f t="shared" si="11"/>
        <v>2</v>
      </c>
      <c r="K7" s="1">
        <v>20</v>
      </c>
      <c r="L7" s="1">
        <f t="shared" si="12"/>
        <v>20</v>
      </c>
      <c r="M7" s="1">
        <v>80</v>
      </c>
      <c r="N7" s="10">
        <f t="shared" si="0"/>
        <v>0.33333333333333331</v>
      </c>
      <c r="O7" s="10">
        <f t="shared" si="1"/>
        <v>0.25</v>
      </c>
      <c r="P7" s="1">
        <v>100</v>
      </c>
      <c r="Q7" s="10">
        <f t="shared" si="2"/>
        <v>0.25</v>
      </c>
      <c r="R7" s="1">
        <f t="shared" si="3"/>
        <v>20</v>
      </c>
      <c r="S7" s="10">
        <f t="shared" si="4"/>
        <v>0.66666666666666663</v>
      </c>
      <c r="T7" s="1">
        <v>5</v>
      </c>
      <c r="U7" s="1">
        <f t="shared" si="5"/>
        <v>3</v>
      </c>
      <c r="V7" s="10">
        <f t="shared" si="6"/>
        <v>0.625</v>
      </c>
      <c r="W7" s="10">
        <f t="shared" si="7"/>
        <v>0.8</v>
      </c>
      <c r="X7" s="1">
        <v>9</v>
      </c>
      <c r="Y7" s="1">
        <f t="shared" si="8"/>
        <v>1</v>
      </c>
      <c r="Z7" s="10">
        <f t="shared" si="9"/>
        <v>0.9</v>
      </c>
    </row>
    <row r="8" spans="1:26" x14ac:dyDescent="0.3">
      <c r="A8" s="1">
        <v>4</v>
      </c>
      <c r="B8" s="1" t="s">
        <v>31</v>
      </c>
      <c r="C8" s="1" t="s">
        <v>13</v>
      </c>
      <c r="D8" s="1"/>
      <c r="E8" s="1">
        <v>30</v>
      </c>
      <c r="F8" s="1">
        <v>60</v>
      </c>
      <c r="G8" s="10">
        <f t="shared" si="10"/>
        <v>1</v>
      </c>
      <c r="H8" s="10">
        <v>1</v>
      </c>
      <c r="I8" s="1">
        <v>0</v>
      </c>
      <c r="J8" s="1">
        <f t="shared" si="11"/>
        <v>3</v>
      </c>
      <c r="K8" s="1">
        <v>30</v>
      </c>
      <c r="L8" s="1">
        <f t="shared" si="12"/>
        <v>30</v>
      </c>
      <c r="M8" s="1">
        <v>80</v>
      </c>
      <c r="N8" s="10">
        <f t="shared" si="0"/>
        <v>1.6666666666666667</v>
      </c>
      <c r="O8" s="10">
        <f t="shared" si="1"/>
        <v>0.5</v>
      </c>
      <c r="P8" s="1">
        <v>90</v>
      </c>
      <c r="Q8" s="10">
        <f t="shared" si="2"/>
        <v>0.125</v>
      </c>
      <c r="R8" s="1">
        <f t="shared" si="3"/>
        <v>10</v>
      </c>
      <c r="S8" s="10">
        <f t="shared" si="4"/>
        <v>2</v>
      </c>
      <c r="T8" s="1">
        <v>3</v>
      </c>
      <c r="U8" s="1">
        <f t="shared" si="5"/>
        <v>3</v>
      </c>
      <c r="V8" s="10">
        <f t="shared" si="6"/>
        <v>0.5</v>
      </c>
      <c r="W8" s="10">
        <f t="shared" si="7"/>
        <v>1</v>
      </c>
      <c r="X8" s="1">
        <v>6</v>
      </c>
      <c r="Y8" s="1">
        <f t="shared" si="8"/>
        <v>3</v>
      </c>
      <c r="Z8" s="10">
        <f t="shared" si="9"/>
        <v>0.66666666666666663</v>
      </c>
    </row>
    <row r="9" spans="1:26" x14ac:dyDescent="0.3">
      <c r="A9" s="1">
        <v>5</v>
      </c>
      <c r="B9" s="1" t="s">
        <v>32</v>
      </c>
      <c r="C9" s="1" t="s">
        <v>14</v>
      </c>
      <c r="D9" s="1"/>
      <c r="E9" s="1">
        <v>20</v>
      </c>
      <c r="F9" s="1">
        <v>100</v>
      </c>
      <c r="G9" s="10">
        <f t="shared" si="10"/>
        <v>4</v>
      </c>
      <c r="H9" s="10"/>
      <c r="I9" s="1">
        <v>1</v>
      </c>
      <c r="J9" s="1">
        <f t="shared" si="11"/>
        <v>8</v>
      </c>
      <c r="K9" s="1"/>
      <c r="L9" s="1">
        <f t="shared" si="12"/>
        <v>80</v>
      </c>
      <c r="M9" s="1">
        <v>70</v>
      </c>
      <c r="N9" s="10">
        <f t="shared" si="0"/>
        <v>2.5</v>
      </c>
      <c r="O9" s="1">
        <f t="shared" si="1"/>
        <v>0</v>
      </c>
      <c r="P9" s="1">
        <v>100</v>
      </c>
      <c r="Q9" s="10">
        <f t="shared" si="2"/>
        <v>0.42857142857142855</v>
      </c>
      <c r="R9" s="1">
        <f t="shared" si="3"/>
        <v>30</v>
      </c>
      <c r="S9" s="10">
        <f t="shared" si="4"/>
        <v>4</v>
      </c>
      <c r="T9" s="1">
        <v>7</v>
      </c>
      <c r="U9" s="1">
        <f t="shared" si="5"/>
        <v>3</v>
      </c>
      <c r="V9" s="10">
        <f t="shared" si="6"/>
        <v>0.7</v>
      </c>
      <c r="W9" s="10">
        <f t="shared" si="7"/>
        <v>0.2857142857142857</v>
      </c>
      <c r="X9" s="1">
        <v>9</v>
      </c>
      <c r="Y9" s="1">
        <f t="shared" si="8"/>
        <v>1</v>
      </c>
      <c r="Z9" s="10">
        <f t="shared" si="9"/>
        <v>0.9</v>
      </c>
    </row>
    <row r="10" spans="1:26" x14ac:dyDescent="0.3">
      <c r="A10" s="1">
        <v>6</v>
      </c>
      <c r="B10" s="1" t="s">
        <v>33</v>
      </c>
      <c r="C10" s="1" t="s">
        <v>14</v>
      </c>
      <c r="D10" s="1"/>
      <c r="E10" s="1">
        <v>20</v>
      </c>
      <c r="F10" s="1">
        <v>100</v>
      </c>
      <c r="G10" s="10">
        <f t="shared" si="10"/>
        <v>4</v>
      </c>
      <c r="H10" s="10"/>
      <c r="I10" s="1">
        <v>1</v>
      </c>
      <c r="J10" s="1">
        <f t="shared" si="11"/>
        <v>8</v>
      </c>
      <c r="K10" s="1"/>
      <c r="L10" s="1">
        <f t="shared" si="12"/>
        <v>80</v>
      </c>
      <c r="M10" s="1">
        <v>70</v>
      </c>
      <c r="N10" s="10">
        <f t="shared" si="0"/>
        <v>2.5</v>
      </c>
      <c r="O10" s="1">
        <f t="shared" si="1"/>
        <v>0</v>
      </c>
      <c r="P10" s="1">
        <v>100</v>
      </c>
      <c r="Q10" s="10">
        <f t="shared" si="2"/>
        <v>0.42857142857142855</v>
      </c>
      <c r="R10" s="1">
        <f t="shared" si="3"/>
        <v>30</v>
      </c>
      <c r="S10" s="10">
        <f t="shared" si="4"/>
        <v>4</v>
      </c>
      <c r="T10" s="1">
        <v>6</v>
      </c>
      <c r="U10" s="1">
        <f t="shared" si="5"/>
        <v>4</v>
      </c>
      <c r="V10" s="10">
        <f t="shared" si="6"/>
        <v>0.6</v>
      </c>
      <c r="W10" s="10">
        <f t="shared" si="7"/>
        <v>0.33333333333333331</v>
      </c>
      <c r="X10" s="1">
        <v>8</v>
      </c>
      <c r="Y10" s="1">
        <f t="shared" si="8"/>
        <v>2</v>
      </c>
      <c r="Z10" s="10">
        <f t="shared" si="9"/>
        <v>0.8</v>
      </c>
    </row>
    <row r="11" spans="1:26" x14ac:dyDescent="0.3">
      <c r="A11" s="1">
        <v>7</v>
      </c>
      <c r="B11" s="1" t="s">
        <v>34</v>
      </c>
      <c r="C11" s="1" t="s">
        <v>14</v>
      </c>
      <c r="D11" s="1"/>
      <c r="E11" s="1">
        <v>50</v>
      </c>
      <c r="F11" s="1">
        <v>90</v>
      </c>
      <c r="G11" s="10">
        <f t="shared" si="10"/>
        <v>0.8</v>
      </c>
      <c r="H11" s="10">
        <v>0.8</v>
      </c>
      <c r="I11" s="1">
        <v>0</v>
      </c>
      <c r="J11" s="1">
        <f t="shared" si="11"/>
        <v>4</v>
      </c>
      <c r="K11" s="1">
        <v>40</v>
      </c>
      <c r="L11" s="1">
        <f t="shared" si="12"/>
        <v>40</v>
      </c>
      <c r="M11" s="1">
        <v>100</v>
      </c>
      <c r="N11" s="10">
        <f t="shared" si="0"/>
        <v>1</v>
      </c>
      <c r="O11" s="10">
        <f t="shared" si="1"/>
        <v>0.1111111111111111</v>
      </c>
      <c r="P11" s="1">
        <v>100</v>
      </c>
      <c r="Q11" s="10">
        <f t="shared" si="2"/>
        <v>0</v>
      </c>
      <c r="R11" s="1">
        <f t="shared" si="3"/>
        <v>0</v>
      </c>
      <c r="S11" s="10">
        <f t="shared" si="4"/>
        <v>1</v>
      </c>
      <c r="T11" s="1">
        <v>9</v>
      </c>
      <c r="U11" s="1">
        <f t="shared" si="5"/>
        <v>0</v>
      </c>
      <c r="V11" s="10">
        <f t="shared" si="6"/>
        <v>1</v>
      </c>
      <c r="W11" s="10">
        <f t="shared" si="7"/>
        <v>0.1111111111111111</v>
      </c>
      <c r="X11" s="1">
        <v>10</v>
      </c>
      <c r="Y11" s="1">
        <f t="shared" si="8"/>
        <v>0</v>
      </c>
      <c r="Z11" s="10">
        <f t="shared" si="9"/>
        <v>1</v>
      </c>
    </row>
    <row r="12" spans="1:26" x14ac:dyDescent="0.3">
      <c r="A12" s="1"/>
      <c r="B12" s="1" t="s">
        <v>15</v>
      </c>
      <c r="C12" s="1"/>
      <c r="D12" s="1"/>
      <c r="E12" s="1">
        <f>AVERAGE(E5:E11)</f>
        <v>44.285714285714285</v>
      </c>
      <c r="F12" s="1">
        <f>AVERAGE(F5:F11)</f>
        <v>85.714285714285708</v>
      </c>
      <c r="G12" s="10">
        <f t="shared" ref="G12:Z12" si="13">AVERAGE(G5:G11)</f>
        <v>1.5394557823129253</v>
      </c>
      <c r="H12" s="10">
        <f t="shared" si="13"/>
        <v>0.5552380952380952</v>
      </c>
      <c r="I12" s="10">
        <f>SUM(I5:I11)/COUNT(I5:I11)</f>
        <v>0.2857142857142857</v>
      </c>
      <c r="J12" s="1">
        <f>AVERAGE(J5:J11)</f>
        <v>4.1428571428571432</v>
      </c>
      <c r="K12" s="1">
        <f>AVERAGE(K5:K11)</f>
        <v>26</v>
      </c>
      <c r="L12" s="1">
        <f>AVERAGE(L5:L11)</f>
        <v>41.428571428571431</v>
      </c>
      <c r="M12" s="1">
        <f t="shared" si="13"/>
        <v>80</v>
      </c>
      <c r="N12" s="10">
        <f t="shared" si="13"/>
        <v>1.207482993197279</v>
      </c>
      <c r="O12" s="10">
        <f t="shared" si="13"/>
        <v>0.15674603174603177</v>
      </c>
      <c r="P12" s="1">
        <f t="shared" si="13"/>
        <v>97.142857142857139</v>
      </c>
      <c r="Q12" s="10">
        <f>AVERAGE(Q5:Q11)</f>
        <v>0.23724489795918369</v>
      </c>
      <c r="R12" s="1">
        <f t="shared" si="13"/>
        <v>17.142857142857142</v>
      </c>
      <c r="S12" s="10">
        <f t="shared" si="13"/>
        <v>1.8027210884353742</v>
      </c>
      <c r="T12" s="1">
        <f t="shared" si="13"/>
        <v>6.4285714285714288</v>
      </c>
      <c r="U12" s="1">
        <f t="shared" si="13"/>
        <v>2.1428571428571428</v>
      </c>
      <c r="V12" s="10">
        <f t="shared" si="13"/>
        <v>0.73730158730158724</v>
      </c>
      <c r="W12" s="10">
        <f t="shared" si="13"/>
        <v>0.39002267573696148</v>
      </c>
      <c r="X12" s="1">
        <f t="shared" si="13"/>
        <v>8.2857142857142865</v>
      </c>
      <c r="Y12" s="1">
        <f t="shared" si="13"/>
        <v>1.4285714285714286</v>
      </c>
      <c r="Z12" s="10">
        <f t="shared" si="13"/>
        <v>0.84761904761904749</v>
      </c>
    </row>
  </sheetData>
  <mergeCells count="7">
    <mergeCell ref="E1:L1"/>
    <mergeCell ref="M1:R1"/>
    <mergeCell ref="T1:Z1"/>
    <mergeCell ref="E2:L2"/>
    <mergeCell ref="M2:R2"/>
    <mergeCell ref="T2:V2"/>
    <mergeCell ref="X2:Z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</vt:lpstr>
      <vt:lpstr>1.1. Allez-y Spelling</vt:lpstr>
      <vt:lpstr>1.1.1.Allez-y Spelling Subgroup</vt:lpstr>
      <vt:lpstr>1.2. Allez-y Meaning</vt:lpstr>
      <vt:lpstr>1. Allez-y Raw</vt:lpstr>
      <vt:lpstr>2.1. Conventional Spelling</vt:lpstr>
      <vt:lpstr>2.1.1. Cvt Spelling Subgroup</vt:lpstr>
      <vt:lpstr>2.2. Conventional Meaning</vt:lpstr>
      <vt:lpstr>2. Conventional Raw</vt:lpstr>
      <vt:lpstr>A.1. Spelling Between Group</vt:lpstr>
      <vt:lpstr>A.1.1.Spelling between Subgroup</vt:lpstr>
      <vt:lpstr>A.2. Meaning Between Group</vt:lpstr>
      <vt:lpstr>B.Allez-y Group Phrase Analysis</vt:lpstr>
      <vt:lpstr>nonparametric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Nugroho</dc:creator>
  <cp:lastModifiedBy>Joan Nugroho</cp:lastModifiedBy>
  <dcterms:created xsi:type="dcterms:W3CDTF">2024-02-15T16:57:36Z</dcterms:created>
  <dcterms:modified xsi:type="dcterms:W3CDTF">2024-05-10T18:32:48Z</dcterms:modified>
</cp:coreProperties>
</file>