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D320Taiwan\Ebook Experiment\experiment2\"/>
    </mc:Choice>
  </mc:AlternateContent>
  <xr:revisionPtr revIDLastSave="0" documentId="8_{926A1BBC-7987-4CB3-A721-D3D2DAC07F91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Quan Data" sheetId="12" r:id="rId1"/>
    <sheet name="TOEFL" sheetId="14" r:id="rId2"/>
    <sheet name="Correlation" sheetId="16" r:id="rId3"/>
    <sheet name="Time Data" sheetId="13" r:id="rId4"/>
    <sheet name="closed book E1 and Control" sheetId="4" r:id="rId5"/>
    <sheet name="closed book E2 and control" sheetId="6" r:id="rId6"/>
    <sheet name="Open book E1 and control" sheetId="8" r:id="rId7"/>
    <sheet name="Open book E2 and control" sheetId="9" r:id="rId8"/>
    <sheet name="search E1 and control" sheetId="10" r:id="rId9"/>
    <sheet name="search E2 and control" sheetId="11" r:id="rId10"/>
  </sheets>
  <calcPr calcId="181029"/>
</workbook>
</file>

<file path=xl/calcChain.xml><?xml version="1.0" encoding="utf-8"?>
<calcChain xmlns="http://schemas.openxmlformats.org/spreadsheetml/2006/main">
  <c r="P20" i="12" l="1"/>
  <c r="P19" i="12"/>
  <c r="P18" i="12"/>
  <c r="P17" i="12"/>
  <c r="P16" i="12"/>
  <c r="P15" i="12"/>
  <c r="K19" i="12"/>
  <c r="K18" i="12"/>
  <c r="K17" i="12"/>
  <c r="K15" i="12"/>
  <c r="F20" i="12"/>
  <c r="F19" i="12"/>
  <c r="F18" i="12"/>
  <c r="F17" i="12"/>
  <c r="F16" i="12"/>
  <c r="F15" i="12"/>
  <c r="I37" i="14"/>
  <c r="H37" i="14"/>
  <c r="I36" i="14"/>
  <c r="H36" i="14"/>
  <c r="I35" i="14"/>
  <c r="H35" i="14"/>
  <c r="I34" i="14"/>
  <c r="H34" i="14"/>
  <c r="I33" i="14"/>
  <c r="H33" i="14"/>
  <c r="I31" i="14"/>
  <c r="H31" i="14"/>
  <c r="H30" i="14"/>
  <c r="I29" i="14"/>
  <c r="H29" i="14"/>
  <c r="I28" i="14"/>
  <c r="H28" i="14"/>
  <c r="I27" i="14"/>
  <c r="H27" i="14"/>
  <c r="I25" i="14"/>
  <c r="H25" i="14"/>
  <c r="I24" i="14"/>
  <c r="H24" i="14"/>
  <c r="I23" i="14"/>
  <c r="I22" i="14"/>
  <c r="I21" i="14"/>
  <c r="H23" i="14"/>
  <c r="H22" i="14"/>
  <c r="H21" i="14"/>
  <c r="I17" i="14"/>
  <c r="H17" i="14"/>
  <c r="I16" i="14"/>
  <c r="H16" i="14"/>
  <c r="I15" i="14"/>
  <c r="H15" i="14"/>
  <c r="H14" i="14"/>
  <c r="I13" i="14"/>
  <c r="H13" i="14"/>
  <c r="I12" i="14"/>
  <c r="H12" i="14"/>
  <c r="I11" i="14"/>
  <c r="H11" i="14"/>
  <c r="I10" i="14"/>
  <c r="H10" i="14"/>
  <c r="I9" i="14"/>
  <c r="H9" i="14"/>
  <c r="I8" i="14"/>
  <c r="H8" i="14"/>
  <c r="I7" i="14"/>
  <c r="H7" i="14"/>
  <c r="I6" i="14"/>
  <c r="H6" i="14"/>
  <c r="I5" i="14"/>
  <c r="H5" i="14"/>
  <c r="I4" i="14"/>
  <c r="H4" i="14"/>
  <c r="I3" i="14"/>
  <c r="H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 Nugroho</author>
  </authors>
  <commentList>
    <comment ref="I14" authorId="0" shapeId="0" xr:uid="{1E0EAD03-7485-4FB8-9F14-C4F9BFA8B5C9}">
      <text>
        <r>
          <rPr>
            <b/>
            <sz val="9"/>
            <color indexed="81"/>
            <rFont val="Tahoma"/>
            <charset val="1"/>
          </rPr>
          <t>Joan Nugroho:</t>
        </r>
        <r>
          <rPr>
            <sz val="9"/>
            <color indexed="81"/>
            <rFont val="Tahoma"/>
            <charset val="1"/>
          </rPr>
          <t xml:space="preserve">
One participant ask for permission to leave early</t>
        </r>
      </text>
    </comment>
    <comment ref="I30" authorId="0" shapeId="0" xr:uid="{77C94F56-1F1F-486D-B13B-4336E69F3014}">
      <text>
        <r>
          <rPr>
            <b/>
            <sz val="9"/>
            <color indexed="81"/>
            <rFont val="Tahoma"/>
            <charset val="1"/>
          </rPr>
          <t>Joan Nugroho:</t>
        </r>
        <r>
          <rPr>
            <sz val="9"/>
            <color indexed="81"/>
            <rFont val="Tahoma"/>
            <charset val="1"/>
          </rPr>
          <t xml:space="preserve">
One participant ask for permission to leave early</t>
        </r>
      </text>
    </comment>
  </commentList>
</comments>
</file>

<file path=xl/sharedStrings.xml><?xml version="1.0" encoding="utf-8"?>
<sst xmlns="http://schemas.openxmlformats.org/spreadsheetml/2006/main" count="491" uniqueCount="98">
  <si>
    <t>closed book</t>
  </si>
  <si>
    <t>control group</t>
  </si>
  <si>
    <t>1127027</t>
  </si>
  <si>
    <t>Ira</t>
  </si>
  <si>
    <t>Yuki</t>
  </si>
  <si>
    <t>1127006</t>
  </si>
  <si>
    <t>Nicky</t>
  </si>
  <si>
    <t>1127026</t>
  </si>
  <si>
    <t>Oskardy</t>
  </si>
  <si>
    <t>1127010</t>
  </si>
  <si>
    <t>Wilson S</t>
  </si>
  <si>
    <t>1127023</t>
  </si>
  <si>
    <t>experimen tengah</t>
  </si>
  <si>
    <t>Purita</t>
  </si>
  <si>
    <t>1127020</t>
  </si>
  <si>
    <t>Mario</t>
  </si>
  <si>
    <t>1127018</t>
  </si>
  <si>
    <t>Sean</t>
  </si>
  <si>
    <t>1127008</t>
  </si>
  <si>
    <t>Tiffany</t>
  </si>
  <si>
    <t>1127004</t>
  </si>
  <si>
    <t>Ferry</t>
  </si>
  <si>
    <t>experimen kanan</t>
  </si>
  <si>
    <t>1127005</t>
  </si>
  <si>
    <t>William</t>
  </si>
  <si>
    <t>1027027</t>
  </si>
  <si>
    <t>Glenn</t>
  </si>
  <si>
    <t>1127001</t>
  </si>
  <si>
    <t>Erwin</t>
  </si>
  <si>
    <t>1127002</t>
  </si>
  <si>
    <t>Hans</t>
  </si>
  <si>
    <t>1127019</t>
  </si>
  <si>
    <t>Aufar</t>
  </si>
  <si>
    <t>open book</t>
  </si>
  <si>
    <t>START</t>
  </si>
  <si>
    <t>END</t>
  </si>
  <si>
    <t>TIME</t>
  </si>
  <si>
    <t>Variance</t>
  </si>
  <si>
    <t>df</t>
  </si>
  <si>
    <t>t-Test: Two-Sample Assuming Unequal Variances</t>
  </si>
  <si>
    <t>Variable 1</t>
  </si>
  <si>
    <t>Variable 2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</si>
  <si>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</si>
  <si>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</si>
  <si>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</si>
  <si>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</si>
  <si>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</si>
  <si>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</si>
  <si>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</si>
  <si>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</si>
  <si>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No</t>
  </si>
  <si>
    <t>Nrp</t>
  </si>
  <si>
    <t>Nama</t>
  </si>
  <si>
    <t>indek prestasi akademik (ipk) keseluruhan</t>
  </si>
  <si>
    <t>nilai toefl waktu penerimaan mahasiswa baru (pmb)</t>
  </si>
  <si>
    <t>1127009</t>
  </si>
  <si>
    <t>-</t>
  </si>
  <si>
    <t>Open Book</t>
  </si>
  <si>
    <t>Closed Book</t>
  </si>
  <si>
    <t>NA</t>
  </si>
  <si>
    <t>Column 1</t>
  </si>
  <si>
    <t>Column 2</t>
  </si>
  <si>
    <t>Control Group</t>
  </si>
  <si>
    <t>TOEFL</t>
  </si>
  <si>
    <t>GPA</t>
  </si>
  <si>
    <t>Close B</t>
  </si>
  <si>
    <t>Open B</t>
  </si>
  <si>
    <t>Correlation test score of Experiment Group A with TOEFL in closed book session</t>
  </si>
  <si>
    <t>Correlation test score of Experiment Group A with TOEFL in open book session</t>
  </si>
  <si>
    <t>Correlation test score of control group with TOEFL in closed book session</t>
  </si>
  <si>
    <t>Correlation test score of control group with GPA in closed book session</t>
  </si>
  <si>
    <t>Correlation test score of control group with GPA in open book session</t>
  </si>
  <si>
    <t>Correlation test score of control group with TOEFL in open book session</t>
  </si>
  <si>
    <t>Correlation test score of Experiment Group A with GPA in closed book session</t>
  </si>
  <si>
    <t>Correlation test score of Experiment Group A with GPA in open book session</t>
  </si>
  <si>
    <t>Correlation test score of Experiment Group B with GPA in closed book session</t>
  </si>
  <si>
    <t>Correlation test score of Experiment Group B with GPA in open book session</t>
  </si>
  <si>
    <t>Correlation test score of Experiment Group B with TOEFL in closed book session</t>
  </si>
  <si>
    <t>Correlation test score of Experiment Group B with TOEFL in open book session</t>
  </si>
  <si>
    <t>Grouped into corresponding group</t>
  </si>
  <si>
    <t>Experiment Group A</t>
  </si>
  <si>
    <t>Experiment Group B</t>
  </si>
  <si>
    <t>Correlation test score of control group with TIME in open book session</t>
  </si>
  <si>
    <t>Correlation GPA of control group with TIME in open book session</t>
  </si>
  <si>
    <t>Correlation TOEFL of control group with TIME in open book session</t>
  </si>
  <si>
    <t>Correlation test score of control group in closed book session with TIME</t>
  </si>
  <si>
    <t>Correlation test score of Experiment Group A in closed book session with TIME</t>
  </si>
  <si>
    <t>Correlation test score of Experiment Group A with TIME in open book session</t>
  </si>
  <si>
    <t>Correlation GPA of Experiment Group A with TIME in open book session</t>
  </si>
  <si>
    <t>Correlation TOEFL of Experiment Group A with TIME in open book session</t>
  </si>
  <si>
    <t>Correlation test score of Experiment Group B in closed book session with TIME</t>
  </si>
  <si>
    <t>Correlation test score of Experiment Group B with TIME in open book session</t>
  </si>
  <si>
    <t>CG</t>
  </si>
  <si>
    <t>EAG</t>
  </si>
  <si>
    <t>EBG</t>
  </si>
  <si>
    <t>CG and EAG</t>
  </si>
  <si>
    <t>CG and EBG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</si>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</sst>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F9F0-976F-43E2-840B-3693894F7EFF}">
  <dimension ref="B1:P20"/>
  <sheetViews>
    <sheetView tabSelected="1" workbookViewId="0">
      <selection activeCell="P21" sqref="P21"/>
    </sheetView>
  </sheetViews>
  <sheetFormatPr defaultRowHeight="15" x14ac:dyDescent="0.25"/>
  <sheetData>
    <row r="1" spans="2:16" x14ac:dyDescent="0.25">
      <c r="B1" t="s">
        <v>0</v>
      </c>
    </row>
    <row r="2" spans="2:16" x14ac:dyDescent="0.25">
      <c r="B2" t="s">
        <v>1</v>
      </c>
      <c r="G2" t="s">
        <v>12</v>
      </c>
      <c r="L2" t="s">
        <v>22</v>
      </c>
    </row>
    <row r="4" spans="2:16" x14ac:dyDescent="0.25">
      <c r="B4">
        <v>1</v>
      </c>
      <c r="C4" t="s">
        <v>2</v>
      </c>
      <c r="D4" t="s">
        <v>3</v>
      </c>
      <c r="E4">
        <v>40</v>
      </c>
      <c r="G4">
        <v>1</v>
      </c>
      <c r="H4" t="s">
        <v>11</v>
      </c>
      <c r="I4" t="s">
        <v>13</v>
      </c>
      <c r="J4">
        <v>15</v>
      </c>
      <c r="L4">
        <v>1</v>
      </c>
      <c r="M4" t="s">
        <v>23</v>
      </c>
      <c r="N4" t="s">
        <v>24</v>
      </c>
      <c r="O4">
        <v>45</v>
      </c>
    </row>
    <row r="5" spans="2:16" x14ac:dyDescent="0.25">
      <c r="B5">
        <v>2</v>
      </c>
      <c r="D5" t="s">
        <v>4</v>
      </c>
      <c r="E5">
        <v>20</v>
      </c>
      <c r="G5">
        <v>2</v>
      </c>
      <c r="H5" t="s">
        <v>14</v>
      </c>
      <c r="I5" t="s">
        <v>15</v>
      </c>
      <c r="J5">
        <v>40</v>
      </c>
      <c r="L5">
        <v>2</v>
      </c>
      <c r="M5" t="s">
        <v>25</v>
      </c>
      <c r="N5" t="s">
        <v>26</v>
      </c>
      <c r="O5">
        <v>30</v>
      </c>
    </row>
    <row r="6" spans="2:16" x14ac:dyDescent="0.25">
      <c r="B6">
        <v>3</v>
      </c>
      <c r="C6" t="s">
        <v>5</v>
      </c>
      <c r="D6" t="s">
        <v>6</v>
      </c>
      <c r="E6">
        <v>10</v>
      </c>
      <c r="G6">
        <v>3</v>
      </c>
      <c r="H6" t="s">
        <v>16</v>
      </c>
      <c r="I6" t="s">
        <v>17</v>
      </c>
      <c r="J6">
        <v>50</v>
      </c>
      <c r="L6">
        <v>3</v>
      </c>
      <c r="M6" t="s">
        <v>27</v>
      </c>
      <c r="N6" t="s">
        <v>28</v>
      </c>
      <c r="O6">
        <v>35</v>
      </c>
    </row>
    <row r="7" spans="2:16" x14ac:dyDescent="0.25">
      <c r="B7">
        <v>4</v>
      </c>
      <c r="C7" t="s">
        <v>7</v>
      </c>
      <c r="D7" t="s">
        <v>8</v>
      </c>
      <c r="E7">
        <v>35</v>
      </c>
      <c r="G7">
        <v>4</v>
      </c>
      <c r="H7" t="s">
        <v>18</v>
      </c>
      <c r="I7" t="s">
        <v>19</v>
      </c>
      <c r="J7">
        <v>15</v>
      </c>
      <c r="L7">
        <v>4</v>
      </c>
      <c r="M7" t="s">
        <v>29</v>
      </c>
      <c r="N7" t="s">
        <v>30</v>
      </c>
      <c r="O7">
        <v>45</v>
      </c>
    </row>
    <row r="8" spans="2:16" x14ac:dyDescent="0.25">
      <c r="B8">
        <v>5</v>
      </c>
      <c r="C8" t="s">
        <v>9</v>
      </c>
      <c r="D8" t="s">
        <v>10</v>
      </c>
      <c r="E8">
        <v>30</v>
      </c>
      <c r="G8">
        <v>5</v>
      </c>
      <c r="H8" t="s">
        <v>20</v>
      </c>
      <c r="I8" t="s">
        <v>21</v>
      </c>
      <c r="J8">
        <v>45</v>
      </c>
      <c r="L8">
        <v>5</v>
      </c>
      <c r="M8" t="s">
        <v>31</v>
      </c>
      <c r="N8" t="s">
        <v>32</v>
      </c>
      <c r="O8">
        <v>55</v>
      </c>
    </row>
    <row r="9" spans="2:16" x14ac:dyDescent="0.25">
      <c r="E9">
        <v>27</v>
      </c>
      <c r="J9">
        <v>33</v>
      </c>
      <c r="O9">
        <v>42</v>
      </c>
    </row>
    <row r="11" spans="2:16" x14ac:dyDescent="0.25">
      <c r="B11" t="s">
        <v>33</v>
      </c>
    </row>
    <row r="13" spans="2:16" x14ac:dyDescent="0.25">
      <c r="B13" t="s">
        <v>1</v>
      </c>
      <c r="G13" t="s">
        <v>12</v>
      </c>
      <c r="L13" t="s">
        <v>22</v>
      </c>
    </row>
    <row r="14" spans="2:16" x14ac:dyDescent="0.25">
      <c r="F14" t="s">
        <v>97</v>
      </c>
    </row>
    <row r="15" spans="2:16" x14ac:dyDescent="0.25">
      <c r="B15">
        <v>1</v>
      </c>
      <c r="C15" t="s">
        <v>2</v>
      </c>
      <c r="D15" t="s">
        <v>3</v>
      </c>
      <c r="E15">
        <v>40</v>
      </c>
      <c r="F15">
        <f>E15-E4</f>
        <v>0</v>
      </c>
      <c r="G15">
        <v>1</v>
      </c>
      <c r="H15" t="s">
        <v>11</v>
      </c>
      <c r="I15" t="s">
        <v>13</v>
      </c>
      <c r="J15">
        <v>90</v>
      </c>
      <c r="K15">
        <f>J15-J4</f>
        <v>75</v>
      </c>
      <c r="L15">
        <v>1</v>
      </c>
      <c r="M15" t="s">
        <v>23</v>
      </c>
      <c r="N15" t="s">
        <v>24</v>
      </c>
      <c r="O15">
        <v>85</v>
      </c>
      <c r="P15">
        <f>O15-O4</f>
        <v>40</v>
      </c>
    </row>
    <row r="16" spans="2:16" x14ac:dyDescent="0.25">
      <c r="B16">
        <v>2</v>
      </c>
      <c r="D16" t="s">
        <v>4</v>
      </c>
      <c r="E16">
        <v>90</v>
      </c>
      <c r="F16">
        <f t="shared" ref="F16:F19" si="0">E16-E5</f>
        <v>70</v>
      </c>
      <c r="G16">
        <v>2</v>
      </c>
      <c r="H16" t="s">
        <v>14</v>
      </c>
      <c r="I16" t="s">
        <v>15</v>
      </c>
      <c r="J16">
        <v>0</v>
      </c>
      <c r="K16" t="s">
        <v>59</v>
      </c>
      <c r="L16">
        <v>2</v>
      </c>
      <c r="M16" t="s">
        <v>25</v>
      </c>
      <c r="N16" t="s">
        <v>26</v>
      </c>
      <c r="O16">
        <v>50</v>
      </c>
      <c r="P16">
        <f t="shared" ref="P16:P19" si="1">O16-O5</f>
        <v>20</v>
      </c>
    </row>
    <row r="17" spans="2:16" x14ac:dyDescent="0.25">
      <c r="B17">
        <v>3</v>
      </c>
      <c r="C17" t="s">
        <v>5</v>
      </c>
      <c r="D17" t="s">
        <v>6</v>
      </c>
      <c r="E17">
        <v>35</v>
      </c>
      <c r="F17">
        <f t="shared" si="0"/>
        <v>25</v>
      </c>
      <c r="G17">
        <v>3</v>
      </c>
      <c r="H17" t="s">
        <v>16</v>
      </c>
      <c r="I17" t="s">
        <v>17</v>
      </c>
      <c r="J17">
        <v>80</v>
      </c>
      <c r="K17">
        <f t="shared" ref="K16:K19" si="2">J17-J6</f>
        <v>30</v>
      </c>
      <c r="L17">
        <v>3</v>
      </c>
      <c r="M17" t="s">
        <v>27</v>
      </c>
      <c r="N17" t="s">
        <v>28</v>
      </c>
      <c r="O17">
        <v>65</v>
      </c>
      <c r="P17">
        <f t="shared" si="1"/>
        <v>30</v>
      </c>
    </row>
    <row r="18" spans="2:16" x14ac:dyDescent="0.25">
      <c r="B18">
        <v>4</v>
      </c>
      <c r="C18" t="s">
        <v>7</v>
      </c>
      <c r="D18" t="s">
        <v>8</v>
      </c>
      <c r="E18">
        <v>75</v>
      </c>
      <c r="F18">
        <f t="shared" si="0"/>
        <v>40</v>
      </c>
      <c r="G18">
        <v>4</v>
      </c>
      <c r="H18" t="s">
        <v>18</v>
      </c>
      <c r="I18" t="s">
        <v>19</v>
      </c>
      <c r="J18">
        <v>50</v>
      </c>
      <c r="K18">
        <f t="shared" si="2"/>
        <v>35</v>
      </c>
      <c r="L18">
        <v>4</v>
      </c>
      <c r="M18" t="s">
        <v>29</v>
      </c>
      <c r="N18" t="s">
        <v>30</v>
      </c>
      <c r="O18">
        <v>75</v>
      </c>
      <c r="P18">
        <f t="shared" si="1"/>
        <v>30</v>
      </c>
    </row>
    <row r="19" spans="2:16" x14ac:dyDescent="0.25">
      <c r="B19">
        <v>5</v>
      </c>
      <c r="C19" t="s">
        <v>9</v>
      </c>
      <c r="D19" t="s">
        <v>10</v>
      </c>
      <c r="E19">
        <v>45</v>
      </c>
      <c r="F19">
        <f t="shared" si="0"/>
        <v>15</v>
      </c>
      <c r="G19">
        <v>5</v>
      </c>
      <c r="H19" t="s">
        <v>20</v>
      </c>
      <c r="I19" t="s">
        <v>21</v>
      </c>
      <c r="J19">
        <v>83.7</v>
      </c>
      <c r="K19">
        <f t="shared" si="2"/>
        <v>38.700000000000003</v>
      </c>
      <c r="L19">
        <v>5</v>
      </c>
      <c r="M19" t="s">
        <v>31</v>
      </c>
      <c r="N19" t="s">
        <v>32</v>
      </c>
      <c r="O19">
        <v>90</v>
      </c>
      <c r="P19">
        <f t="shared" si="1"/>
        <v>35</v>
      </c>
    </row>
    <row r="20" spans="2:16" x14ac:dyDescent="0.25">
      <c r="E20">
        <v>57</v>
      </c>
      <c r="F20">
        <f>AVERAGE(F15:F19)</f>
        <v>30</v>
      </c>
      <c r="J20">
        <v>75.924999999999997</v>
      </c>
      <c r="O20">
        <v>73</v>
      </c>
      <c r="P20">
        <f>AVERAGE(P15:P19)</f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7D2B-6453-4CCF-9E78-4A72EA116EDB}">
  <dimension ref="A1:C13"/>
  <sheetViews>
    <sheetView workbookViewId="0">
      <selection activeCell="A18" sqref="A18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39</v>
      </c>
    </row>
    <row r="2" spans="1:3" ht="15.75" thickBot="1" x14ac:dyDescent="0.3"/>
    <row r="3" spans="1:3" x14ac:dyDescent="0.25">
      <c r="A3" s="2"/>
      <c r="B3" s="2" t="s">
        <v>40</v>
      </c>
      <c r="C3" s="2" t="s">
        <v>41</v>
      </c>
    </row>
    <row r="4" spans="1:3" x14ac:dyDescent="0.25">
      <c r="A4" t="s">
        <v>42</v>
      </c>
      <c r="B4">
        <v>35.799999999999997</v>
      </c>
      <c r="C4">
        <v>22.4</v>
      </c>
    </row>
    <row r="5" spans="1:3" x14ac:dyDescent="0.25">
      <c r="A5" t="s">
        <v>37</v>
      </c>
      <c r="B5">
        <v>33.200000000000045</v>
      </c>
      <c r="C5">
        <v>10.799999999999955</v>
      </c>
    </row>
    <row r="6" spans="1:3" x14ac:dyDescent="0.25">
      <c r="A6" t="s">
        <v>43</v>
      </c>
      <c r="B6">
        <v>5</v>
      </c>
      <c r="C6">
        <v>5</v>
      </c>
    </row>
    <row r="7" spans="1:3" x14ac:dyDescent="0.25">
      <c r="A7" t="s">
        <v>44</v>
      </c>
      <c r="B7">
        <v>0</v>
      </c>
    </row>
    <row r="8" spans="1:3" x14ac:dyDescent="0.25">
      <c r="A8" t="s">
        <v>38</v>
      </c>
      <c r="B8">
        <v>6</v>
      </c>
    </row>
    <row r="9" spans="1:3" x14ac:dyDescent="0.25">
      <c r="A9" t="s">
        <v>45</v>
      </c>
      <c r="B9">
        <v>4.5171390785037211</v>
      </c>
    </row>
    <row r="10" spans="1:3" x14ac:dyDescent="0.25">
      <c r="A10" t="s">
        <v>46</v>
      </c>
      <c r="B10">
        <v>2.0148983960731385E-3</v>
      </c>
    </row>
    <row r="11" spans="1:3" x14ac:dyDescent="0.25">
      <c r="A11" t="s">
        <v>47</v>
      </c>
      <c r="B11">
        <v>1.9431802805153031</v>
      </c>
    </row>
    <row r="12" spans="1:3" x14ac:dyDescent="0.25">
      <c r="A12" t="s">
        <v>48</v>
      </c>
      <c r="B12">
        <v>4.0297967921462769E-3</v>
      </c>
    </row>
    <row r="13" spans="1:3" ht="15.75" thickBot="1" x14ac:dyDescent="0.3">
      <c r="A13" s="1" t="s">
        <v>49</v>
      </c>
      <c r="B13" s="1">
        <v>2.4469118511449697</v>
      </c>
      <c r="C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9DE6-30E4-43D1-80ED-3CFB52056304}">
  <dimension ref="B2:I37"/>
  <sheetViews>
    <sheetView topLeftCell="B14" workbookViewId="0">
      <selection activeCell="B33" sqref="B33"/>
    </sheetView>
  </sheetViews>
  <sheetFormatPr defaultRowHeight="15" x14ac:dyDescent="0.25"/>
  <cols>
    <col min="5" max="5" width="39.42578125" bestFit="1" customWidth="1"/>
    <col min="6" max="6" width="48.28515625" bestFit="1" customWidth="1"/>
    <col min="7" max="7" width="10.7109375" bestFit="1" customWidth="1"/>
    <col min="8" max="8" width="11.85546875" bestFit="1" customWidth="1"/>
    <col min="9" max="9" width="10.7109375" bestFit="1" customWidth="1"/>
  </cols>
  <sheetData>
    <row r="2" spans="2:9" x14ac:dyDescent="0.25">
      <c r="B2" t="s">
        <v>50</v>
      </c>
      <c r="C2" t="s">
        <v>51</v>
      </c>
      <c r="D2" t="s">
        <v>52</v>
      </c>
      <c r="E2" t="s">
        <v>53</v>
      </c>
      <c r="F2" t="s">
        <v>54</v>
      </c>
      <c r="H2" t="s">
        <v>58</v>
      </c>
      <c r="I2" t="s">
        <v>57</v>
      </c>
    </row>
    <row r="3" spans="2:9" x14ac:dyDescent="0.25">
      <c r="B3">
        <v>1</v>
      </c>
      <c r="C3" t="s">
        <v>25</v>
      </c>
      <c r="D3" t="s">
        <v>26</v>
      </c>
      <c r="E3">
        <v>1.96</v>
      </c>
      <c r="F3">
        <v>370</v>
      </c>
      <c r="H3">
        <f>'Quan Data'!O5</f>
        <v>30</v>
      </c>
      <c r="I3">
        <f>'Quan Data'!O16</f>
        <v>50</v>
      </c>
    </row>
    <row r="4" spans="2:9" x14ac:dyDescent="0.25">
      <c r="B4">
        <v>2</v>
      </c>
      <c r="C4" t="s">
        <v>27</v>
      </c>
      <c r="D4" t="s">
        <v>28</v>
      </c>
      <c r="E4">
        <v>3.95</v>
      </c>
      <c r="F4">
        <v>437</v>
      </c>
      <c r="H4">
        <f>'Quan Data'!O6</f>
        <v>35</v>
      </c>
      <c r="I4">
        <f>'Quan Data'!O17</f>
        <v>65</v>
      </c>
    </row>
    <row r="5" spans="2:9" x14ac:dyDescent="0.25">
      <c r="B5">
        <v>3</v>
      </c>
      <c r="C5" t="s">
        <v>29</v>
      </c>
      <c r="D5" t="s">
        <v>30</v>
      </c>
      <c r="E5">
        <v>3.89</v>
      </c>
      <c r="F5">
        <v>447</v>
      </c>
      <c r="H5">
        <f>'Quan Data'!O7</f>
        <v>45</v>
      </c>
      <c r="I5">
        <f>'Quan Data'!O18</f>
        <v>75</v>
      </c>
    </row>
    <row r="6" spans="2:9" x14ac:dyDescent="0.25">
      <c r="B6" s="4">
        <v>4</v>
      </c>
      <c r="C6" s="4" t="s">
        <v>20</v>
      </c>
      <c r="D6" s="4" t="s">
        <v>21</v>
      </c>
      <c r="E6" s="4">
        <v>3.83</v>
      </c>
      <c r="F6" s="4">
        <v>517</v>
      </c>
      <c r="G6" s="4"/>
      <c r="H6" s="4">
        <f>'Quan Data'!J8</f>
        <v>45</v>
      </c>
      <c r="I6" s="4">
        <f>'Quan Data'!J19</f>
        <v>83.7</v>
      </c>
    </row>
    <row r="7" spans="2:9" x14ac:dyDescent="0.25">
      <c r="B7">
        <v>5</v>
      </c>
      <c r="C7" t="s">
        <v>23</v>
      </c>
      <c r="D7" t="s">
        <v>24</v>
      </c>
      <c r="E7">
        <v>3.8</v>
      </c>
      <c r="F7">
        <v>453</v>
      </c>
      <c r="H7">
        <f>'Quan Data'!O4</f>
        <v>45</v>
      </c>
      <c r="I7">
        <f>'Quan Data'!O15</f>
        <v>85</v>
      </c>
    </row>
    <row r="8" spans="2:9" x14ac:dyDescent="0.25">
      <c r="B8" s="3">
        <v>6</v>
      </c>
      <c r="C8" s="3" t="s">
        <v>5</v>
      </c>
      <c r="D8" s="3" t="s">
        <v>6</v>
      </c>
      <c r="E8" s="3">
        <v>2.71</v>
      </c>
      <c r="F8" s="3">
        <v>403</v>
      </c>
      <c r="G8" s="3"/>
      <c r="H8" s="3">
        <f>'Quan Data'!E6</f>
        <v>10</v>
      </c>
      <c r="I8" s="3">
        <f>'Quan Data'!E17</f>
        <v>35</v>
      </c>
    </row>
    <row r="9" spans="2:9" x14ac:dyDescent="0.25">
      <c r="B9" s="4">
        <v>7</v>
      </c>
      <c r="C9" s="4" t="s">
        <v>18</v>
      </c>
      <c r="D9" s="4" t="s">
        <v>19</v>
      </c>
      <c r="E9" s="4">
        <v>3.35</v>
      </c>
      <c r="F9" s="4">
        <v>367</v>
      </c>
      <c r="G9" s="4"/>
      <c r="H9" s="4">
        <f>'Quan Data'!J7</f>
        <v>15</v>
      </c>
      <c r="I9" s="4">
        <f>'Quan Data'!J18</f>
        <v>50</v>
      </c>
    </row>
    <row r="10" spans="2:9" x14ac:dyDescent="0.25">
      <c r="B10" s="3">
        <v>8</v>
      </c>
      <c r="C10" s="3" t="s">
        <v>55</v>
      </c>
      <c r="D10" s="3" t="s">
        <v>4</v>
      </c>
      <c r="E10" s="3">
        <v>3.5</v>
      </c>
      <c r="F10" s="3">
        <v>390</v>
      </c>
      <c r="G10" s="3"/>
      <c r="H10" s="3">
        <f>'Quan Data'!E5</f>
        <v>20</v>
      </c>
      <c r="I10" s="3">
        <f>'Quan Data'!E16</f>
        <v>90</v>
      </c>
    </row>
    <row r="11" spans="2:9" x14ac:dyDescent="0.25">
      <c r="B11" s="3">
        <v>9</v>
      </c>
      <c r="C11" s="3" t="s">
        <v>9</v>
      </c>
      <c r="D11" s="3" t="s">
        <v>10</v>
      </c>
      <c r="E11" s="3">
        <v>3.29</v>
      </c>
      <c r="F11" s="3">
        <v>373</v>
      </c>
      <c r="G11" s="3"/>
      <c r="H11" s="3">
        <f>'Quan Data'!E8</f>
        <v>30</v>
      </c>
      <c r="I11" s="3">
        <f>'Quan Data'!E19</f>
        <v>45</v>
      </c>
    </row>
    <row r="12" spans="2:9" x14ac:dyDescent="0.25">
      <c r="B12" s="4">
        <v>10</v>
      </c>
      <c r="C12" s="4" t="s">
        <v>16</v>
      </c>
      <c r="D12" s="4" t="s">
        <v>17</v>
      </c>
      <c r="E12" s="4">
        <v>3.47</v>
      </c>
      <c r="F12" s="4" t="s">
        <v>56</v>
      </c>
      <c r="G12" s="4"/>
      <c r="H12" s="4">
        <f>'Quan Data'!J6</f>
        <v>50</v>
      </c>
      <c r="I12" s="4">
        <f>'Quan Data'!J17</f>
        <v>80</v>
      </c>
    </row>
    <row r="13" spans="2:9" x14ac:dyDescent="0.25">
      <c r="B13">
        <v>11</v>
      </c>
      <c r="C13" t="s">
        <v>31</v>
      </c>
      <c r="D13" t="s">
        <v>32</v>
      </c>
      <c r="E13">
        <v>3.94</v>
      </c>
      <c r="F13" t="s">
        <v>56</v>
      </c>
      <c r="H13">
        <f>'Quan Data'!O8</f>
        <v>55</v>
      </c>
      <c r="I13">
        <f>'Quan Data'!O19</f>
        <v>90</v>
      </c>
    </row>
    <row r="14" spans="2:9" x14ac:dyDescent="0.25">
      <c r="B14" s="4">
        <v>12</v>
      </c>
      <c r="C14" s="4" t="s">
        <v>14</v>
      </c>
      <c r="D14" s="4" t="s">
        <v>15</v>
      </c>
      <c r="E14" s="4">
        <v>3.01</v>
      </c>
      <c r="F14" s="4" t="s">
        <v>56</v>
      </c>
      <c r="G14" s="4"/>
      <c r="H14" s="4">
        <f>'Quan Data'!J5</f>
        <v>40</v>
      </c>
      <c r="I14" s="4" t="s">
        <v>59</v>
      </c>
    </row>
    <row r="15" spans="2:9" x14ac:dyDescent="0.25">
      <c r="B15" s="4">
        <v>13</v>
      </c>
      <c r="C15" s="4" t="s">
        <v>11</v>
      </c>
      <c r="D15" s="4" t="s">
        <v>13</v>
      </c>
      <c r="E15" s="4">
        <v>3.82</v>
      </c>
      <c r="F15" s="4">
        <v>397</v>
      </c>
      <c r="G15" s="4"/>
      <c r="H15" s="4">
        <f>'Quan Data'!J4</f>
        <v>15</v>
      </c>
      <c r="I15" s="4">
        <f>'Quan Data'!J15</f>
        <v>90</v>
      </c>
    </row>
    <row r="16" spans="2:9" x14ac:dyDescent="0.25">
      <c r="B16" s="3">
        <v>14</v>
      </c>
      <c r="C16" s="3" t="s">
        <v>7</v>
      </c>
      <c r="D16" s="3" t="s">
        <v>8</v>
      </c>
      <c r="E16" s="3">
        <v>3.35</v>
      </c>
      <c r="F16" s="3" t="s">
        <v>56</v>
      </c>
      <c r="G16" s="3"/>
      <c r="H16" s="3">
        <f>'Quan Data'!E7</f>
        <v>35</v>
      </c>
      <c r="I16" s="3">
        <f>'Quan Data'!E18</f>
        <v>75</v>
      </c>
    </row>
    <row r="17" spans="2:9" x14ac:dyDescent="0.25">
      <c r="B17" s="3">
        <v>15</v>
      </c>
      <c r="C17" s="3" t="s">
        <v>2</v>
      </c>
      <c r="D17" s="3" t="s">
        <v>3</v>
      </c>
      <c r="E17" s="3">
        <v>3.62</v>
      </c>
      <c r="F17" s="3" t="s">
        <v>56</v>
      </c>
      <c r="G17" s="3"/>
      <c r="H17" s="3">
        <f>'Quan Data'!E4</f>
        <v>40</v>
      </c>
      <c r="I17" s="3">
        <f>'Quan Data'!E15</f>
        <v>40</v>
      </c>
    </row>
    <row r="19" spans="2:9" x14ac:dyDescent="0.25">
      <c r="B19" t="s">
        <v>79</v>
      </c>
    </row>
    <row r="20" spans="2:9" x14ac:dyDescent="0.25">
      <c r="B20" t="s">
        <v>62</v>
      </c>
    </row>
    <row r="21" spans="2:9" x14ac:dyDescent="0.25">
      <c r="B21" s="3">
        <v>6</v>
      </c>
      <c r="C21" s="3" t="s">
        <v>5</v>
      </c>
      <c r="D21" s="3" t="s">
        <v>6</v>
      </c>
      <c r="E21" s="3">
        <v>2.71</v>
      </c>
      <c r="F21" s="3">
        <v>403</v>
      </c>
      <c r="G21" s="3"/>
      <c r="H21" s="3">
        <f>H8</f>
        <v>10</v>
      </c>
      <c r="I21" s="3">
        <f>I8</f>
        <v>35</v>
      </c>
    </row>
    <row r="22" spans="2:9" x14ac:dyDescent="0.25">
      <c r="B22" s="3">
        <v>8</v>
      </c>
      <c r="C22" s="3" t="s">
        <v>55</v>
      </c>
      <c r="D22" s="3" t="s">
        <v>4</v>
      </c>
      <c r="E22" s="3">
        <v>3.5</v>
      </c>
      <c r="F22" s="3">
        <v>390</v>
      </c>
      <c r="G22" s="3"/>
      <c r="H22" s="3">
        <f>H10</f>
        <v>20</v>
      </c>
      <c r="I22" s="3">
        <f>I10</f>
        <v>90</v>
      </c>
    </row>
    <row r="23" spans="2:9" x14ac:dyDescent="0.25">
      <c r="B23" s="3">
        <v>9</v>
      </c>
      <c r="C23" s="3" t="s">
        <v>9</v>
      </c>
      <c r="D23" s="3" t="s">
        <v>10</v>
      </c>
      <c r="E23" s="3">
        <v>3.29</v>
      </c>
      <c r="F23" s="3">
        <v>373</v>
      </c>
      <c r="G23" s="3"/>
      <c r="H23" s="3">
        <f>H11</f>
        <v>30</v>
      </c>
      <c r="I23" s="3">
        <f>I11</f>
        <v>45</v>
      </c>
    </row>
    <row r="24" spans="2:9" x14ac:dyDescent="0.25">
      <c r="B24" s="3">
        <v>14</v>
      </c>
      <c r="C24" s="3" t="s">
        <v>7</v>
      </c>
      <c r="D24" s="3" t="s">
        <v>8</v>
      </c>
      <c r="E24" s="3">
        <v>3.35</v>
      </c>
      <c r="F24" s="3" t="s">
        <v>56</v>
      </c>
      <c r="G24" s="3"/>
      <c r="H24" s="3">
        <f>H16</f>
        <v>35</v>
      </c>
      <c r="I24" s="3">
        <f>I16</f>
        <v>75</v>
      </c>
    </row>
    <row r="25" spans="2:9" x14ac:dyDescent="0.25">
      <c r="B25" s="3">
        <v>15</v>
      </c>
      <c r="C25" s="3" t="s">
        <v>2</v>
      </c>
      <c r="D25" s="3" t="s">
        <v>3</v>
      </c>
      <c r="E25" s="3">
        <v>3.62</v>
      </c>
      <c r="F25" s="3" t="s">
        <v>56</v>
      </c>
      <c r="G25" s="3"/>
      <c r="H25" s="3">
        <f>H17</f>
        <v>40</v>
      </c>
      <c r="I25" s="3">
        <f>I17</f>
        <v>40</v>
      </c>
    </row>
    <row r="26" spans="2:9" x14ac:dyDescent="0.25">
      <c r="B26" t="s">
        <v>80</v>
      </c>
    </row>
    <row r="27" spans="2:9" x14ac:dyDescent="0.25">
      <c r="B27" s="4">
        <v>4</v>
      </c>
      <c r="C27" s="4" t="s">
        <v>20</v>
      </c>
      <c r="D27" s="4" t="s">
        <v>21</v>
      </c>
      <c r="E27" s="4">
        <v>3.83</v>
      </c>
      <c r="F27" s="4">
        <v>517</v>
      </c>
      <c r="G27" s="4"/>
      <c r="H27" s="4">
        <f>H6</f>
        <v>45</v>
      </c>
      <c r="I27" s="4">
        <f>I6</f>
        <v>83.7</v>
      </c>
    </row>
    <row r="28" spans="2:9" x14ac:dyDescent="0.25">
      <c r="B28" s="4">
        <v>7</v>
      </c>
      <c r="C28" s="4" t="s">
        <v>18</v>
      </c>
      <c r="D28" s="4" t="s">
        <v>19</v>
      </c>
      <c r="E28" s="4">
        <v>3.35</v>
      </c>
      <c r="F28" s="4">
        <v>367</v>
      </c>
      <c r="G28" s="4"/>
      <c r="H28" s="4">
        <f>H9</f>
        <v>15</v>
      </c>
      <c r="I28" s="4">
        <f>I9</f>
        <v>50</v>
      </c>
    </row>
    <row r="29" spans="2:9" x14ac:dyDescent="0.25">
      <c r="B29" s="4">
        <v>10</v>
      </c>
      <c r="C29" s="4" t="s">
        <v>16</v>
      </c>
      <c r="D29" s="4" t="s">
        <v>17</v>
      </c>
      <c r="E29" s="4">
        <v>3.47</v>
      </c>
      <c r="F29" s="4" t="s">
        <v>56</v>
      </c>
      <c r="G29" s="4"/>
      <c r="H29" s="4">
        <f>H12</f>
        <v>50</v>
      </c>
      <c r="I29" s="4">
        <f>I12</f>
        <v>80</v>
      </c>
    </row>
    <row r="30" spans="2:9" x14ac:dyDescent="0.25">
      <c r="B30" s="4">
        <v>12</v>
      </c>
      <c r="C30" s="4" t="s">
        <v>14</v>
      </c>
      <c r="D30" s="4" t="s">
        <v>15</v>
      </c>
      <c r="E30" s="4">
        <v>3.01</v>
      </c>
      <c r="F30" s="4" t="s">
        <v>56</v>
      </c>
      <c r="G30" s="4"/>
      <c r="H30" s="4">
        <f>H14</f>
        <v>40</v>
      </c>
      <c r="I30" s="4" t="s">
        <v>59</v>
      </c>
    </row>
    <row r="31" spans="2:9" x14ac:dyDescent="0.25">
      <c r="B31" s="4">
        <v>13</v>
      </c>
      <c r="C31" s="4" t="s">
        <v>11</v>
      </c>
      <c r="D31" s="4" t="s">
        <v>13</v>
      </c>
      <c r="E31" s="4">
        <v>3.82</v>
      </c>
      <c r="F31" s="4">
        <v>397</v>
      </c>
      <c r="G31" s="4"/>
      <c r="H31" s="4">
        <f>H15</f>
        <v>15</v>
      </c>
      <c r="I31" s="4">
        <f>I15</f>
        <v>90</v>
      </c>
    </row>
    <row r="32" spans="2:9" x14ac:dyDescent="0.25">
      <c r="B32" t="s">
        <v>81</v>
      </c>
    </row>
    <row r="33" spans="2:9" x14ac:dyDescent="0.25">
      <c r="B33">
        <v>1</v>
      </c>
      <c r="C33" t="s">
        <v>25</v>
      </c>
      <c r="D33" t="s">
        <v>26</v>
      </c>
      <c r="E33">
        <v>1.96</v>
      </c>
      <c r="F33">
        <v>370</v>
      </c>
      <c r="H33">
        <f t="shared" ref="H33:I35" si="0">H3</f>
        <v>30</v>
      </c>
      <c r="I33">
        <f t="shared" si="0"/>
        <v>50</v>
      </c>
    </row>
    <row r="34" spans="2:9" x14ac:dyDescent="0.25">
      <c r="B34">
        <v>2</v>
      </c>
      <c r="C34" t="s">
        <v>27</v>
      </c>
      <c r="D34" t="s">
        <v>28</v>
      </c>
      <c r="E34">
        <v>3.95</v>
      </c>
      <c r="F34">
        <v>437</v>
      </c>
      <c r="H34">
        <f t="shared" si="0"/>
        <v>35</v>
      </c>
      <c r="I34">
        <f t="shared" si="0"/>
        <v>65</v>
      </c>
    </row>
    <row r="35" spans="2:9" x14ac:dyDescent="0.25">
      <c r="B35">
        <v>3</v>
      </c>
      <c r="C35" t="s">
        <v>29</v>
      </c>
      <c r="D35" t="s">
        <v>30</v>
      </c>
      <c r="E35">
        <v>3.89</v>
      </c>
      <c r="F35">
        <v>447</v>
      </c>
      <c r="H35">
        <f t="shared" si="0"/>
        <v>45</v>
      </c>
      <c r="I35">
        <f t="shared" si="0"/>
        <v>75</v>
      </c>
    </row>
    <row r="36" spans="2:9" x14ac:dyDescent="0.25">
      <c r="B36">
        <v>5</v>
      </c>
      <c r="C36" t="s">
        <v>23</v>
      </c>
      <c r="D36" t="s">
        <v>24</v>
      </c>
      <c r="E36">
        <v>3.8</v>
      </c>
      <c r="F36">
        <v>453</v>
      </c>
      <c r="H36">
        <f>H7</f>
        <v>45</v>
      </c>
      <c r="I36">
        <f>I7</f>
        <v>85</v>
      </c>
    </row>
    <row r="37" spans="2:9" x14ac:dyDescent="0.25">
      <c r="B37">
        <v>11</v>
      </c>
      <c r="C37" t="s">
        <v>31</v>
      </c>
      <c r="D37" t="s">
        <v>32</v>
      </c>
      <c r="E37">
        <v>3.94</v>
      </c>
      <c r="F37" t="s">
        <v>56</v>
      </c>
      <c r="H37">
        <f>H13</f>
        <v>55</v>
      </c>
      <c r="I37">
        <f>I13</f>
        <v>90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F5B63-BE15-459E-94F2-04D3DC72DD46}">
  <dimension ref="B1:AW47"/>
  <sheetViews>
    <sheetView topLeftCell="AD27" workbookViewId="0">
      <selection activeCell="AM38" sqref="AM38"/>
    </sheetView>
  </sheetViews>
  <sheetFormatPr defaultRowHeight="15" x14ac:dyDescent="0.25"/>
  <sheetData>
    <row r="1" spans="2:49" x14ac:dyDescent="0.25">
      <c r="B1" t="s">
        <v>62</v>
      </c>
      <c r="E1" t="s">
        <v>64</v>
      </c>
      <c r="F1" t="s">
        <v>63</v>
      </c>
      <c r="H1" t="s">
        <v>65</v>
      </c>
      <c r="I1" t="s">
        <v>66</v>
      </c>
      <c r="J1" t="s">
        <v>36</v>
      </c>
      <c r="K1" s="6" t="s">
        <v>70</v>
      </c>
      <c r="L1" s="6"/>
      <c r="M1" s="6"/>
      <c r="N1" s="6"/>
      <c r="O1" s="6"/>
      <c r="P1" s="6"/>
      <c r="Q1" s="6"/>
      <c r="S1" s="7" t="s">
        <v>69</v>
      </c>
      <c r="U1" s="7"/>
      <c r="V1" s="7"/>
      <c r="W1" s="7"/>
      <c r="X1" s="7"/>
      <c r="Y1" s="7"/>
      <c r="AA1" s="10" t="s">
        <v>85</v>
      </c>
      <c r="AB1" s="10"/>
      <c r="AC1" s="10"/>
      <c r="AD1" s="10"/>
      <c r="AE1" s="10"/>
      <c r="AF1" s="10"/>
      <c r="AG1" s="10"/>
    </row>
    <row r="2" spans="2:49" x14ac:dyDescent="0.25">
      <c r="B2">
        <v>6</v>
      </c>
      <c r="C2" t="s">
        <v>5</v>
      </c>
      <c r="D2" t="s">
        <v>6</v>
      </c>
      <c r="E2">
        <v>2.71</v>
      </c>
      <c r="F2">
        <v>403</v>
      </c>
      <c r="H2">
        <v>10</v>
      </c>
      <c r="I2">
        <v>35</v>
      </c>
      <c r="J2">
        <v>29</v>
      </c>
      <c r="K2" s="6">
        <v>2.71</v>
      </c>
      <c r="L2" s="6">
        <v>10</v>
      </c>
      <c r="M2" s="6"/>
      <c r="N2" s="6"/>
      <c r="O2" s="6"/>
      <c r="P2" s="6" t="s">
        <v>60</v>
      </c>
      <c r="Q2" s="6" t="s">
        <v>61</v>
      </c>
      <c r="S2" s="7">
        <v>403</v>
      </c>
      <c r="T2" s="7">
        <v>10</v>
      </c>
      <c r="U2" s="7"/>
      <c r="V2" s="7"/>
      <c r="W2" s="7"/>
      <c r="X2" s="7" t="s">
        <v>60</v>
      </c>
      <c r="Y2" s="7" t="s">
        <v>61</v>
      </c>
      <c r="AA2" t="s">
        <v>36</v>
      </c>
      <c r="AB2" s="7" t="s">
        <v>65</v>
      </c>
      <c r="AC2" s="10"/>
      <c r="AD2" s="10"/>
      <c r="AE2" s="10"/>
      <c r="AF2" s="10" t="s">
        <v>60</v>
      </c>
      <c r="AG2" s="10" t="s">
        <v>61</v>
      </c>
    </row>
    <row r="3" spans="2:49" x14ac:dyDescent="0.25">
      <c r="B3">
        <v>8</v>
      </c>
      <c r="C3" t="s">
        <v>55</v>
      </c>
      <c r="D3" t="s">
        <v>4</v>
      </c>
      <c r="E3">
        <v>3.5</v>
      </c>
      <c r="F3">
        <v>390</v>
      </c>
      <c r="H3">
        <v>20</v>
      </c>
      <c r="I3">
        <v>90</v>
      </c>
      <c r="J3">
        <v>40</v>
      </c>
      <c r="K3" s="6">
        <v>3.5</v>
      </c>
      <c r="L3" s="6">
        <v>20</v>
      </c>
      <c r="M3" s="6"/>
      <c r="N3" s="6"/>
      <c r="O3" s="6" t="s">
        <v>60</v>
      </c>
      <c r="P3" s="6">
        <v>1</v>
      </c>
      <c r="Q3" s="6"/>
      <c r="S3" s="7">
        <v>390</v>
      </c>
      <c r="T3" s="7">
        <v>20</v>
      </c>
      <c r="U3" s="7"/>
      <c r="V3" s="7"/>
      <c r="W3" s="7" t="s">
        <v>60</v>
      </c>
      <c r="X3" s="7">
        <v>1</v>
      </c>
      <c r="Y3" s="7"/>
      <c r="AA3" s="10">
        <v>29</v>
      </c>
      <c r="AB3" s="10">
        <v>10</v>
      </c>
      <c r="AE3" s="10" t="s">
        <v>60</v>
      </c>
      <c r="AF3" s="10">
        <v>1</v>
      </c>
      <c r="AG3" s="10"/>
    </row>
    <row r="4" spans="2:49" x14ac:dyDescent="0.25">
      <c r="B4">
        <v>9</v>
      </c>
      <c r="C4" t="s">
        <v>9</v>
      </c>
      <c r="D4" t="s">
        <v>10</v>
      </c>
      <c r="E4">
        <v>3.29</v>
      </c>
      <c r="F4">
        <v>373</v>
      </c>
      <c r="H4">
        <v>30</v>
      </c>
      <c r="I4">
        <v>45</v>
      </c>
      <c r="J4">
        <v>40</v>
      </c>
      <c r="K4" s="6">
        <v>3.29</v>
      </c>
      <c r="L4" s="6">
        <v>30</v>
      </c>
      <c r="M4" s="6"/>
      <c r="N4" s="6"/>
      <c r="O4" s="6" t="s">
        <v>61</v>
      </c>
      <c r="P4" s="6">
        <v>0.77831190348893231</v>
      </c>
      <c r="Q4" s="6">
        <v>1</v>
      </c>
      <c r="S4" s="7">
        <v>373</v>
      </c>
      <c r="T4" s="7">
        <v>30</v>
      </c>
      <c r="U4" s="7"/>
      <c r="V4" s="7"/>
      <c r="W4" s="7" t="s">
        <v>61</v>
      </c>
      <c r="X4" s="7">
        <v>-0.99705014106598744</v>
      </c>
      <c r="Y4" s="7">
        <v>1</v>
      </c>
      <c r="AA4" s="10">
        <v>40</v>
      </c>
      <c r="AB4" s="10">
        <v>20</v>
      </c>
      <c r="AE4" s="10" t="s">
        <v>61</v>
      </c>
      <c r="AF4" s="10">
        <v>0.20538173644495109</v>
      </c>
      <c r="AG4" s="10">
        <v>1</v>
      </c>
    </row>
    <row r="5" spans="2:49" x14ac:dyDescent="0.25">
      <c r="B5">
        <v>14</v>
      </c>
      <c r="C5" t="s">
        <v>7</v>
      </c>
      <c r="D5" t="s">
        <v>8</v>
      </c>
      <c r="E5">
        <v>3.35</v>
      </c>
      <c r="F5" t="s">
        <v>56</v>
      </c>
      <c r="H5">
        <v>35</v>
      </c>
      <c r="I5">
        <v>75</v>
      </c>
      <c r="J5">
        <v>40</v>
      </c>
      <c r="K5" s="6">
        <v>3.35</v>
      </c>
      <c r="L5" s="6">
        <v>35</v>
      </c>
      <c r="M5" s="6"/>
      <c r="N5" s="6"/>
      <c r="O5" s="6"/>
      <c r="P5" s="6"/>
      <c r="Q5" s="6"/>
      <c r="T5" s="7"/>
      <c r="U5" s="7"/>
      <c r="V5" s="7"/>
      <c r="W5" s="7"/>
      <c r="X5" s="7"/>
      <c r="Y5" s="7"/>
      <c r="AA5" s="10">
        <v>40</v>
      </c>
      <c r="AB5" s="10">
        <v>30</v>
      </c>
      <c r="AE5" s="10"/>
      <c r="AF5" s="10"/>
      <c r="AG5" s="10"/>
    </row>
    <row r="6" spans="2:49" x14ac:dyDescent="0.25">
      <c r="B6">
        <v>15</v>
      </c>
      <c r="C6" t="s">
        <v>2</v>
      </c>
      <c r="D6" t="s">
        <v>3</v>
      </c>
      <c r="E6">
        <v>3.62</v>
      </c>
      <c r="F6" t="s">
        <v>56</v>
      </c>
      <c r="H6">
        <v>40</v>
      </c>
      <c r="I6">
        <v>40</v>
      </c>
      <c r="J6">
        <v>30</v>
      </c>
      <c r="K6" s="6">
        <v>3.62</v>
      </c>
      <c r="L6" s="6">
        <v>40</v>
      </c>
      <c r="M6" s="6"/>
      <c r="N6" s="6"/>
      <c r="O6" s="6"/>
      <c r="P6" s="6"/>
      <c r="Q6" s="6"/>
      <c r="T6" s="7"/>
      <c r="U6" s="7"/>
      <c r="V6" s="7"/>
      <c r="W6" s="7"/>
      <c r="X6" s="7"/>
      <c r="Y6" s="7"/>
      <c r="AA6" s="10">
        <v>40</v>
      </c>
      <c r="AB6" s="10">
        <v>35</v>
      </c>
      <c r="AE6" s="10"/>
      <c r="AF6" s="10"/>
      <c r="AG6" s="10"/>
    </row>
    <row r="7" spans="2:49" x14ac:dyDescent="0.25">
      <c r="K7" s="6"/>
      <c r="L7" s="6"/>
      <c r="M7" s="6"/>
      <c r="N7" s="6"/>
      <c r="O7" s="6"/>
      <c r="P7" s="6"/>
      <c r="Q7" s="6"/>
      <c r="T7" s="7"/>
      <c r="U7" s="7"/>
      <c r="V7" s="7"/>
      <c r="W7" s="7"/>
      <c r="X7" s="7"/>
      <c r="Y7" s="7"/>
      <c r="AA7" s="10">
        <v>30</v>
      </c>
      <c r="AB7" s="10">
        <v>40</v>
      </c>
    </row>
    <row r="8" spans="2:49" x14ac:dyDescent="0.25">
      <c r="K8" s="8" t="s">
        <v>71</v>
      </c>
      <c r="L8" s="8"/>
      <c r="M8" s="8"/>
      <c r="N8" s="8"/>
      <c r="O8" s="8"/>
      <c r="P8" s="8"/>
      <c r="Q8" s="8"/>
      <c r="S8" s="9" t="s">
        <v>72</v>
      </c>
      <c r="U8" s="9"/>
      <c r="V8" s="9"/>
      <c r="W8" s="9"/>
      <c r="X8" s="9"/>
      <c r="Y8" s="9"/>
      <c r="AA8" s="11" t="s">
        <v>82</v>
      </c>
      <c r="AB8" s="11"/>
      <c r="AC8" s="11"/>
      <c r="AD8" s="11"/>
      <c r="AE8" s="11"/>
      <c r="AF8" s="11"/>
      <c r="AG8" s="11"/>
      <c r="AI8" s="10" t="s">
        <v>83</v>
      </c>
      <c r="AJ8" s="10"/>
      <c r="AK8" s="10"/>
      <c r="AL8" s="10"/>
      <c r="AM8" s="10"/>
      <c r="AN8" s="10"/>
      <c r="AO8" s="10"/>
      <c r="AQ8" s="10" t="s">
        <v>84</v>
      </c>
      <c r="AR8" s="10"/>
      <c r="AS8" s="10"/>
      <c r="AT8" s="10"/>
      <c r="AU8" s="10"/>
      <c r="AV8" s="10"/>
      <c r="AW8" s="10"/>
    </row>
    <row r="9" spans="2:49" x14ac:dyDescent="0.25">
      <c r="J9" s="6"/>
      <c r="K9" s="8">
        <v>2.71</v>
      </c>
      <c r="L9" s="8">
        <v>35</v>
      </c>
      <c r="M9">
        <v>29</v>
      </c>
      <c r="N9" s="8"/>
      <c r="O9" s="8"/>
      <c r="P9" s="8" t="s">
        <v>60</v>
      </c>
      <c r="Q9" s="8" t="s">
        <v>61</v>
      </c>
      <c r="S9" s="9">
        <v>403</v>
      </c>
      <c r="T9" s="9">
        <v>35</v>
      </c>
      <c r="U9" s="9"/>
      <c r="V9" s="9"/>
      <c r="W9" s="9"/>
      <c r="X9" s="9" t="s">
        <v>60</v>
      </c>
      <c r="Y9" s="9" t="s">
        <v>61</v>
      </c>
      <c r="AA9" s="11" t="s">
        <v>36</v>
      </c>
      <c r="AB9" s="11" t="s">
        <v>66</v>
      </c>
      <c r="AC9" s="11"/>
      <c r="AD9" s="11"/>
      <c r="AE9" s="11"/>
      <c r="AF9" s="11" t="s">
        <v>60</v>
      </c>
      <c r="AG9" s="11" t="s">
        <v>61</v>
      </c>
      <c r="AI9" s="10" t="s">
        <v>36</v>
      </c>
      <c r="AJ9" s="10" t="s">
        <v>64</v>
      </c>
      <c r="AK9" s="10"/>
      <c r="AL9" s="10"/>
      <c r="AM9" s="10"/>
      <c r="AN9" s="10" t="s">
        <v>60</v>
      </c>
      <c r="AO9" s="10" t="s">
        <v>61</v>
      </c>
      <c r="AQ9" t="s">
        <v>36</v>
      </c>
      <c r="AR9" s="10" t="s">
        <v>63</v>
      </c>
      <c r="AS9" s="10"/>
      <c r="AT9" s="10"/>
      <c r="AU9" s="10"/>
      <c r="AV9" s="10" t="s">
        <v>60</v>
      </c>
      <c r="AW9" s="10" t="s">
        <v>61</v>
      </c>
    </row>
    <row r="10" spans="2:49" x14ac:dyDescent="0.25">
      <c r="K10" s="8">
        <v>3.5</v>
      </c>
      <c r="L10" s="8">
        <v>90</v>
      </c>
      <c r="M10">
        <v>40</v>
      </c>
      <c r="N10" s="8"/>
      <c r="O10" s="8" t="s">
        <v>60</v>
      </c>
      <c r="P10" s="8">
        <v>1</v>
      </c>
      <c r="Q10" s="8"/>
      <c r="S10" s="9">
        <v>390</v>
      </c>
      <c r="T10" s="9">
        <v>90</v>
      </c>
      <c r="U10" s="9"/>
      <c r="V10" s="9"/>
      <c r="W10" s="9" t="s">
        <v>60</v>
      </c>
      <c r="X10" s="9">
        <v>1</v>
      </c>
      <c r="Y10" s="9"/>
      <c r="AA10" s="11">
        <v>29</v>
      </c>
      <c r="AB10" s="11">
        <v>35</v>
      </c>
      <c r="AD10" s="11"/>
      <c r="AE10" s="11" t="s">
        <v>60</v>
      </c>
      <c r="AF10" s="11">
        <v>1</v>
      </c>
      <c r="AG10" s="11"/>
      <c r="AI10" s="10">
        <v>29</v>
      </c>
      <c r="AJ10" s="10">
        <v>2.71</v>
      </c>
      <c r="AK10" s="10"/>
      <c r="AL10" s="10"/>
      <c r="AM10" s="10" t="s">
        <v>60</v>
      </c>
      <c r="AN10" s="10">
        <v>1</v>
      </c>
      <c r="AO10" s="10"/>
      <c r="AQ10" s="10">
        <v>29</v>
      </c>
      <c r="AR10" s="10">
        <v>403</v>
      </c>
      <c r="AU10" s="10" t="s">
        <v>60</v>
      </c>
      <c r="AV10" s="10">
        <v>1</v>
      </c>
      <c r="AW10" s="10"/>
    </row>
    <row r="11" spans="2:49" x14ac:dyDescent="0.25">
      <c r="K11" s="8">
        <v>3.29</v>
      </c>
      <c r="L11" s="8">
        <v>45</v>
      </c>
      <c r="M11">
        <v>40</v>
      </c>
      <c r="N11" s="8"/>
      <c r="O11" s="8" t="s">
        <v>61</v>
      </c>
      <c r="P11" s="8">
        <v>0.44733514593573387</v>
      </c>
      <c r="Q11" s="8">
        <v>1</v>
      </c>
      <c r="S11" s="9">
        <v>373</v>
      </c>
      <c r="T11" s="9">
        <v>45</v>
      </c>
      <c r="U11" s="9"/>
      <c r="V11" s="9"/>
      <c r="W11" s="9" t="s">
        <v>61</v>
      </c>
      <c r="X11" s="9">
        <v>-9.4533667978740674E-2</v>
      </c>
      <c r="Y11" s="9">
        <v>1</v>
      </c>
      <c r="AA11" s="11">
        <v>40</v>
      </c>
      <c r="AB11" s="11">
        <v>90</v>
      </c>
      <c r="AD11" s="11"/>
      <c r="AE11" s="11" t="s">
        <v>61</v>
      </c>
      <c r="AF11" s="11">
        <v>0.74066226341579844</v>
      </c>
      <c r="AG11" s="11">
        <v>1</v>
      </c>
      <c r="AI11" s="10">
        <v>40</v>
      </c>
      <c r="AJ11" s="10">
        <v>3.5</v>
      </c>
      <c r="AK11" s="10"/>
      <c r="AL11" s="10"/>
      <c r="AM11" s="10" t="s">
        <v>61</v>
      </c>
      <c r="AN11" s="10">
        <v>0.39106524196932135</v>
      </c>
      <c r="AO11" s="10">
        <v>1</v>
      </c>
      <c r="AQ11" s="10">
        <v>40</v>
      </c>
      <c r="AR11" s="10">
        <v>390</v>
      </c>
      <c r="AU11" s="10" t="s">
        <v>61</v>
      </c>
      <c r="AV11" s="10">
        <v>-0.8250942731873363</v>
      </c>
      <c r="AW11" s="10">
        <v>1</v>
      </c>
    </row>
    <row r="12" spans="2:49" x14ac:dyDescent="0.25">
      <c r="K12" s="8">
        <v>3.35</v>
      </c>
      <c r="L12" s="8">
        <v>75</v>
      </c>
      <c r="M12">
        <v>40</v>
      </c>
      <c r="N12" s="8"/>
      <c r="O12" s="8"/>
      <c r="P12" s="8"/>
      <c r="Q12" s="8"/>
      <c r="T12" s="9"/>
      <c r="U12" s="9"/>
      <c r="V12" s="9"/>
      <c r="W12" s="9"/>
      <c r="X12" s="9"/>
      <c r="Y12" s="9"/>
      <c r="AA12" s="11">
        <v>40</v>
      </c>
      <c r="AB12" s="11">
        <v>45</v>
      </c>
      <c r="AD12" s="11"/>
      <c r="AE12" s="11"/>
      <c r="AF12" s="11"/>
      <c r="AG12" s="11"/>
      <c r="AI12" s="10">
        <v>40</v>
      </c>
      <c r="AJ12" s="10">
        <v>3.29</v>
      </c>
      <c r="AK12" s="10"/>
      <c r="AL12" s="10"/>
      <c r="AM12" s="10"/>
      <c r="AN12" s="10"/>
      <c r="AO12" s="10"/>
      <c r="AQ12" s="10">
        <v>40</v>
      </c>
      <c r="AR12" s="10">
        <v>373</v>
      </c>
      <c r="AU12" s="10"/>
      <c r="AV12" s="10"/>
      <c r="AW12" s="10"/>
    </row>
    <row r="13" spans="2:49" x14ac:dyDescent="0.25">
      <c r="AA13" s="11">
        <v>40</v>
      </c>
      <c r="AB13" s="11">
        <v>75</v>
      </c>
      <c r="AI13" s="10">
        <v>40</v>
      </c>
      <c r="AJ13" s="10">
        <v>3.35</v>
      </c>
      <c r="AK13" s="10"/>
      <c r="AL13" s="10"/>
      <c r="AM13" s="10"/>
      <c r="AN13" s="10"/>
      <c r="AO13" s="10"/>
      <c r="AQ13" s="10"/>
      <c r="AR13" s="10"/>
      <c r="AS13" s="10"/>
      <c r="AT13" s="10"/>
      <c r="AU13" s="10"/>
      <c r="AV13" s="10"/>
      <c r="AW13" s="10"/>
    </row>
    <row r="14" spans="2:49" x14ac:dyDescent="0.25">
      <c r="AI14" s="10">
        <v>30</v>
      </c>
      <c r="AJ14" s="10">
        <v>3.62</v>
      </c>
      <c r="AK14" s="10"/>
      <c r="AL14" s="10"/>
      <c r="AM14" s="10"/>
      <c r="AN14" s="10"/>
      <c r="AO14" s="10"/>
    </row>
    <row r="15" spans="2:49" x14ac:dyDescent="0.25">
      <c r="T15" s="5"/>
    </row>
    <row r="16" spans="2:49" x14ac:dyDescent="0.25">
      <c r="E16" t="s">
        <v>64</v>
      </c>
      <c r="F16" t="s">
        <v>63</v>
      </c>
      <c r="H16" t="s">
        <v>65</v>
      </c>
      <c r="I16" t="s">
        <v>66</v>
      </c>
      <c r="J16" t="s">
        <v>36</v>
      </c>
      <c r="K16" s="6" t="s">
        <v>73</v>
      </c>
      <c r="L16" s="6"/>
      <c r="M16" s="6"/>
      <c r="N16" s="6"/>
      <c r="O16" s="6"/>
      <c r="P16" s="6"/>
      <c r="Q16" s="6"/>
      <c r="S16" s="7" t="s">
        <v>67</v>
      </c>
      <c r="AA16" s="10" t="s">
        <v>86</v>
      </c>
    </row>
    <row r="17" spans="2:49" x14ac:dyDescent="0.25">
      <c r="B17">
        <v>4</v>
      </c>
      <c r="C17" t="s">
        <v>20</v>
      </c>
      <c r="D17" t="s">
        <v>21</v>
      </c>
      <c r="E17">
        <v>3.83</v>
      </c>
      <c r="F17">
        <v>517</v>
      </c>
      <c r="H17">
        <v>45</v>
      </c>
      <c r="I17">
        <v>83.7</v>
      </c>
      <c r="J17">
        <v>27</v>
      </c>
      <c r="K17" s="6">
        <v>3.83</v>
      </c>
      <c r="L17" s="6">
        <v>45</v>
      </c>
      <c r="M17" s="6"/>
      <c r="N17" s="6"/>
      <c r="O17" s="6"/>
      <c r="P17" s="6" t="s">
        <v>60</v>
      </c>
      <c r="Q17" s="6" t="s">
        <v>61</v>
      </c>
      <c r="S17" s="7">
        <v>517</v>
      </c>
      <c r="T17" s="7">
        <v>45</v>
      </c>
      <c r="U17" s="7"/>
      <c r="V17" s="7"/>
      <c r="W17" s="7"/>
      <c r="X17" s="7" t="s">
        <v>60</v>
      </c>
      <c r="Y17" s="7" t="s">
        <v>61</v>
      </c>
      <c r="AA17" t="s">
        <v>36</v>
      </c>
      <c r="AB17" s="7" t="s">
        <v>65</v>
      </c>
      <c r="AC17" s="10"/>
      <c r="AD17" s="10"/>
      <c r="AE17" s="10"/>
      <c r="AF17" s="10" t="s">
        <v>60</v>
      </c>
      <c r="AG17" s="10" t="s">
        <v>61</v>
      </c>
    </row>
    <row r="18" spans="2:49" x14ac:dyDescent="0.25">
      <c r="B18">
        <v>7</v>
      </c>
      <c r="C18" t="s">
        <v>18</v>
      </c>
      <c r="D18" t="s">
        <v>19</v>
      </c>
      <c r="E18">
        <v>3.35</v>
      </c>
      <c r="F18">
        <v>367</v>
      </c>
      <c r="H18">
        <v>15</v>
      </c>
      <c r="I18">
        <v>50</v>
      </c>
      <c r="J18">
        <v>8</v>
      </c>
      <c r="K18" s="6">
        <v>3.35</v>
      </c>
      <c r="L18" s="6">
        <v>15</v>
      </c>
      <c r="M18" s="6"/>
      <c r="N18" s="6"/>
      <c r="O18" s="6" t="s">
        <v>60</v>
      </c>
      <c r="P18" s="6">
        <v>1</v>
      </c>
      <c r="Q18" s="6"/>
      <c r="S18" s="7">
        <v>367</v>
      </c>
      <c r="T18" s="7">
        <v>15</v>
      </c>
      <c r="U18" s="7"/>
      <c r="V18" s="7"/>
      <c r="W18" s="7" t="s">
        <v>60</v>
      </c>
      <c r="X18" s="7">
        <v>1</v>
      </c>
      <c r="Y18" s="7"/>
      <c r="AA18" s="10">
        <v>27</v>
      </c>
      <c r="AB18" s="10">
        <v>45</v>
      </c>
      <c r="AE18" s="10" t="s">
        <v>60</v>
      </c>
      <c r="AF18" s="10">
        <v>1</v>
      </c>
      <c r="AG18" s="10"/>
    </row>
    <row r="19" spans="2:49" x14ac:dyDescent="0.25">
      <c r="B19">
        <v>10</v>
      </c>
      <c r="C19" t="s">
        <v>16</v>
      </c>
      <c r="D19" t="s">
        <v>17</v>
      </c>
      <c r="E19">
        <v>3.47</v>
      </c>
      <c r="F19" t="s">
        <v>56</v>
      </c>
      <c r="H19">
        <v>50</v>
      </c>
      <c r="I19">
        <v>80</v>
      </c>
      <c r="J19">
        <v>17</v>
      </c>
      <c r="K19" s="6">
        <v>3.47</v>
      </c>
      <c r="L19" s="6">
        <v>50</v>
      </c>
      <c r="M19" s="6"/>
      <c r="N19" s="6"/>
      <c r="O19" s="6" t="s">
        <v>61</v>
      </c>
      <c r="P19" s="6">
        <v>-0.13125492174351669</v>
      </c>
      <c r="Q19" s="6">
        <v>1</v>
      </c>
      <c r="S19" s="7">
        <v>397</v>
      </c>
      <c r="T19" s="7">
        <v>15</v>
      </c>
      <c r="U19" s="7"/>
      <c r="V19" s="7"/>
      <c r="W19" s="7" t="s">
        <v>61</v>
      </c>
      <c r="X19" s="7">
        <v>0.98198050606196574</v>
      </c>
      <c r="Y19" s="7">
        <v>1</v>
      </c>
      <c r="AA19" s="10">
        <v>8</v>
      </c>
      <c r="AB19" s="10">
        <v>15</v>
      </c>
      <c r="AE19" s="10" t="s">
        <v>61</v>
      </c>
      <c r="AF19" s="10">
        <v>3.803889563717866E-2</v>
      </c>
      <c r="AG19" s="10">
        <v>1</v>
      </c>
    </row>
    <row r="20" spans="2:49" x14ac:dyDescent="0.25">
      <c r="B20">
        <v>12</v>
      </c>
      <c r="C20" t="s">
        <v>14</v>
      </c>
      <c r="D20" t="s">
        <v>15</v>
      </c>
      <c r="E20">
        <v>3.01</v>
      </c>
      <c r="F20" t="s">
        <v>56</v>
      </c>
      <c r="H20">
        <v>40</v>
      </c>
      <c r="I20" t="s">
        <v>59</v>
      </c>
      <c r="K20" s="6">
        <v>3.01</v>
      </c>
      <c r="L20" s="6">
        <v>40</v>
      </c>
      <c r="M20" s="6"/>
      <c r="N20" s="6"/>
      <c r="O20" s="6"/>
      <c r="P20" s="6"/>
      <c r="Q20" s="6"/>
      <c r="AA20" s="10">
        <v>17</v>
      </c>
      <c r="AB20" s="10">
        <v>50</v>
      </c>
      <c r="AE20" s="10"/>
      <c r="AF20" s="10"/>
      <c r="AG20" s="10"/>
    </row>
    <row r="21" spans="2:49" x14ac:dyDescent="0.25">
      <c r="B21">
        <v>13</v>
      </c>
      <c r="C21" t="s">
        <v>11</v>
      </c>
      <c r="D21" t="s">
        <v>13</v>
      </c>
      <c r="E21">
        <v>3.82</v>
      </c>
      <c r="F21">
        <v>397</v>
      </c>
      <c r="H21">
        <v>15</v>
      </c>
      <c r="I21">
        <v>90</v>
      </c>
      <c r="J21">
        <v>33</v>
      </c>
      <c r="K21" s="6">
        <v>3.82</v>
      </c>
      <c r="L21" s="6">
        <v>15</v>
      </c>
      <c r="M21" s="6"/>
      <c r="N21" s="6"/>
      <c r="O21" s="6"/>
      <c r="P21" s="6"/>
      <c r="Q21" s="6"/>
      <c r="AA21" s="10">
        <v>33</v>
      </c>
      <c r="AB21" s="10">
        <v>15</v>
      </c>
    </row>
    <row r="23" spans="2:49" x14ac:dyDescent="0.25">
      <c r="K23" s="8" t="s">
        <v>74</v>
      </c>
      <c r="L23" s="8"/>
      <c r="M23" s="8"/>
      <c r="N23" s="8"/>
      <c r="O23" s="8"/>
      <c r="P23" s="8"/>
      <c r="Q23" s="8"/>
      <c r="S23" s="9" t="s">
        <v>68</v>
      </c>
      <c r="AA23" s="11" t="s">
        <v>87</v>
      </c>
      <c r="AI23" s="10" t="s">
        <v>88</v>
      </c>
      <c r="AQ23" s="10" t="s">
        <v>89</v>
      </c>
      <c r="AR23" s="10"/>
    </row>
    <row r="24" spans="2:49" x14ac:dyDescent="0.25">
      <c r="K24" s="8">
        <v>3.83</v>
      </c>
      <c r="L24" s="8">
        <v>83.7</v>
      </c>
      <c r="M24" s="8"/>
      <c r="N24" s="8"/>
      <c r="O24" s="8"/>
      <c r="P24" s="8" t="s">
        <v>60</v>
      </c>
      <c r="Q24" s="8" t="s">
        <v>61</v>
      </c>
      <c r="S24" s="9">
        <v>517</v>
      </c>
      <c r="T24" s="9">
        <v>83.7</v>
      </c>
      <c r="U24" s="9"/>
      <c r="V24" s="9"/>
      <c r="W24" s="9"/>
      <c r="X24" s="9" t="s">
        <v>60</v>
      </c>
      <c r="Y24" s="9" t="s">
        <v>61</v>
      </c>
      <c r="AA24" s="11" t="s">
        <v>36</v>
      </c>
      <c r="AB24" s="11" t="s">
        <v>66</v>
      </c>
      <c r="AC24" s="11"/>
      <c r="AD24" s="11"/>
      <c r="AE24" s="11"/>
      <c r="AF24" s="11" t="s">
        <v>60</v>
      </c>
      <c r="AG24" s="11" t="s">
        <v>61</v>
      </c>
      <c r="AI24" s="10" t="s">
        <v>36</v>
      </c>
      <c r="AJ24" s="10" t="s">
        <v>64</v>
      </c>
      <c r="AK24" s="10"/>
      <c r="AL24" s="10"/>
      <c r="AM24" s="10"/>
      <c r="AN24" s="10" t="s">
        <v>60</v>
      </c>
      <c r="AO24" s="10" t="s">
        <v>61</v>
      </c>
      <c r="AQ24" s="10" t="s">
        <v>36</v>
      </c>
      <c r="AR24" s="10" t="s">
        <v>63</v>
      </c>
      <c r="AS24" s="10"/>
      <c r="AT24" s="10"/>
      <c r="AU24" s="10"/>
      <c r="AV24" s="10" t="s">
        <v>60</v>
      </c>
      <c r="AW24" s="10" t="s">
        <v>61</v>
      </c>
    </row>
    <row r="25" spans="2:49" x14ac:dyDescent="0.25">
      <c r="K25" s="8">
        <v>3.35</v>
      </c>
      <c r="L25" s="8">
        <v>50</v>
      </c>
      <c r="M25" s="8"/>
      <c r="N25" s="8"/>
      <c r="O25" s="8" t="s">
        <v>60</v>
      </c>
      <c r="P25" s="8">
        <v>1</v>
      </c>
      <c r="Q25" s="8"/>
      <c r="S25" s="9">
        <v>367</v>
      </c>
      <c r="T25" s="9">
        <v>50</v>
      </c>
      <c r="U25" s="9"/>
      <c r="V25" s="9"/>
      <c r="W25" s="9" t="s">
        <v>60</v>
      </c>
      <c r="X25" s="9">
        <v>1</v>
      </c>
      <c r="Y25" s="9"/>
      <c r="AA25" s="11">
        <v>27</v>
      </c>
      <c r="AB25" s="11">
        <v>83.7</v>
      </c>
      <c r="AC25" s="11"/>
      <c r="AD25" s="11"/>
      <c r="AE25" s="11" t="s">
        <v>60</v>
      </c>
      <c r="AF25" s="11">
        <v>1</v>
      </c>
      <c r="AG25" s="11"/>
      <c r="AI25" s="10">
        <v>27</v>
      </c>
      <c r="AJ25" s="10">
        <v>3.83</v>
      </c>
      <c r="AK25" s="10"/>
      <c r="AL25" s="10"/>
      <c r="AM25" s="10" t="s">
        <v>60</v>
      </c>
      <c r="AN25" s="10">
        <v>1</v>
      </c>
      <c r="AO25" s="10"/>
      <c r="AQ25" s="10">
        <v>27</v>
      </c>
      <c r="AR25" s="10">
        <v>517</v>
      </c>
      <c r="AS25" s="10"/>
      <c r="AT25" s="10"/>
      <c r="AU25" s="10" t="s">
        <v>60</v>
      </c>
      <c r="AV25" s="10">
        <v>1</v>
      </c>
      <c r="AW25" s="10"/>
    </row>
    <row r="26" spans="2:49" x14ac:dyDescent="0.25">
      <c r="K26" s="8">
        <v>3.47</v>
      </c>
      <c r="L26" s="8">
        <v>80</v>
      </c>
      <c r="M26" s="8"/>
      <c r="N26" s="8"/>
      <c r="O26" s="8" t="s">
        <v>61</v>
      </c>
      <c r="P26" s="8">
        <v>0.83107595309592974</v>
      </c>
      <c r="Q26" s="8">
        <v>1</v>
      </c>
      <c r="S26" s="9">
        <v>397</v>
      </c>
      <c r="T26" s="9">
        <v>90</v>
      </c>
      <c r="U26" s="9"/>
      <c r="V26" s="9"/>
      <c r="W26" s="9" t="s">
        <v>61</v>
      </c>
      <c r="X26" s="9">
        <v>0.53687921721068399</v>
      </c>
      <c r="Y26" s="9">
        <v>1</v>
      </c>
      <c r="AA26" s="11">
        <v>8</v>
      </c>
      <c r="AB26" s="11">
        <v>50</v>
      </c>
      <c r="AC26" s="11"/>
      <c r="AD26" s="11"/>
      <c r="AE26" s="11" t="s">
        <v>61</v>
      </c>
      <c r="AF26" s="11">
        <v>0.91233341725020234</v>
      </c>
      <c r="AG26" s="11">
        <v>1</v>
      </c>
      <c r="AI26" s="10">
        <v>8</v>
      </c>
      <c r="AJ26" s="10">
        <v>3.35</v>
      </c>
      <c r="AK26" s="10"/>
      <c r="AL26" s="10"/>
      <c r="AM26" s="10" t="s">
        <v>61</v>
      </c>
      <c r="AN26" s="10">
        <v>0.96064095822563467</v>
      </c>
      <c r="AO26" s="10">
        <v>1</v>
      </c>
      <c r="AQ26" s="10">
        <v>8</v>
      </c>
      <c r="AR26" s="10">
        <v>367</v>
      </c>
      <c r="AS26" s="10"/>
      <c r="AT26" s="10"/>
      <c r="AU26" s="10" t="s">
        <v>61</v>
      </c>
      <c r="AV26" s="10">
        <v>0.46336277375964746</v>
      </c>
      <c r="AW26" s="10">
        <v>1</v>
      </c>
    </row>
    <row r="27" spans="2:49" x14ac:dyDescent="0.25">
      <c r="K27" s="8">
        <v>3.82</v>
      </c>
      <c r="L27" s="8">
        <v>90</v>
      </c>
      <c r="M27" s="8"/>
      <c r="N27" s="8"/>
      <c r="O27" s="8"/>
      <c r="P27" s="8"/>
      <c r="Q27" s="8"/>
      <c r="AA27" s="11">
        <v>17</v>
      </c>
      <c r="AB27" s="11">
        <v>80</v>
      </c>
      <c r="AC27" s="11"/>
      <c r="AD27" s="11"/>
      <c r="AE27" s="11"/>
      <c r="AF27" s="11"/>
      <c r="AG27" s="11"/>
      <c r="AI27" s="10">
        <v>17</v>
      </c>
      <c r="AJ27" s="10">
        <v>3.47</v>
      </c>
      <c r="AK27" s="10"/>
      <c r="AL27" s="10"/>
      <c r="AM27" s="10"/>
      <c r="AN27" s="10"/>
      <c r="AO27" s="10"/>
      <c r="AQ27" s="10">
        <v>33</v>
      </c>
      <c r="AR27" s="10">
        <v>397</v>
      </c>
      <c r="AS27" s="10"/>
      <c r="AT27" s="10"/>
      <c r="AU27" s="10"/>
      <c r="AV27" s="10"/>
      <c r="AW27" s="10"/>
    </row>
    <row r="28" spans="2:49" x14ac:dyDescent="0.25">
      <c r="AA28" s="11">
        <v>33</v>
      </c>
      <c r="AB28" s="11">
        <v>90</v>
      </c>
      <c r="AC28" s="11"/>
      <c r="AD28" s="11"/>
      <c r="AE28" s="11"/>
      <c r="AF28" s="11"/>
      <c r="AG28" s="11"/>
      <c r="AI28" s="10">
        <v>33</v>
      </c>
      <c r="AJ28" s="10">
        <v>3.82</v>
      </c>
      <c r="AK28" s="10"/>
      <c r="AL28" s="10"/>
      <c r="AM28" s="10"/>
      <c r="AN28" s="10"/>
      <c r="AO28" s="10"/>
    </row>
    <row r="34" spans="2:49" x14ac:dyDescent="0.25">
      <c r="E34" t="s">
        <v>64</v>
      </c>
      <c r="F34" t="s">
        <v>63</v>
      </c>
      <c r="H34" t="s">
        <v>65</v>
      </c>
      <c r="I34" t="s">
        <v>66</v>
      </c>
      <c r="J34" t="s">
        <v>36</v>
      </c>
      <c r="K34" s="6" t="s">
        <v>75</v>
      </c>
      <c r="S34" s="7" t="s">
        <v>77</v>
      </c>
      <c r="AA34" s="10" t="s">
        <v>90</v>
      </c>
    </row>
    <row r="35" spans="2:49" x14ac:dyDescent="0.25">
      <c r="B35">
        <v>1</v>
      </c>
      <c r="C35" t="s">
        <v>25</v>
      </c>
      <c r="D35" t="s">
        <v>26</v>
      </c>
      <c r="E35">
        <v>1.96</v>
      </c>
      <c r="F35">
        <v>370</v>
      </c>
      <c r="H35">
        <v>30</v>
      </c>
      <c r="I35">
        <v>50</v>
      </c>
      <c r="J35">
        <v>20</v>
      </c>
      <c r="K35" s="6">
        <v>1.96</v>
      </c>
      <c r="L35" s="6">
        <v>30</v>
      </c>
      <c r="M35" s="6"/>
      <c r="N35" s="6"/>
      <c r="O35" s="6"/>
      <c r="P35" s="6" t="s">
        <v>60</v>
      </c>
      <c r="Q35" s="6" t="s">
        <v>61</v>
      </c>
      <c r="S35" s="7">
        <v>370</v>
      </c>
      <c r="T35" s="7">
        <v>30</v>
      </c>
      <c r="U35" s="7"/>
      <c r="V35" s="7"/>
      <c r="W35" s="7"/>
      <c r="X35" s="7" t="s">
        <v>60</v>
      </c>
      <c r="Y35" s="7" t="s">
        <v>61</v>
      </c>
      <c r="AA35" s="10" t="s">
        <v>36</v>
      </c>
      <c r="AB35" s="10" t="s">
        <v>65</v>
      </c>
      <c r="AC35" s="10"/>
      <c r="AD35" s="10"/>
      <c r="AE35" s="10"/>
      <c r="AF35" s="10" t="s">
        <v>60</v>
      </c>
      <c r="AG35" s="10" t="s">
        <v>61</v>
      </c>
    </row>
    <row r="36" spans="2:49" x14ac:dyDescent="0.25">
      <c r="B36">
        <v>2</v>
      </c>
      <c r="C36" t="s">
        <v>27</v>
      </c>
      <c r="D36" t="s">
        <v>28</v>
      </c>
      <c r="E36">
        <v>3.95</v>
      </c>
      <c r="F36">
        <v>437</v>
      </c>
      <c r="H36">
        <v>35</v>
      </c>
      <c r="I36">
        <v>65</v>
      </c>
      <c r="J36">
        <v>28</v>
      </c>
      <c r="K36" s="6">
        <v>3.95</v>
      </c>
      <c r="L36" s="6">
        <v>35</v>
      </c>
      <c r="M36" s="6"/>
      <c r="N36" s="6"/>
      <c r="O36" s="6" t="s">
        <v>60</v>
      </c>
      <c r="P36" s="6">
        <v>1</v>
      </c>
      <c r="Q36" s="6"/>
      <c r="S36" s="7">
        <v>437</v>
      </c>
      <c r="T36" s="7">
        <v>35</v>
      </c>
      <c r="U36" s="7"/>
      <c r="V36" s="7"/>
      <c r="W36" s="7" t="s">
        <v>60</v>
      </c>
      <c r="X36" s="7">
        <v>1</v>
      </c>
      <c r="Y36" s="7"/>
      <c r="AA36" s="10">
        <v>20</v>
      </c>
      <c r="AB36" s="10">
        <v>30</v>
      </c>
      <c r="AC36" s="10"/>
      <c r="AD36" s="10"/>
      <c r="AE36" s="10" t="s">
        <v>60</v>
      </c>
      <c r="AF36" s="10">
        <v>1</v>
      </c>
      <c r="AG36" s="10"/>
    </row>
    <row r="37" spans="2:49" x14ac:dyDescent="0.25">
      <c r="B37">
        <v>3</v>
      </c>
      <c r="C37" t="s">
        <v>29</v>
      </c>
      <c r="D37" t="s">
        <v>30</v>
      </c>
      <c r="E37">
        <v>3.89</v>
      </c>
      <c r="F37">
        <v>447</v>
      </c>
      <c r="H37">
        <v>45</v>
      </c>
      <c r="I37">
        <v>75</v>
      </c>
      <c r="J37">
        <v>22</v>
      </c>
      <c r="K37" s="6">
        <v>3.89</v>
      </c>
      <c r="L37" s="6">
        <v>45</v>
      </c>
      <c r="M37" s="6"/>
      <c r="N37" s="6"/>
      <c r="O37" s="6" t="s">
        <v>61</v>
      </c>
      <c r="P37" s="6">
        <v>0.6836759467123632</v>
      </c>
      <c r="Q37" s="6">
        <v>1</v>
      </c>
      <c r="S37" s="7">
        <v>447</v>
      </c>
      <c r="T37" s="7">
        <v>45</v>
      </c>
      <c r="U37" s="7"/>
      <c r="V37" s="7"/>
      <c r="W37" s="7" t="s">
        <v>61</v>
      </c>
      <c r="X37" s="7">
        <v>0.86650400761022661</v>
      </c>
      <c r="Y37" s="7">
        <v>1</v>
      </c>
      <c r="AA37" s="10">
        <v>28</v>
      </c>
      <c r="AB37" s="10">
        <v>35</v>
      </c>
      <c r="AC37" s="10"/>
      <c r="AD37" s="10"/>
      <c r="AE37" s="10" t="s">
        <v>61</v>
      </c>
      <c r="AF37" s="10">
        <v>-0.1873171623163388</v>
      </c>
      <c r="AG37" s="10">
        <v>1</v>
      </c>
    </row>
    <row r="38" spans="2:49" x14ac:dyDescent="0.25">
      <c r="B38">
        <v>5</v>
      </c>
      <c r="C38" t="s">
        <v>23</v>
      </c>
      <c r="D38" t="s">
        <v>24</v>
      </c>
      <c r="E38">
        <v>3.8</v>
      </c>
      <c r="F38">
        <v>453</v>
      </c>
      <c r="H38">
        <v>45</v>
      </c>
      <c r="I38">
        <v>85</v>
      </c>
      <c r="J38">
        <v>20</v>
      </c>
      <c r="K38" s="6">
        <v>3.8</v>
      </c>
      <c r="L38" s="6">
        <v>45</v>
      </c>
      <c r="M38" s="6"/>
      <c r="N38" s="6"/>
      <c r="O38" s="6"/>
      <c r="P38" s="6"/>
      <c r="Q38" s="6"/>
      <c r="S38" s="7">
        <v>453</v>
      </c>
      <c r="T38" s="7">
        <v>45</v>
      </c>
      <c r="U38" s="7"/>
      <c r="V38" s="7"/>
      <c r="W38" s="7"/>
      <c r="X38" s="7"/>
      <c r="Y38" s="7"/>
      <c r="AA38" s="10">
        <v>22</v>
      </c>
      <c r="AB38" s="10">
        <v>45</v>
      </c>
      <c r="AC38" s="10"/>
      <c r="AD38" s="10"/>
      <c r="AE38" s="10"/>
      <c r="AF38" s="10"/>
      <c r="AG38" s="10"/>
    </row>
    <row r="39" spans="2:49" x14ac:dyDescent="0.25">
      <c r="B39">
        <v>11</v>
      </c>
      <c r="C39" t="s">
        <v>31</v>
      </c>
      <c r="D39" t="s">
        <v>32</v>
      </c>
      <c r="E39">
        <v>3.94</v>
      </c>
      <c r="F39" t="s">
        <v>56</v>
      </c>
      <c r="H39">
        <v>55</v>
      </c>
      <c r="I39">
        <v>90</v>
      </c>
      <c r="J39">
        <v>22</v>
      </c>
      <c r="K39" s="6">
        <v>3.94</v>
      </c>
      <c r="L39" s="6">
        <v>55</v>
      </c>
      <c r="M39" s="6"/>
      <c r="N39" s="6"/>
      <c r="O39" s="6"/>
      <c r="P39" s="6"/>
      <c r="Q39" s="6"/>
      <c r="AA39" s="10">
        <v>20</v>
      </c>
      <c r="AB39" s="10">
        <v>45</v>
      </c>
      <c r="AC39" s="10"/>
      <c r="AD39" s="10"/>
      <c r="AE39" s="10"/>
      <c r="AF39" s="10"/>
      <c r="AG39" s="10"/>
    </row>
    <row r="40" spans="2:49" x14ac:dyDescent="0.25">
      <c r="AA40" s="10">
        <v>22</v>
      </c>
      <c r="AB40" s="10">
        <v>55</v>
      </c>
      <c r="AC40" s="10"/>
      <c r="AD40" s="10"/>
      <c r="AE40" s="10"/>
      <c r="AF40" s="10"/>
      <c r="AG40" s="10"/>
    </row>
    <row r="41" spans="2:49" x14ac:dyDescent="0.25">
      <c r="K41" s="8" t="s">
        <v>76</v>
      </c>
      <c r="S41" s="9" t="s">
        <v>78</v>
      </c>
      <c r="AA41" s="11" t="s">
        <v>91</v>
      </c>
      <c r="AI41" s="10" t="s">
        <v>88</v>
      </c>
      <c r="AQ41" s="10" t="s">
        <v>89</v>
      </c>
      <c r="AR41" s="10"/>
    </row>
    <row r="42" spans="2:49" x14ac:dyDescent="0.25">
      <c r="K42" s="8">
        <v>1.96</v>
      </c>
      <c r="L42" s="8">
        <v>50</v>
      </c>
      <c r="M42" s="8"/>
      <c r="N42" s="8"/>
      <c r="O42" s="8"/>
      <c r="P42" s="8" t="s">
        <v>60</v>
      </c>
      <c r="Q42" s="8" t="s">
        <v>61</v>
      </c>
      <c r="S42" s="9">
        <v>370</v>
      </c>
      <c r="T42" s="9">
        <v>50</v>
      </c>
      <c r="U42" s="9"/>
      <c r="V42" s="9"/>
      <c r="W42" s="9"/>
      <c r="X42" s="9" t="s">
        <v>60</v>
      </c>
      <c r="Y42" s="9" t="s">
        <v>61</v>
      </c>
      <c r="AA42" s="11" t="s">
        <v>36</v>
      </c>
      <c r="AB42" s="11" t="s">
        <v>66</v>
      </c>
      <c r="AC42" s="11"/>
      <c r="AD42" s="11"/>
      <c r="AE42" s="11"/>
      <c r="AF42" s="11" t="s">
        <v>60</v>
      </c>
      <c r="AG42" s="11" t="s">
        <v>61</v>
      </c>
      <c r="AI42" s="10" t="s">
        <v>36</v>
      </c>
      <c r="AJ42" s="10" t="s">
        <v>64</v>
      </c>
      <c r="AK42" s="10"/>
      <c r="AL42" s="10"/>
      <c r="AM42" s="10"/>
      <c r="AN42" s="10" t="s">
        <v>60</v>
      </c>
      <c r="AO42" s="10" t="s">
        <v>61</v>
      </c>
      <c r="AQ42" s="10" t="s">
        <v>36</v>
      </c>
      <c r="AR42" s="10" t="s">
        <v>63</v>
      </c>
      <c r="AS42" s="10"/>
      <c r="AT42" s="10"/>
      <c r="AU42" s="10"/>
      <c r="AV42" s="10" t="s">
        <v>60</v>
      </c>
      <c r="AW42" s="10" t="s">
        <v>61</v>
      </c>
    </row>
    <row r="43" spans="2:49" x14ac:dyDescent="0.25">
      <c r="K43" s="8">
        <v>3.95</v>
      </c>
      <c r="L43" s="8">
        <v>65</v>
      </c>
      <c r="M43" s="8"/>
      <c r="N43" s="8"/>
      <c r="O43" s="8" t="s">
        <v>60</v>
      </c>
      <c r="P43" s="8">
        <v>1</v>
      </c>
      <c r="Q43" s="8"/>
      <c r="S43" s="9">
        <v>437</v>
      </c>
      <c r="T43" s="9">
        <v>65</v>
      </c>
      <c r="U43" s="9"/>
      <c r="V43" s="9"/>
      <c r="W43" s="9" t="s">
        <v>60</v>
      </c>
      <c r="X43" s="9">
        <v>1</v>
      </c>
      <c r="Y43" s="9"/>
      <c r="AA43" s="11">
        <v>20</v>
      </c>
      <c r="AB43" s="11">
        <v>50</v>
      </c>
      <c r="AC43">
        <v>370</v>
      </c>
      <c r="AD43" s="11"/>
      <c r="AE43" s="11" t="s">
        <v>60</v>
      </c>
      <c r="AF43" s="11">
        <v>1</v>
      </c>
      <c r="AG43" s="11"/>
      <c r="AI43" s="10">
        <v>20</v>
      </c>
      <c r="AJ43" s="10">
        <v>1.96</v>
      </c>
      <c r="AK43" s="10"/>
      <c r="AL43" s="10"/>
      <c r="AM43" s="10" t="s">
        <v>60</v>
      </c>
      <c r="AN43" s="10">
        <v>1</v>
      </c>
      <c r="AO43" s="10"/>
      <c r="AQ43" s="10">
        <v>20</v>
      </c>
      <c r="AR43" s="10">
        <v>370</v>
      </c>
      <c r="AS43" s="10"/>
      <c r="AT43" s="10"/>
      <c r="AU43" s="10" t="s">
        <v>60</v>
      </c>
      <c r="AV43" s="10">
        <v>1</v>
      </c>
      <c r="AW43" s="10"/>
    </row>
    <row r="44" spans="2:49" x14ac:dyDescent="0.25">
      <c r="K44" s="8">
        <v>3.89</v>
      </c>
      <c r="L44" s="8">
        <v>75</v>
      </c>
      <c r="M44" s="8"/>
      <c r="N44" s="8"/>
      <c r="O44" s="8" t="s">
        <v>61</v>
      </c>
      <c r="P44" s="8">
        <v>0.78454577255877345</v>
      </c>
      <c r="Q44" s="8">
        <v>1</v>
      </c>
      <c r="S44" s="9">
        <v>447</v>
      </c>
      <c r="T44" s="9">
        <v>75</v>
      </c>
      <c r="U44" s="9"/>
      <c r="V44" s="9"/>
      <c r="W44" s="9" t="s">
        <v>61</v>
      </c>
      <c r="X44" s="9">
        <v>0.91777684625903933</v>
      </c>
      <c r="Y44" s="9">
        <v>1</v>
      </c>
      <c r="AA44" s="11">
        <v>28</v>
      </c>
      <c r="AB44" s="11">
        <v>65</v>
      </c>
      <c r="AC44">
        <v>437</v>
      </c>
      <c r="AD44" s="11"/>
      <c r="AE44" s="11" t="s">
        <v>61</v>
      </c>
      <c r="AF44" s="11">
        <v>-0.12325736019752445</v>
      </c>
      <c r="AG44" s="11">
        <v>1</v>
      </c>
      <c r="AI44" s="10">
        <v>28</v>
      </c>
      <c r="AJ44" s="10">
        <v>3.95</v>
      </c>
      <c r="AK44" s="10"/>
      <c r="AL44" s="10"/>
      <c r="AM44" s="10" t="s">
        <v>61</v>
      </c>
      <c r="AN44" s="10">
        <v>0.45289615063747735</v>
      </c>
      <c r="AO44" s="10">
        <v>1</v>
      </c>
      <c r="AQ44" s="10">
        <v>28</v>
      </c>
      <c r="AR44" s="10">
        <v>437</v>
      </c>
      <c r="AS44" s="10"/>
      <c r="AT44" s="10"/>
      <c r="AU44" s="10" t="s">
        <v>61</v>
      </c>
      <c r="AV44" s="10">
        <v>0.28083904785169223</v>
      </c>
      <c r="AW44" s="10">
        <v>1</v>
      </c>
    </row>
    <row r="45" spans="2:49" x14ac:dyDescent="0.25">
      <c r="K45" s="8">
        <v>3.8</v>
      </c>
      <c r="L45" s="8">
        <v>85</v>
      </c>
      <c r="M45" s="8"/>
      <c r="N45" s="8"/>
      <c r="O45" s="8"/>
      <c r="P45" s="8"/>
      <c r="Q45" s="8"/>
      <c r="S45" s="9">
        <v>453</v>
      </c>
      <c r="T45" s="9">
        <v>85</v>
      </c>
      <c r="U45" s="9"/>
      <c r="V45" s="9"/>
      <c r="W45" s="9"/>
      <c r="X45" s="9"/>
      <c r="Y45" s="9"/>
      <c r="AA45" s="11">
        <v>22</v>
      </c>
      <c r="AB45" s="11">
        <v>75</v>
      </c>
      <c r="AC45">
        <v>447</v>
      </c>
      <c r="AD45" s="11"/>
      <c r="AE45" s="11"/>
      <c r="AF45" s="11"/>
      <c r="AG45" s="11"/>
      <c r="AI45" s="10">
        <v>22</v>
      </c>
      <c r="AJ45" s="10">
        <v>3.89</v>
      </c>
      <c r="AK45" s="10"/>
      <c r="AL45" s="10"/>
      <c r="AM45" s="10"/>
      <c r="AN45" s="10"/>
      <c r="AO45" s="10"/>
      <c r="AQ45" s="10">
        <v>22</v>
      </c>
      <c r="AR45" s="10">
        <v>447</v>
      </c>
      <c r="AS45" s="10"/>
      <c r="AT45" s="10"/>
      <c r="AU45" s="10"/>
      <c r="AV45" s="10"/>
      <c r="AW45" s="10"/>
    </row>
    <row r="46" spans="2:49" x14ac:dyDescent="0.25">
      <c r="K46" s="8">
        <v>3.94</v>
      </c>
      <c r="L46" s="8">
        <v>90</v>
      </c>
      <c r="M46" s="8"/>
      <c r="N46" s="8"/>
      <c r="O46" s="8"/>
      <c r="P46" s="8"/>
      <c r="Q46" s="8"/>
      <c r="AA46" s="11">
        <v>20</v>
      </c>
      <c r="AB46" s="11">
        <v>85</v>
      </c>
      <c r="AC46">
        <v>453</v>
      </c>
      <c r="AD46" s="11"/>
      <c r="AE46" s="11"/>
      <c r="AF46" s="11"/>
      <c r="AG46" s="11"/>
      <c r="AI46" s="10">
        <v>20</v>
      </c>
      <c r="AJ46" s="10">
        <v>3.8</v>
      </c>
      <c r="AK46" s="10"/>
      <c r="AL46" s="10"/>
      <c r="AM46" s="10"/>
      <c r="AN46" s="10"/>
      <c r="AO46" s="10"/>
      <c r="AQ46" s="10">
        <v>20</v>
      </c>
      <c r="AR46" s="10">
        <v>453</v>
      </c>
      <c r="AS46" s="10"/>
      <c r="AT46" s="10"/>
      <c r="AU46" s="10"/>
      <c r="AV46" s="10"/>
      <c r="AW46" s="10"/>
    </row>
    <row r="47" spans="2:49" x14ac:dyDescent="0.25">
      <c r="AA47" s="11">
        <v>22</v>
      </c>
      <c r="AB47" s="11">
        <v>90</v>
      </c>
      <c r="AD47" s="11"/>
      <c r="AE47" s="11"/>
      <c r="AF47" s="11"/>
      <c r="AG47" s="11"/>
      <c r="AI47" s="10">
        <v>22</v>
      </c>
      <c r="AJ47" s="10">
        <v>3.94</v>
      </c>
      <c r="AK47" s="10"/>
      <c r="AL47" s="10"/>
      <c r="AM47" s="10"/>
      <c r="AN47" s="10"/>
      <c r="AO47" s="10"/>
      <c r="AQ47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518B-4982-41AB-B4C4-F891F7ADA7A3}">
  <dimension ref="B2:V25"/>
  <sheetViews>
    <sheetView topLeftCell="E1" workbookViewId="0">
      <selection activeCell="T3" sqref="T3"/>
    </sheetView>
  </sheetViews>
  <sheetFormatPr defaultRowHeight="15" x14ac:dyDescent="0.25"/>
  <cols>
    <col min="15" max="15" width="19" customWidth="1"/>
    <col min="20" max="20" width="22" customWidth="1"/>
  </cols>
  <sheetData>
    <row r="2" spans="2:22" x14ac:dyDescent="0.25">
      <c r="B2" t="s">
        <v>1</v>
      </c>
      <c r="E2" t="s">
        <v>34</v>
      </c>
      <c r="F2" t="s">
        <v>35</v>
      </c>
      <c r="G2" t="s">
        <v>36</v>
      </c>
      <c r="K2" t="s">
        <v>92</v>
      </c>
      <c r="L2" t="s">
        <v>93</v>
      </c>
      <c r="M2" t="s">
        <v>94</v>
      </c>
      <c r="O2" t="s">
        <v>95</v>
      </c>
      <c r="T2" t="s">
        <v>96</v>
      </c>
    </row>
    <row r="3" spans="2:22" x14ac:dyDescent="0.25">
      <c r="O3" t="s">
        <v>39</v>
      </c>
      <c r="T3" t="s">
        <v>39</v>
      </c>
    </row>
    <row r="4" spans="2:22" ht="15.75" thickBot="1" x14ac:dyDescent="0.3">
      <c r="B4">
        <v>1</v>
      </c>
      <c r="C4" t="s">
        <v>2</v>
      </c>
      <c r="D4" t="s">
        <v>3</v>
      </c>
      <c r="E4">
        <v>1100</v>
      </c>
      <c r="F4">
        <v>1130</v>
      </c>
      <c r="G4">
        <v>30</v>
      </c>
      <c r="K4">
        <v>30</v>
      </c>
      <c r="L4">
        <v>33</v>
      </c>
      <c r="M4">
        <v>20</v>
      </c>
    </row>
    <row r="5" spans="2:22" x14ac:dyDescent="0.25">
      <c r="B5">
        <v>2</v>
      </c>
      <c r="D5" t="s">
        <v>4</v>
      </c>
      <c r="E5">
        <v>1105</v>
      </c>
      <c r="F5">
        <v>1145</v>
      </c>
      <c r="G5">
        <v>40</v>
      </c>
      <c r="K5">
        <v>40</v>
      </c>
      <c r="L5">
        <v>17</v>
      </c>
      <c r="M5">
        <v>20</v>
      </c>
      <c r="O5" s="2"/>
      <c r="P5" s="2" t="s">
        <v>40</v>
      </c>
      <c r="Q5" s="2" t="s">
        <v>41</v>
      </c>
      <c r="T5" s="2"/>
      <c r="U5" s="2" t="s">
        <v>40</v>
      </c>
      <c r="V5" s="2" t="s">
        <v>41</v>
      </c>
    </row>
    <row r="6" spans="2:22" x14ac:dyDescent="0.25">
      <c r="B6">
        <v>3</v>
      </c>
      <c r="C6" t="s">
        <v>5</v>
      </c>
      <c r="D6" t="s">
        <v>6</v>
      </c>
      <c r="E6">
        <v>1105</v>
      </c>
      <c r="F6">
        <v>1134</v>
      </c>
      <c r="G6">
        <v>29</v>
      </c>
      <c r="K6">
        <v>29</v>
      </c>
      <c r="L6">
        <v>8</v>
      </c>
      <c r="M6">
        <v>28</v>
      </c>
      <c r="O6" t="s">
        <v>42</v>
      </c>
      <c r="P6">
        <v>35.799999999999997</v>
      </c>
      <c r="Q6">
        <v>21.25</v>
      </c>
      <c r="T6" t="s">
        <v>42</v>
      </c>
      <c r="U6">
        <v>35.799999999999997</v>
      </c>
      <c r="V6">
        <v>22.4</v>
      </c>
    </row>
    <row r="7" spans="2:22" x14ac:dyDescent="0.25">
      <c r="B7">
        <v>4</v>
      </c>
      <c r="C7" t="s">
        <v>7</v>
      </c>
      <c r="D7" t="s">
        <v>8</v>
      </c>
      <c r="E7">
        <v>1105</v>
      </c>
      <c r="F7">
        <v>1145</v>
      </c>
      <c r="G7">
        <v>40</v>
      </c>
      <c r="K7">
        <v>40</v>
      </c>
      <c r="L7">
        <v>27</v>
      </c>
      <c r="M7">
        <v>22</v>
      </c>
      <c r="O7" t="s">
        <v>37</v>
      </c>
      <c r="P7">
        <v>33.200000000000045</v>
      </c>
      <c r="Q7">
        <v>121.58333333333333</v>
      </c>
      <c r="T7" t="s">
        <v>37</v>
      </c>
      <c r="U7">
        <v>33.200000000000045</v>
      </c>
      <c r="V7">
        <v>10.799999999999955</v>
      </c>
    </row>
    <row r="8" spans="2:22" x14ac:dyDescent="0.25">
      <c r="B8">
        <v>5</v>
      </c>
      <c r="C8" t="s">
        <v>9</v>
      </c>
      <c r="D8" t="s">
        <v>10</v>
      </c>
      <c r="E8">
        <v>1100</v>
      </c>
      <c r="F8">
        <v>1140</v>
      </c>
      <c r="G8">
        <v>40</v>
      </c>
      <c r="K8">
        <v>40</v>
      </c>
      <c r="M8">
        <v>22</v>
      </c>
      <c r="O8" t="s">
        <v>43</v>
      </c>
      <c r="P8">
        <v>5</v>
      </c>
      <c r="Q8">
        <v>4</v>
      </c>
      <c r="T8" t="s">
        <v>43</v>
      </c>
      <c r="U8">
        <v>5</v>
      </c>
      <c r="V8">
        <v>5</v>
      </c>
    </row>
    <row r="9" spans="2:22" x14ac:dyDescent="0.25">
      <c r="G9">
        <v>35.799999999999997</v>
      </c>
      <c r="O9" t="s">
        <v>44</v>
      </c>
      <c r="P9">
        <v>0</v>
      </c>
      <c r="T9" t="s">
        <v>44</v>
      </c>
      <c r="U9">
        <v>0</v>
      </c>
    </row>
    <row r="10" spans="2:22" x14ac:dyDescent="0.25">
      <c r="B10" t="s">
        <v>12</v>
      </c>
      <c r="O10" t="s">
        <v>38</v>
      </c>
      <c r="P10">
        <v>4</v>
      </c>
      <c r="T10" t="s">
        <v>38</v>
      </c>
      <c r="U10">
        <v>6</v>
      </c>
    </row>
    <row r="11" spans="2:22" x14ac:dyDescent="0.25">
      <c r="O11" t="s">
        <v>45</v>
      </c>
      <c r="P11">
        <v>2.3908478151027164</v>
      </c>
      <c r="T11" t="s">
        <v>45</v>
      </c>
      <c r="U11">
        <v>4.5171390785037211</v>
      </c>
    </row>
    <row r="12" spans="2:22" x14ac:dyDescent="0.25">
      <c r="B12">
        <v>1</v>
      </c>
      <c r="C12" t="s">
        <v>11</v>
      </c>
      <c r="D12" t="s">
        <v>13</v>
      </c>
      <c r="E12">
        <v>1052</v>
      </c>
      <c r="F12">
        <v>1125</v>
      </c>
      <c r="G12">
        <v>33</v>
      </c>
      <c r="O12" t="s">
        <v>46</v>
      </c>
      <c r="P12">
        <v>3.7549295030563583E-2</v>
      </c>
      <c r="T12" t="s">
        <v>46</v>
      </c>
      <c r="U12">
        <v>2.0148983960731385E-3</v>
      </c>
    </row>
    <row r="13" spans="2:22" x14ac:dyDescent="0.25">
      <c r="B13">
        <v>2</v>
      </c>
      <c r="C13" t="s">
        <v>14</v>
      </c>
      <c r="D13" t="s">
        <v>15</v>
      </c>
      <c r="O13" t="s">
        <v>47</v>
      </c>
      <c r="P13">
        <v>2.1318467863266499</v>
      </c>
      <c r="T13" t="s">
        <v>47</v>
      </c>
      <c r="U13">
        <v>1.9431802805153031</v>
      </c>
    </row>
    <row r="14" spans="2:22" x14ac:dyDescent="0.25">
      <c r="B14">
        <v>3</v>
      </c>
      <c r="C14" t="s">
        <v>16</v>
      </c>
      <c r="D14" t="s">
        <v>17</v>
      </c>
      <c r="E14">
        <v>1103</v>
      </c>
      <c r="F14">
        <v>1120</v>
      </c>
      <c r="G14">
        <v>17</v>
      </c>
      <c r="O14" t="s">
        <v>48</v>
      </c>
      <c r="P14">
        <v>7.5098590061127166E-2</v>
      </c>
      <c r="T14" t="s">
        <v>48</v>
      </c>
      <c r="U14">
        <v>4.0297967921462769E-3</v>
      </c>
    </row>
    <row r="15" spans="2:22" ht="15.75" thickBot="1" x14ac:dyDescent="0.3">
      <c r="B15">
        <v>4</v>
      </c>
      <c r="C15" t="s">
        <v>18</v>
      </c>
      <c r="D15" t="s">
        <v>19</v>
      </c>
      <c r="E15">
        <v>1054</v>
      </c>
      <c r="F15">
        <v>1102</v>
      </c>
      <c r="G15">
        <v>8</v>
      </c>
      <c r="O15" s="1" t="s">
        <v>49</v>
      </c>
      <c r="P15" s="1">
        <v>2.7764451051977934</v>
      </c>
      <c r="Q15" s="1"/>
      <c r="T15" s="1" t="s">
        <v>49</v>
      </c>
      <c r="U15" s="1">
        <v>2.4469118511449697</v>
      </c>
      <c r="V15" s="1"/>
    </row>
    <row r="16" spans="2:22" x14ac:dyDescent="0.25">
      <c r="B16">
        <v>5</v>
      </c>
      <c r="C16" t="s">
        <v>20</v>
      </c>
      <c r="D16" t="s">
        <v>21</v>
      </c>
      <c r="E16">
        <v>1103</v>
      </c>
      <c r="F16">
        <v>1130</v>
      </c>
      <c r="G16">
        <v>27</v>
      </c>
    </row>
    <row r="17" spans="2:7" x14ac:dyDescent="0.25">
      <c r="G17">
        <v>21.25</v>
      </c>
    </row>
    <row r="18" spans="2:7" x14ac:dyDescent="0.25">
      <c r="B18" t="s">
        <v>22</v>
      </c>
    </row>
    <row r="20" spans="2:7" x14ac:dyDescent="0.25">
      <c r="B20">
        <v>1</v>
      </c>
      <c r="C20" t="s">
        <v>23</v>
      </c>
      <c r="D20" t="s">
        <v>24</v>
      </c>
      <c r="E20">
        <v>1100</v>
      </c>
      <c r="F20">
        <v>1120</v>
      </c>
      <c r="G20">
        <v>20</v>
      </c>
    </row>
    <row r="21" spans="2:7" x14ac:dyDescent="0.25">
      <c r="B21">
        <v>2</v>
      </c>
      <c r="C21" t="s">
        <v>25</v>
      </c>
      <c r="D21" t="s">
        <v>26</v>
      </c>
      <c r="E21">
        <v>1100</v>
      </c>
      <c r="F21">
        <v>1120</v>
      </c>
      <c r="G21">
        <v>20</v>
      </c>
    </row>
    <row r="22" spans="2:7" x14ac:dyDescent="0.25">
      <c r="B22">
        <v>3</v>
      </c>
      <c r="C22" t="s">
        <v>27</v>
      </c>
      <c r="D22" t="s">
        <v>28</v>
      </c>
      <c r="E22">
        <v>1100</v>
      </c>
      <c r="F22">
        <v>1128</v>
      </c>
      <c r="G22">
        <v>28</v>
      </c>
    </row>
    <row r="23" spans="2:7" x14ac:dyDescent="0.25">
      <c r="B23">
        <v>4</v>
      </c>
      <c r="C23" t="s">
        <v>29</v>
      </c>
      <c r="D23" t="s">
        <v>30</v>
      </c>
      <c r="E23">
        <v>1100</v>
      </c>
      <c r="F23">
        <v>1122</v>
      </c>
      <c r="G23">
        <v>22</v>
      </c>
    </row>
    <row r="24" spans="2:7" x14ac:dyDescent="0.25">
      <c r="B24">
        <v>5</v>
      </c>
      <c r="C24" t="s">
        <v>31</v>
      </c>
      <c r="D24" t="s">
        <v>32</v>
      </c>
      <c r="E24">
        <v>1103</v>
      </c>
      <c r="F24">
        <v>1125</v>
      </c>
      <c r="G24">
        <v>22</v>
      </c>
    </row>
    <row r="25" spans="2:7" x14ac:dyDescent="0.25">
      <c r="G25">
        <v>22.4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C3431-37AD-4E2D-A40F-238F54E6BEF9}">
  <dimension ref="A1:C13"/>
  <sheetViews>
    <sheetView workbookViewId="0">
      <selection activeCell="B9" sqref="B9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39</v>
      </c>
    </row>
    <row r="2" spans="1:3" ht="15.75" thickBot="1" x14ac:dyDescent="0.3"/>
    <row r="3" spans="1:3" x14ac:dyDescent="0.25">
      <c r="A3" s="2"/>
      <c r="B3" s="2" t="s">
        <v>40</v>
      </c>
      <c r="C3" s="2" t="s">
        <v>41</v>
      </c>
    </row>
    <row r="4" spans="1:3" x14ac:dyDescent="0.25">
      <c r="A4" t="s">
        <v>42</v>
      </c>
      <c r="B4">
        <v>33</v>
      </c>
      <c r="C4">
        <v>27</v>
      </c>
    </row>
    <row r="5" spans="1:3" x14ac:dyDescent="0.25">
      <c r="A5" t="s">
        <v>37</v>
      </c>
      <c r="B5">
        <v>282.5</v>
      </c>
      <c r="C5">
        <v>145</v>
      </c>
    </row>
    <row r="6" spans="1:3" x14ac:dyDescent="0.25">
      <c r="A6" t="s">
        <v>43</v>
      </c>
      <c r="B6">
        <v>5</v>
      </c>
      <c r="C6">
        <v>5</v>
      </c>
    </row>
    <row r="7" spans="1:3" x14ac:dyDescent="0.25">
      <c r="A7" t="s">
        <v>44</v>
      </c>
      <c r="B7">
        <v>0</v>
      </c>
    </row>
    <row r="8" spans="1:3" x14ac:dyDescent="0.25">
      <c r="A8" t="s">
        <v>38</v>
      </c>
      <c r="B8">
        <v>7</v>
      </c>
    </row>
    <row r="9" spans="1:3" x14ac:dyDescent="0.25">
      <c r="A9" t="s">
        <v>45</v>
      </c>
      <c r="B9">
        <v>0.64888568452305018</v>
      </c>
    </row>
    <row r="10" spans="1:3" x14ac:dyDescent="0.25">
      <c r="A10" t="s">
        <v>46</v>
      </c>
      <c r="B10">
        <v>0.26855573088400786</v>
      </c>
    </row>
    <row r="11" spans="1:3" x14ac:dyDescent="0.25">
      <c r="A11" t="s">
        <v>47</v>
      </c>
      <c r="B11">
        <v>1.8945786050900073</v>
      </c>
    </row>
    <row r="12" spans="1:3" x14ac:dyDescent="0.25">
      <c r="A12" t="s">
        <v>48</v>
      </c>
      <c r="B12">
        <v>0.53711146176801572</v>
      </c>
    </row>
    <row r="13" spans="1:3" ht="15.75" thickBot="1" x14ac:dyDescent="0.3">
      <c r="A13" s="1" t="s">
        <v>49</v>
      </c>
      <c r="B13" s="1">
        <v>2.3646242515927849</v>
      </c>
      <c r="C1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2F345-892E-471C-A3AA-E861BB181EA1}">
  <dimension ref="A1:C13"/>
  <sheetViews>
    <sheetView workbookViewId="0">
      <selection activeCell="B13" sqref="B13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39</v>
      </c>
    </row>
    <row r="2" spans="1:3" ht="15.75" thickBot="1" x14ac:dyDescent="0.3"/>
    <row r="3" spans="1:3" x14ac:dyDescent="0.25">
      <c r="A3" s="2"/>
      <c r="B3" s="2" t="s">
        <v>40</v>
      </c>
      <c r="C3" s="2" t="s">
        <v>41</v>
      </c>
    </row>
    <row r="4" spans="1:3" x14ac:dyDescent="0.25">
      <c r="A4" t="s">
        <v>42</v>
      </c>
      <c r="B4">
        <v>27</v>
      </c>
      <c r="C4">
        <v>42</v>
      </c>
    </row>
    <row r="5" spans="1:3" x14ac:dyDescent="0.25">
      <c r="A5" t="s">
        <v>37</v>
      </c>
      <c r="B5">
        <v>145</v>
      </c>
      <c r="C5">
        <v>95</v>
      </c>
    </row>
    <row r="6" spans="1:3" x14ac:dyDescent="0.25">
      <c r="A6" t="s">
        <v>43</v>
      </c>
      <c r="B6">
        <v>5</v>
      </c>
      <c r="C6">
        <v>5</v>
      </c>
    </row>
    <row r="7" spans="1:3" x14ac:dyDescent="0.25">
      <c r="A7" t="s">
        <v>44</v>
      </c>
      <c r="B7">
        <v>0</v>
      </c>
    </row>
    <row r="8" spans="1:3" x14ac:dyDescent="0.25">
      <c r="A8" t="s">
        <v>38</v>
      </c>
      <c r="B8">
        <v>8</v>
      </c>
    </row>
    <row r="9" spans="1:3" x14ac:dyDescent="0.25">
      <c r="A9" t="s">
        <v>45</v>
      </c>
      <c r="B9">
        <v>-2.1650635094610968</v>
      </c>
    </row>
    <row r="10" spans="1:3" x14ac:dyDescent="0.25">
      <c r="A10" t="s">
        <v>46</v>
      </c>
      <c r="B10">
        <v>3.1147965357132136E-2</v>
      </c>
    </row>
    <row r="11" spans="1:3" x14ac:dyDescent="0.25">
      <c r="A11" t="s">
        <v>47</v>
      </c>
      <c r="B11">
        <v>1.8595480375308981</v>
      </c>
    </row>
    <row r="12" spans="1:3" x14ac:dyDescent="0.25">
      <c r="A12" t="s">
        <v>48</v>
      </c>
      <c r="B12">
        <v>6.2295930714264272E-2</v>
      </c>
    </row>
    <row r="13" spans="1:3" ht="15.75" thickBot="1" x14ac:dyDescent="0.3">
      <c r="A13" s="1" t="s">
        <v>49</v>
      </c>
      <c r="B13" s="1">
        <v>2.3060041352041671</v>
      </c>
      <c r="C1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3D61-59A7-4941-B7B5-C434868CF2CA}">
  <dimension ref="A1:C13"/>
  <sheetViews>
    <sheetView workbookViewId="0">
      <selection activeCell="B17" sqref="B17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39</v>
      </c>
    </row>
    <row r="2" spans="1:3" ht="15.75" thickBot="1" x14ac:dyDescent="0.3"/>
    <row r="3" spans="1:3" x14ac:dyDescent="0.25">
      <c r="A3" s="2"/>
      <c r="B3" s="2" t="s">
        <v>40</v>
      </c>
      <c r="C3" s="2" t="s">
        <v>41</v>
      </c>
    </row>
    <row r="4" spans="1:3" x14ac:dyDescent="0.25">
      <c r="A4" t="s">
        <v>42</v>
      </c>
      <c r="B4">
        <v>57</v>
      </c>
      <c r="C4">
        <v>60.739999999999995</v>
      </c>
    </row>
    <row r="5" spans="1:3" x14ac:dyDescent="0.25">
      <c r="A5" t="s">
        <v>37</v>
      </c>
      <c r="B5">
        <v>582.5</v>
      </c>
      <c r="C5">
        <v>1389.7380000000012</v>
      </c>
    </row>
    <row r="6" spans="1:3" x14ac:dyDescent="0.25">
      <c r="A6" t="s">
        <v>43</v>
      </c>
      <c r="B6">
        <v>5</v>
      </c>
      <c r="C6">
        <v>5</v>
      </c>
    </row>
    <row r="7" spans="1:3" x14ac:dyDescent="0.25">
      <c r="A7" t="s">
        <v>44</v>
      </c>
      <c r="B7">
        <v>0</v>
      </c>
    </row>
    <row r="8" spans="1:3" x14ac:dyDescent="0.25">
      <c r="A8" t="s">
        <v>38</v>
      </c>
      <c r="B8">
        <v>7</v>
      </c>
    </row>
    <row r="9" spans="1:3" x14ac:dyDescent="0.25">
      <c r="A9" t="s">
        <v>45</v>
      </c>
      <c r="B9">
        <v>-0.18831154355710897</v>
      </c>
    </row>
    <row r="10" spans="1:3" x14ac:dyDescent="0.25">
      <c r="A10" t="s">
        <v>46</v>
      </c>
      <c r="B10">
        <v>0.42798766284850559</v>
      </c>
    </row>
    <row r="11" spans="1:3" x14ac:dyDescent="0.25">
      <c r="A11" t="s">
        <v>47</v>
      </c>
      <c r="B11">
        <v>1.8945786050900073</v>
      </c>
    </row>
    <row r="12" spans="1:3" x14ac:dyDescent="0.25">
      <c r="A12" t="s">
        <v>48</v>
      </c>
      <c r="B12">
        <v>0.85597532569701118</v>
      </c>
    </row>
    <row r="13" spans="1:3" ht="15.75" thickBot="1" x14ac:dyDescent="0.3">
      <c r="A13" s="1" t="s">
        <v>49</v>
      </c>
      <c r="B13" s="1">
        <v>2.3646242515927849</v>
      </c>
      <c r="C1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D07D-3949-4ADB-B531-4F43062F008B}">
  <dimension ref="A1:C13"/>
  <sheetViews>
    <sheetView workbookViewId="0">
      <selection activeCell="B9" sqref="B9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39</v>
      </c>
    </row>
    <row r="2" spans="1:3" ht="15.75" thickBot="1" x14ac:dyDescent="0.3"/>
    <row r="3" spans="1:3" x14ac:dyDescent="0.25">
      <c r="A3" s="2"/>
      <c r="B3" s="2" t="s">
        <v>40</v>
      </c>
      <c r="C3" s="2" t="s">
        <v>41</v>
      </c>
    </row>
    <row r="4" spans="1:3" x14ac:dyDescent="0.25">
      <c r="A4" t="s">
        <v>42</v>
      </c>
      <c r="B4">
        <v>57</v>
      </c>
      <c r="C4">
        <v>73</v>
      </c>
    </row>
    <row r="5" spans="1:3" x14ac:dyDescent="0.25">
      <c r="A5" t="s">
        <v>37</v>
      </c>
      <c r="B5">
        <v>582.5</v>
      </c>
      <c r="C5">
        <v>257.5</v>
      </c>
    </row>
    <row r="6" spans="1:3" x14ac:dyDescent="0.25">
      <c r="A6" t="s">
        <v>43</v>
      </c>
      <c r="B6">
        <v>5</v>
      </c>
      <c r="C6">
        <v>5</v>
      </c>
    </row>
    <row r="7" spans="1:3" x14ac:dyDescent="0.25">
      <c r="A7" t="s">
        <v>44</v>
      </c>
      <c r="B7">
        <v>0</v>
      </c>
    </row>
    <row r="8" spans="1:3" x14ac:dyDescent="0.25">
      <c r="A8" t="s">
        <v>38</v>
      </c>
      <c r="B8">
        <v>7</v>
      </c>
    </row>
    <row r="9" spans="1:3" x14ac:dyDescent="0.25">
      <c r="A9" t="s">
        <v>45</v>
      </c>
      <c r="B9">
        <v>-1.2344267996967353</v>
      </c>
    </row>
    <row r="10" spans="1:3" x14ac:dyDescent="0.25">
      <c r="A10" t="s">
        <v>46</v>
      </c>
      <c r="B10">
        <v>0.12843643558556736</v>
      </c>
    </row>
    <row r="11" spans="1:3" x14ac:dyDescent="0.25">
      <c r="A11" t="s">
        <v>47</v>
      </c>
      <c r="B11">
        <v>1.8945786050900073</v>
      </c>
    </row>
    <row r="12" spans="1:3" x14ac:dyDescent="0.25">
      <c r="A12" t="s">
        <v>48</v>
      </c>
      <c r="B12">
        <v>0.25687287117113472</v>
      </c>
    </row>
    <row r="13" spans="1:3" ht="15.75" thickBot="1" x14ac:dyDescent="0.3">
      <c r="A13" s="1" t="s">
        <v>49</v>
      </c>
      <c r="B13" s="1">
        <v>2.3646242515927849</v>
      </c>
      <c r="C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32FEB-442D-4FC7-8866-40A45B236469}">
  <dimension ref="A1:C13"/>
  <sheetViews>
    <sheetView workbookViewId="0">
      <selection activeCell="B9" sqref="B9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39</v>
      </c>
    </row>
    <row r="2" spans="1:3" ht="15.75" thickBot="1" x14ac:dyDescent="0.3"/>
    <row r="3" spans="1:3" x14ac:dyDescent="0.25">
      <c r="A3" s="2"/>
      <c r="B3" s="2" t="s">
        <v>40</v>
      </c>
      <c r="C3" s="2" t="s">
        <v>41</v>
      </c>
    </row>
    <row r="4" spans="1:3" x14ac:dyDescent="0.25">
      <c r="A4" t="s">
        <v>42</v>
      </c>
      <c r="B4">
        <v>35.799999999999997</v>
      </c>
      <c r="C4">
        <v>21.25</v>
      </c>
    </row>
    <row r="5" spans="1:3" x14ac:dyDescent="0.25">
      <c r="A5" t="s">
        <v>37</v>
      </c>
      <c r="B5">
        <v>33.200000000000045</v>
      </c>
      <c r="C5">
        <v>121.58333333333333</v>
      </c>
    </row>
    <row r="6" spans="1:3" x14ac:dyDescent="0.25">
      <c r="A6" t="s">
        <v>43</v>
      </c>
      <c r="B6">
        <v>5</v>
      </c>
      <c r="C6">
        <v>4</v>
      </c>
    </row>
    <row r="7" spans="1:3" x14ac:dyDescent="0.25">
      <c r="A7" t="s">
        <v>44</v>
      </c>
      <c r="B7">
        <v>0</v>
      </c>
    </row>
    <row r="8" spans="1:3" x14ac:dyDescent="0.25">
      <c r="A8" t="s">
        <v>38</v>
      </c>
      <c r="B8">
        <v>4</v>
      </c>
    </row>
    <row r="9" spans="1:3" x14ac:dyDescent="0.25">
      <c r="A9" t="s">
        <v>45</v>
      </c>
      <c r="B9">
        <v>2.3908478151027164</v>
      </c>
    </row>
    <row r="10" spans="1:3" x14ac:dyDescent="0.25">
      <c r="A10" t="s">
        <v>46</v>
      </c>
      <c r="B10">
        <v>3.7549295030563583E-2</v>
      </c>
    </row>
    <row r="11" spans="1:3" x14ac:dyDescent="0.25">
      <c r="A11" t="s">
        <v>47</v>
      </c>
      <c r="B11">
        <v>2.1318467863266499</v>
      </c>
    </row>
    <row r="12" spans="1:3" x14ac:dyDescent="0.25">
      <c r="A12" t="s">
        <v>48</v>
      </c>
      <c r="B12">
        <v>7.5098590061127166E-2</v>
      </c>
    </row>
    <row r="13" spans="1:3" ht="15.75" thickBot="1" x14ac:dyDescent="0.3">
      <c r="A13" s="1" t="s">
        <v>49</v>
      </c>
      <c r="B13" s="1">
        <v>2.7764451051977934</v>
      </c>
      <c r="C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Quan Data</vt:lpstr>
      <vt:lpstr>TOEFL</vt:lpstr>
      <vt:lpstr>Correlation</vt:lpstr>
      <vt:lpstr>Time Data</vt:lpstr>
      <vt:lpstr>closed book E1 and Control</vt:lpstr>
      <vt:lpstr>closed book E2 and control</vt:lpstr>
      <vt:lpstr>Open book E1 and control</vt:lpstr>
      <vt:lpstr>Open book E2 and control</vt:lpstr>
      <vt:lpstr>search E1 and control</vt:lpstr>
      <vt:lpstr>search E2 and 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Joan Nugroho</cp:lastModifiedBy>
  <dcterms:created xsi:type="dcterms:W3CDTF">2013-08-24T06:09:11Z</dcterms:created>
  <dcterms:modified xsi:type="dcterms:W3CDTF">2023-04-06T13:45:15Z</dcterms:modified>
</cp:coreProperties>
</file>