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<sst xmlns="http://schemas.openxmlformats.org/spreadsheetml/2006/main" count="150" uniqueCount="13">
  <si>
    <t xml:space="preserve">X</t>
  </si>
  <si>
    <t xml:space="preserve">Y</t>
  </si>
  <si>
    <t xml:space="preserve">X(MIN-MAX)</t>
  </si>
  <si>
    <t xml:space="preserve">yp</t>
  </si>
  <si>
    <t xml:space="preserve">sse=1/2(yp-ya)^2</t>
  </si>
  <si>
    <t xml:space="preserve">dees/da=-(y-yp)</t>
  </si>
  <si>
    <t xml:space="preserve">dees/db=-(y-yp)*x</t>
  </si>
  <si>
    <t xml:space="preserve">sse</t>
  </si>
  <si>
    <t xml:space="preserve">A</t>
  </si>
  <si>
    <t xml:space="preserve">new a</t>
  </si>
  <si>
    <t xml:space="preserve">B</t>
  </si>
  <si>
    <t xml:space="preserve">new b</t>
  </si>
  <si>
    <t xml:space="preserve">put this value in next sheet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</si>
</sst>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J86"/>
  <sheetViews>
    <sheetView showFormulas="false" showGridLines="true" showRowColHeaders="true" showZeros="true" rightToLeft="false" tabSelected="false" showOutlineSymbols="true" defaultGridColor="true" view="normal" topLeftCell="A62" colorId="64" zoomScale="110" zoomScaleNormal="110" zoomScalePageLayoutView="100" workbookViewId="0">
      <selection pane="topLeft" activeCell="A14" activeCellId="0" sqref="A14"/>
    </sheetView>
  </sheetViews>
  <sheetFormatPr defaultColWidth="8.54296875" defaultRowHeight="13.8" zeroHeight="false" outlineLevelRow="0" outlineLevelCol="0"/>
  <cols>
    <col collapsed="false" customWidth="true" hidden="false" outlineLevel="0" max="3" min="3" style="0" width="13.56"/>
    <col collapsed="false" customWidth="true" hidden="false" outlineLevel="0" max="4" min="4" style="0" width="11.57"/>
    <col collapsed="false" customWidth="true" hidden="false" outlineLevel="0" max="7" min="7" style="0" width="16.53"/>
    <col collapsed="false" customWidth="true" hidden="false" outlineLevel="0" max="8" min="8" style="0" width="16.2"/>
    <col collapsed="false" customWidth="true" hidden="false" outlineLevel="0" max="10" min="10" style="0" width="22.75"/>
    <col collapsed="false" customWidth="true" hidden="false" outlineLevel="0" max="1024" min="1020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</v>
      </c>
      <c r="F1" s="0" t="s">
        <v>3</v>
      </c>
      <c r="G1" s="0" t="s">
        <v>4</v>
      </c>
      <c r="H1" s="0" t="s">
        <v>5</v>
      </c>
      <c r="I1" s="0" t="s">
        <v>6</v>
      </c>
    </row>
    <row r="2" customFormat="false" ht="13.8" hidden="false" customHeight="false" outlineLevel="0" collapsed="false">
      <c r="A2" s="0" t="n">
        <v>1100</v>
      </c>
      <c r="B2" s="0" t="n">
        <v>199000</v>
      </c>
      <c r="C2" s="1" t="n">
        <f aca="false">(A2-MIN(A2:A11))/(MAX(A2:A11)-MIN(A2:A11))</f>
        <v>0</v>
      </c>
      <c r="D2" s="1" t="n">
        <f aca="false">(B2-MIN(B$2:B$11))/(MAX(B$2:B11)-MIN(B$2:B$11))</f>
        <v>0</v>
      </c>
      <c r="F2" s="0" t="n">
        <f aca="false">B$14+B$15*C2</f>
        <v>0.45</v>
      </c>
      <c r="G2" s="0" t="n">
        <f aca="false">(1/2)*(F2-D2)^2</f>
        <v>0.10125</v>
      </c>
      <c r="H2" s="0" t="n">
        <f aca="false">(-(D2-F2))</f>
        <v>0.45</v>
      </c>
      <c r="I2" s="0" t="n">
        <f aca="false">(-(D2-F2)*C2)</f>
        <v>0</v>
      </c>
    </row>
    <row r="3" customFormat="false" ht="13.8" hidden="false" customHeight="false" outlineLevel="0" collapsed="false">
      <c r="A3" s="0" t="n">
        <v>1400</v>
      </c>
      <c r="B3" s="0" t="n">
        <v>245000</v>
      </c>
      <c r="C3" s="1" t="n">
        <f aca="false">(A3-MIN(A$1:A$11))/(MAX(A$1:A11)-MIN(A$1:A$11))</f>
        <v>0.222222222222222</v>
      </c>
      <c r="D3" s="1" t="n">
        <f aca="false">(B3-MIN(B$2:B$11))/(MAX(B$2:B12)-MIN(B$2:B$11))</f>
        <v>0.223300970873786</v>
      </c>
      <c r="F3" s="0" t="n">
        <f aca="false">B$14+B$15*C3</f>
        <v>0.616666666666667</v>
      </c>
      <c r="G3" s="0" t="n">
        <f aca="false">(1/2)*(F3-D3)^2</f>
        <v>0.0773682853133084</v>
      </c>
      <c r="H3" s="0" t="n">
        <f aca="false">(-(D3-F3))</f>
        <v>0.39336569579288</v>
      </c>
      <c r="I3" s="0" t="n">
        <f aca="false">(-(D3-F3)*C3)</f>
        <v>0.0874145990650845</v>
      </c>
    </row>
    <row r="4" customFormat="false" ht="13.8" hidden="false" customHeight="false" outlineLevel="0" collapsed="false">
      <c r="A4" s="0" t="n">
        <v>1425</v>
      </c>
      <c r="B4" s="0" t="n">
        <v>319000</v>
      </c>
      <c r="C4" s="1" t="n">
        <f aca="false">(A4-MIN(A$1:A$11))/(MAX(A$1:A12)-MIN(A$1:A$11))</f>
        <v>0.240740740740741</v>
      </c>
      <c r="D4" s="1" t="n">
        <f aca="false">(B4-MIN(B$2:B$11))/(MAX(B$2:B13)-MIN(B$2:B$11))</f>
        <v>0.58252427184466</v>
      </c>
      <c r="F4" s="0" t="n">
        <f aca="false">B$14+B$15*C4</f>
        <v>0.630555555555556</v>
      </c>
      <c r="G4" s="0" t="n">
        <f aca="false">(1/2)*(F4-D4)^2</f>
        <v>0.00115350210745826</v>
      </c>
      <c r="H4" s="0" t="n">
        <f aca="false">(-(D4-F4))</f>
        <v>0.0480312837108954</v>
      </c>
      <c r="I4" s="0" t="n">
        <f aca="false">(-(D4-F4)*C4)</f>
        <v>0.0115630868192896</v>
      </c>
    </row>
    <row r="5" customFormat="false" ht="13.8" hidden="false" customHeight="false" outlineLevel="0" collapsed="false">
      <c r="A5" s="0" t="n">
        <v>1550</v>
      </c>
      <c r="B5" s="0" t="n">
        <v>240000</v>
      </c>
      <c r="C5" s="1" t="n">
        <f aca="false">(A5-MIN(A$1:A$11))/(MAX(A$1:A13)-MIN(A$1:A$11))</f>
        <v>0.333333333333333</v>
      </c>
      <c r="D5" s="1" t="n">
        <f aca="false">(B5-MIN(B$2:B$11))/(MAX(B$2:B14)-MIN(B$2:B$11))</f>
        <v>0.199029126213592</v>
      </c>
      <c r="F5" s="0" t="n">
        <f aca="false">B$14+B$15*C5</f>
        <v>0.7</v>
      </c>
      <c r="G5" s="0" t="n">
        <f aca="false">(1/2)*(F5-D5)^2</f>
        <v>0.125485908191158</v>
      </c>
      <c r="H5" s="0" t="n">
        <f aca="false">(-(D5-F5))</f>
        <v>0.500970873786408</v>
      </c>
      <c r="I5" s="0" t="n">
        <f aca="false">(-(D5-F5)*C5)</f>
        <v>0.166990291262136</v>
      </c>
    </row>
    <row r="6" customFormat="false" ht="13.8" hidden="false" customHeight="false" outlineLevel="0" collapsed="false">
      <c r="A6" s="0" t="n">
        <v>1600</v>
      </c>
      <c r="B6" s="0" t="n">
        <v>312000</v>
      </c>
      <c r="C6" s="1" t="n">
        <f aca="false">(A6-MIN(A$1:A$11))/(MAX(A$1:A14)-MIN(A$1:A$11))</f>
        <v>0.37037037037037</v>
      </c>
      <c r="D6" s="1" t="n">
        <f aca="false">(B6-MIN(B$2:B$11))/(MAX(B$2:B15)-MIN(B$2:B$11))</f>
        <v>0.548543689320388</v>
      </c>
      <c r="F6" s="0" t="n">
        <f aca="false">B$14+B$15*C6</f>
        <v>0.727777777777778</v>
      </c>
      <c r="G6" s="0" t="n">
        <f aca="false">(1/2)*(F6-D6)^2</f>
        <v>0.0160624292325757</v>
      </c>
      <c r="H6" s="0" t="n">
        <f aca="false">(-(D6-F6))</f>
        <v>0.17923408845739</v>
      </c>
      <c r="I6" s="0" t="n">
        <f aca="false">(-(D6-F6)*C6)</f>
        <v>0.0663829957249591</v>
      </c>
    </row>
    <row r="7" customFormat="false" ht="13.8" hidden="false" customHeight="false" outlineLevel="0" collapsed="false">
      <c r="A7" s="0" t="n">
        <v>1700</v>
      </c>
      <c r="B7" s="0" t="n">
        <v>279000</v>
      </c>
      <c r="C7" s="1" t="n">
        <f aca="false">(A7-MIN(A$1:A$11))/(MAX(A$1:A15)-MIN(A$1:A$11))</f>
        <v>0.444444444444444</v>
      </c>
      <c r="D7" s="1" t="n">
        <f aca="false">(B7-MIN(B$2:B$11))/(MAX(B$2:B16)-MIN(B$2:B$11))</f>
        <v>0.388349514563107</v>
      </c>
      <c r="F7" s="0" t="n">
        <f aca="false">B$14+B$15*C7</f>
        <v>0.783333333333333</v>
      </c>
      <c r="G7" s="0" t="n">
        <f aca="false">(1/2)*(F7-D7)^2</f>
        <v>0.0780061085451556</v>
      </c>
      <c r="H7" s="0" t="n">
        <f aca="false">(-(D7-F7))</f>
        <v>0.394983818770226</v>
      </c>
      <c r="I7" s="0" t="n">
        <f aca="false">(-(D7-F7)*C7)</f>
        <v>0.175548363897878</v>
      </c>
    </row>
    <row r="8" customFormat="false" ht="13.8" hidden="false" customHeight="false" outlineLevel="0" collapsed="false">
      <c r="A8" s="0" t="n">
        <v>1700</v>
      </c>
      <c r="B8" s="0" t="n">
        <v>310000</v>
      </c>
      <c r="C8" s="1" t="n">
        <f aca="false">(A8-MIN(A$1:A$11))/(MAX(A$1:A16)-MIN(A$1:A$11))</f>
        <v>0.444444444444444</v>
      </c>
      <c r="D8" s="1" t="n">
        <f aca="false">(B8-MIN(B$2:B$11))/(MAX(B$2:B17)-MIN(B$2:B$11))</f>
        <v>0.538834951456311</v>
      </c>
      <c r="F8" s="0" t="n">
        <f aca="false">B$14+B$15*C8</f>
        <v>0.783333333333333</v>
      </c>
      <c r="G8" s="0" t="n">
        <f aca="false">(1/2)*(F8-D8)^2</f>
        <v>0.0298897293702412</v>
      </c>
      <c r="H8" s="0" t="n">
        <f aca="false">(-(D8-F8))</f>
        <v>0.244498381877023</v>
      </c>
      <c r="I8" s="0" t="n">
        <f aca="false">(-(D8-F8)*C8)</f>
        <v>0.108665947500899</v>
      </c>
    </row>
    <row r="9" customFormat="false" ht="13.8" hidden="false" customHeight="false" outlineLevel="0" collapsed="false">
      <c r="A9" s="0" t="n">
        <v>1875</v>
      </c>
      <c r="B9" s="0" t="n">
        <v>308000</v>
      </c>
      <c r="C9" s="1" t="n">
        <f aca="false">(A9-MIN(A$1:A$11))/(MAX(A$1:A17)-MIN(A$1:A$11))</f>
        <v>0.574074074074074</v>
      </c>
      <c r="D9" s="1" t="n">
        <f aca="false">(B9-MIN(B$2:B$11))/(MAX(B$2:B18)-MIN(B$2:B$11))</f>
        <v>0.529126213592233</v>
      </c>
      <c r="F9" s="0" t="n">
        <f aca="false">B$14+B$15*C9</f>
        <v>0.880555555555556</v>
      </c>
      <c r="G9" s="0" t="n">
        <f aca="false">(1/2)*(F9-D9)^2</f>
        <v>0.0617512911963869</v>
      </c>
      <c r="H9" s="0" t="n">
        <f aca="false">(-(D9-F9))</f>
        <v>0.351429341963323</v>
      </c>
      <c r="I9" s="0" t="n">
        <f aca="false">(-(D9-F9)*C9)</f>
        <v>0.201746474090055</v>
      </c>
    </row>
    <row r="10" customFormat="false" ht="13.8" hidden="false" customHeight="false" outlineLevel="0" collapsed="false">
      <c r="A10" s="0" t="n">
        <v>2350</v>
      </c>
      <c r="B10" s="0" t="n">
        <v>405000</v>
      </c>
      <c r="C10" s="1" t="n">
        <f aca="false">(A10-MIN(A$1:A$11))/(MAX(A$1:A18)-MIN(A$1:A$11))</f>
        <v>0.925925925925926</v>
      </c>
      <c r="D10" s="1" t="n">
        <f aca="false">(B10-MIN(B$2:B$11))/(MAX(B$2:B19)-MIN(B$2:B$11))</f>
        <v>1</v>
      </c>
      <c r="F10" s="0" t="n">
        <f aca="false">B$14+B$15*C10</f>
        <v>1.14444444444444</v>
      </c>
      <c r="G10" s="0" t="n">
        <f aca="false">(1/2)*(F10-D10)^2</f>
        <v>0.0104320987654321</v>
      </c>
      <c r="H10" s="0" t="n">
        <f aca="false">(-(D10-F10))</f>
        <v>0.144444444444444</v>
      </c>
      <c r="I10" s="0" t="n">
        <f aca="false">(-(D10-F10)*C10)</f>
        <v>0.133744855967078</v>
      </c>
    </row>
    <row r="11" customFormat="false" ht="13.8" hidden="false" customHeight="false" outlineLevel="0" collapsed="false">
      <c r="A11" s="0" t="n">
        <v>2450</v>
      </c>
      <c r="B11" s="0" t="n">
        <v>324000</v>
      </c>
      <c r="C11" s="1" t="n">
        <f aca="false">(A11-MIN(A$1:A$11))/(MAX(A$1:A19)-MIN(A$1:A$11))</f>
        <v>1</v>
      </c>
      <c r="D11" s="1" t="n">
        <f aca="false">(B11-MIN(B$2:B$11))/(MAX(B$2:B20)-MIN(B$2:B$11))</f>
        <v>0.606796116504854</v>
      </c>
      <c r="F11" s="0" t="n">
        <f aca="false">B$14+B$15*C11</f>
        <v>1.2</v>
      </c>
      <c r="G11" s="0" t="n">
        <f aca="false">(1/2)*(F11-D11)^2</f>
        <v>0.175945423696861</v>
      </c>
      <c r="H11" s="0" t="n">
        <f aca="false">(-(D11-F11))</f>
        <v>0.593203883495146</v>
      </c>
      <c r="I11" s="0" t="n">
        <f aca="false">(-(D11-F11)*C11)</f>
        <v>0.593203883495146</v>
      </c>
    </row>
    <row r="13" customFormat="false" ht="13.8" hidden="false" customHeight="false" outlineLevel="0" collapsed="false">
      <c r="F13" s="0" t="s">
        <v>7</v>
      </c>
      <c r="G13" s="0" t="n">
        <f aca="false">SUM(G2:G11)</f>
        <v>0.677344776418578</v>
      </c>
      <c r="H13" s="0" t="n">
        <f aca="false">SUM(H2:H11)</f>
        <v>3.30016181229773</v>
      </c>
      <c r="I13" s="0" t="n">
        <f aca="false">SUM(I2:I11)</f>
        <v>1.54526049782253</v>
      </c>
    </row>
    <row r="14" customFormat="false" ht="13.8" hidden="false" customHeight="false" outlineLevel="0" collapsed="false">
      <c r="A14" s="2" t="s">
        <v>8</v>
      </c>
      <c r="B14" s="2" t="n">
        <v>0.45</v>
      </c>
      <c r="H14" s="2" t="s">
        <v>9</v>
      </c>
      <c r="I14" s="2" t="n">
        <f aca="false">B14-0.01*H13</f>
        <v>0.416998381877023</v>
      </c>
    </row>
    <row r="15" customFormat="false" ht="13.8" hidden="false" customHeight="false" outlineLevel="0" collapsed="false">
      <c r="A15" s="2" t="s">
        <v>10</v>
      </c>
      <c r="B15" s="2" t="n">
        <v>0.75</v>
      </c>
      <c r="H15" s="2" t="s">
        <v>11</v>
      </c>
      <c r="I15" s="2" t="n">
        <f aca="false">B15 - 0.01 *I13</f>
        <v>0.734547395021775</v>
      </c>
    </row>
    <row r="18" customFormat="false" ht="13.8" hidden="false" customHeight="false" outlineLevel="0" collapsed="false">
      <c r="F18" s="0" t="s">
        <v>3</v>
      </c>
      <c r="G18" s="0" t="s">
        <v>4</v>
      </c>
      <c r="H18" s="0" t="s">
        <v>5</v>
      </c>
      <c r="I18" s="0" t="s">
        <v>6</v>
      </c>
    </row>
    <row r="19" customFormat="false" ht="13.8" hidden="false" customHeight="false" outlineLevel="0" collapsed="false">
      <c r="F19" s="0" t="n">
        <f aca="false">I$14+I$15*C2</f>
        <v>0.416998381877023</v>
      </c>
      <c r="G19" s="0" t="n">
        <f aca="false">(1/2)*(F19-D2)^2</f>
        <v>0.0869438252440276</v>
      </c>
      <c r="H19" s="0" t="n">
        <f aca="false">(-(D2-F19))</f>
        <v>0.416998381877023</v>
      </c>
      <c r="I19" s="0" t="n">
        <f aca="false">(-(D2-F19)*C2)</f>
        <v>0</v>
      </c>
    </row>
    <row r="20" customFormat="false" ht="13.8" hidden="false" customHeight="false" outlineLevel="0" collapsed="false">
      <c r="F20" s="0" t="n">
        <f aca="false">I$14+I$15*C3</f>
        <v>0.580231136326306</v>
      </c>
      <c r="G20" s="0" t="n">
        <f aca="false">(1/2)*(F20-D3)^2</f>
        <v>0.0636995715049815</v>
      </c>
      <c r="H20" s="0" t="n">
        <f aca="false">(-(D3-F20))</f>
        <v>0.35693016545252</v>
      </c>
      <c r="I20" s="0" t="n">
        <f aca="false">(-(D3-F20)*C3)</f>
        <v>0.0793178145450043</v>
      </c>
    </row>
    <row r="21" customFormat="false" ht="13.8" hidden="false" customHeight="false" outlineLevel="0" collapsed="false">
      <c r="F21" s="0" t="n">
        <f aca="false">I$14+I$15*C4</f>
        <v>0.593833865863746</v>
      </c>
      <c r="G21" s="0" t="n">
        <f aca="false">(1/2)*(F21-D4)^2</f>
        <v>6.39534584382734E-005</v>
      </c>
      <c r="H21" s="0" t="n">
        <f aca="false">(-(D4-F21))</f>
        <v>0.011309594019086</v>
      </c>
      <c r="I21" s="0" t="n">
        <f aca="false">(-(D4-F21)*C4)</f>
        <v>0.00272268004163183</v>
      </c>
    </row>
    <row r="22" customFormat="false" ht="13.8" hidden="false" customHeight="false" outlineLevel="0" collapsed="false">
      <c r="F22" s="0" t="n">
        <f aca="false">I$14+I$15*C5</f>
        <v>0.661847513550948</v>
      </c>
      <c r="G22" s="0" t="n">
        <f aca="false">(1/2)*(F22-D5)^2</f>
        <v>0.107100429828775</v>
      </c>
      <c r="H22" s="0" t="n">
        <f aca="false">(-(D5-F22))</f>
        <v>0.462818387337355</v>
      </c>
      <c r="I22" s="0" t="n">
        <f aca="false">(-(D5-F22)*C5)</f>
        <v>0.154272795779118</v>
      </c>
    </row>
    <row r="23" customFormat="false" ht="13.8" hidden="false" customHeight="false" outlineLevel="0" collapsed="false">
      <c r="F23" s="0" t="n">
        <f aca="false">I$14+I$15*C6</f>
        <v>0.689052972625828</v>
      </c>
      <c r="G23" s="0" t="n">
        <f aca="false">(1/2)*(F23-D6)^2</f>
        <v>0.00987142934750417</v>
      </c>
      <c r="H23" s="0" t="n">
        <f aca="false">(-(D6-F23))</f>
        <v>0.14050928330544</v>
      </c>
      <c r="I23" s="0" t="n">
        <f aca="false">(-(D6-F23)*C6)</f>
        <v>0.052040475298311</v>
      </c>
    </row>
    <row r="24" customFormat="false" ht="13.8" hidden="false" customHeight="false" outlineLevel="0" collapsed="false">
      <c r="F24" s="0" t="n">
        <f aca="false">I$14+I$15*C7</f>
        <v>0.743463890775589</v>
      </c>
      <c r="G24" s="0" t="n">
        <f aca="false">(1/2)*(F24-D7)^2</f>
        <v>0.0630531100963902</v>
      </c>
      <c r="H24" s="0" t="n">
        <f aca="false">(-(D7-F24))</f>
        <v>0.355114376212482</v>
      </c>
      <c r="I24" s="0" t="n">
        <f aca="false">(-(D7-F24)*C7)</f>
        <v>0.157828611649992</v>
      </c>
    </row>
    <row r="25" customFormat="false" ht="13.8" hidden="false" customHeight="false" outlineLevel="0" collapsed="false">
      <c r="F25" s="0" t="n">
        <f aca="false">I$14+I$15*C8</f>
        <v>0.743463890775589</v>
      </c>
      <c r="G25" s="0" t="n">
        <f aca="false">(1/2)*(F25-D8)^2</f>
        <v>0.0209365014034665</v>
      </c>
      <c r="H25" s="0" t="n">
        <f aca="false">(-(D8-F25))</f>
        <v>0.204628939319278</v>
      </c>
      <c r="I25" s="0" t="n">
        <f aca="false">(-(D8-F25)*C8)</f>
        <v>0.0909461952530127</v>
      </c>
    </row>
    <row r="26" customFormat="false" ht="13.8" hidden="false" customHeight="false" outlineLevel="0" collapsed="false">
      <c r="F26" s="0" t="n">
        <f aca="false">I$14+I$15*C9</f>
        <v>0.838682997537671</v>
      </c>
      <c r="G26" s="0" t="n">
        <f aca="false">(1/2)*(F26-D9)^2</f>
        <v>0.0479127012433213</v>
      </c>
      <c r="H26" s="0" t="n">
        <f aca="false">(-(D9-F26))</f>
        <v>0.309556783945438</v>
      </c>
      <c r="I26" s="0" t="n">
        <f aca="false">(-(D9-F26)*C9)</f>
        <v>0.177708524116826</v>
      </c>
    </row>
    <row r="27" customFormat="false" ht="13.8" hidden="false" customHeight="false" outlineLevel="0" collapsed="false">
      <c r="F27" s="0" t="n">
        <f aca="false">I$14+I$15*C10</f>
        <v>1.09713485874904</v>
      </c>
      <c r="G27" s="0" t="n">
        <f aca="false">(1/2)*(F27-D10)^2</f>
        <v>0.00471759039209763</v>
      </c>
      <c r="H27" s="0" t="n">
        <f aca="false">(-(D10-F27))</f>
        <v>0.0971348587490364</v>
      </c>
      <c r="I27" s="0" t="n">
        <f aca="false">(-(D10-F27)*C10)</f>
        <v>0.0899396840268855</v>
      </c>
    </row>
    <row r="28" customFormat="false" ht="13.8" hidden="false" customHeight="false" outlineLevel="0" collapsed="false">
      <c r="F28" s="0" t="n">
        <f aca="false">I$14+I$15*C11</f>
        <v>1.1515457768988</v>
      </c>
      <c r="G28" s="0" t="n">
        <f aca="false">(1/2)*(F28-D11)^2</f>
        <v>0.148376096249658</v>
      </c>
      <c r="H28" s="0" t="n">
        <f aca="false">(-(D11-F28))</f>
        <v>0.544749660393943</v>
      </c>
      <c r="I28" s="0" t="n">
        <f aca="false">(-(D11-F28)*C11)</f>
        <v>0.544749660393943</v>
      </c>
    </row>
    <row r="30" customFormat="false" ht="13.8" hidden="false" customHeight="false" outlineLevel="0" collapsed="false">
      <c r="G30" s="0" t="n">
        <f aca="false">SUM(G19:G28)</f>
        <v>0.55267520876866</v>
      </c>
      <c r="H30" s="0" t="n">
        <f aca="false">SUM(H19:H28)</f>
        <v>2.8997504306116</v>
      </c>
      <c r="I30" s="0" t="n">
        <f aca="false">SUM(I19:I28)</f>
        <v>1.34952644110472</v>
      </c>
    </row>
    <row r="32" customFormat="false" ht="13.8" hidden="false" customHeight="false" outlineLevel="0" collapsed="false">
      <c r="H32" s="2" t="s">
        <v>9</v>
      </c>
      <c r="I32" s="2" t="n">
        <f aca="false">I14 - 0.01 * H30</f>
        <v>0.388000877570907</v>
      </c>
    </row>
    <row r="33" customFormat="false" ht="13.8" hidden="false" customHeight="false" outlineLevel="0" collapsed="false">
      <c r="H33" s="2" t="s">
        <v>11</v>
      </c>
      <c r="I33" s="2" t="n">
        <f aca="false">I15- 0.01 * I30</f>
        <v>0.721052130610727</v>
      </c>
    </row>
    <row r="37" customFormat="false" ht="13.8" hidden="false" customHeight="false" outlineLevel="0" collapsed="false">
      <c r="F37" s="0" t="s">
        <v>3</v>
      </c>
      <c r="G37" s="0" t="s">
        <v>4</v>
      </c>
      <c r="H37" s="0" t="s">
        <v>5</v>
      </c>
      <c r="I37" s="0" t="s">
        <v>6</v>
      </c>
    </row>
    <row r="38" customFormat="false" ht="13.8" hidden="false" customHeight="false" outlineLevel="0" collapsed="false">
      <c r="F38" s="0" t="n">
        <f aca="false">I$32 +I$33 *C2</f>
        <v>0.388000877570907</v>
      </c>
      <c r="G38" s="0" t="n">
        <f aca="false">(1/2)*(F38-D2)^2</f>
        <v>0.0752723404978968</v>
      </c>
      <c r="H38" s="0" t="n">
        <f aca="false">(-(D2-F38))</f>
        <v>0.388000877570907</v>
      </c>
      <c r="I38" s="0" t="n">
        <f aca="false">(-(D2-F38)*C2)</f>
        <v>0</v>
      </c>
    </row>
    <row r="39" customFormat="false" ht="13.8" hidden="false" customHeight="false" outlineLevel="0" collapsed="false">
      <c r="F39" s="0" t="n">
        <f aca="false">I$32 +I$33 *C3</f>
        <v>0.54823468437329</v>
      </c>
      <c r="G39" s="0" t="n">
        <f aca="false">(1/2)*(F39-D3)^2</f>
        <v>0.0527909590842889</v>
      </c>
      <c r="H39" s="0" t="n">
        <f aca="false">(-(D3-F39))</f>
        <v>0.324933713499504</v>
      </c>
      <c r="I39" s="0" t="n">
        <f aca="false">(-(D3-F39)*C3)</f>
        <v>0.0722074918887787</v>
      </c>
    </row>
    <row r="40" customFormat="false" ht="13.8" hidden="false" customHeight="false" outlineLevel="0" collapsed="false">
      <c r="F40" s="0" t="n">
        <f aca="false">I$32 +I$33 *C4</f>
        <v>0.561587501606822</v>
      </c>
      <c r="G40" s="0" t="n">
        <f aca="false">(1/2)*(F40-D4)^2</f>
        <v>0.000219174173996003</v>
      </c>
      <c r="H40" s="0" t="n">
        <f aca="false">(-(D4-F40))</f>
        <v>-0.0209367702378377</v>
      </c>
      <c r="I40" s="0" t="n">
        <f aca="false">(-(D4-F40)*C4)</f>
        <v>-0.00504033357577574</v>
      </c>
    </row>
    <row r="41" customFormat="false" ht="13.8" hidden="false" customHeight="false" outlineLevel="0" collapsed="false">
      <c r="F41" s="0" t="n">
        <f aca="false">I$32 +I$33 *C5</f>
        <v>0.628351587774482</v>
      </c>
      <c r="G41" s="0" t="n">
        <f aca="false">(1/2)*(F41-D5)^2</f>
        <v>0.092158888000351</v>
      </c>
      <c r="H41" s="0" t="n">
        <f aca="false">(-(D5-F41))</f>
        <v>0.42932246156089</v>
      </c>
      <c r="I41" s="0" t="n">
        <f aca="false">(-(D5-F41)*C5)</f>
        <v>0.143107487186963</v>
      </c>
    </row>
    <row r="42" customFormat="false" ht="13.8" hidden="false" customHeight="false" outlineLevel="0" collapsed="false">
      <c r="F42" s="0" t="n">
        <f aca="false">I$32 +I$33 *C6</f>
        <v>0.655057222241546</v>
      </c>
      <c r="G42" s="0" t="n">
        <f aca="false">(1/2)*(F42-D6)^2</f>
        <v>0.00567256634767331</v>
      </c>
      <c r="H42" s="0" t="n">
        <f aca="false">(-(D6-F42))</f>
        <v>0.106513532921158</v>
      </c>
      <c r="I42" s="0" t="n">
        <f aca="false">(-(D6-F42)*C6)</f>
        <v>0.0394494566374659</v>
      </c>
    </row>
    <row r="43" customFormat="false" ht="13.8" hidden="false" customHeight="false" outlineLevel="0" collapsed="false">
      <c r="F43" s="0" t="n">
        <f aca="false">I$32 +I$33 *C7</f>
        <v>0.708468491175674</v>
      </c>
      <c r="G43" s="0" t="n">
        <f aca="false">(1/2)*(F43-D7)^2</f>
        <v>0.0512380795937388</v>
      </c>
      <c r="H43" s="0" t="n">
        <f aca="false">(-(D7-F43))</f>
        <v>0.320118976612568</v>
      </c>
      <c r="I43" s="0" t="n">
        <f aca="false">(-(D7-F43)*C7)</f>
        <v>0.142275100716697</v>
      </c>
    </row>
    <row r="44" customFormat="false" ht="13.8" hidden="false" customHeight="false" outlineLevel="0" collapsed="false">
      <c r="F44" s="0" t="n">
        <f aca="false">I$32 +I$33 *C8</f>
        <v>0.708468491175674</v>
      </c>
      <c r="G44" s="0" t="n">
        <f aca="false">(1/2)*(F44-D8)^2</f>
        <v>0.0143877688988605</v>
      </c>
      <c r="H44" s="0" t="n">
        <f aca="false">(-(D8-F44))</f>
        <v>0.169633539719364</v>
      </c>
      <c r="I44" s="0" t="n">
        <f aca="false">(-(D8-F44)*C8)</f>
        <v>0.0753926843197172</v>
      </c>
    </row>
    <row r="45" customFormat="false" ht="13.8" hidden="false" customHeight="false" outlineLevel="0" collapsed="false">
      <c r="F45" s="0" t="n">
        <f aca="false">I$32 +I$33 *C9</f>
        <v>0.801938211810398</v>
      </c>
      <c r="G45" s="0" t="n">
        <f aca="false">(1/2)*(F45-D9)^2</f>
        <v>0.0372131931858941</v>
      </c>
      <c r="H45" s="0" t="n">
        <f aca="false">(-(D9-F45))</f>
        <v>0.272811998218165</v>
      </c>
      <c r="I45" s="0" t="n">
        <f aca="false">(-(D9-F45)*C9)</f>
        <v>0.156614295273391</v>
      </c>
    </row>
    <row r="46" customFormat="false" ht="13.8" hidden="false" customHeight="false" outlineLevel="0" collapsed="false">
      <c r="F46" s="0" t="n">
        <f aca="false">I$32 +I$33 *C10</f>
        <v>1.05564173924751</v>
      </c>
      <c r="G46" s="0" t="n">
        <f aca="false">(1/2)*(F46-D10)^2</f>
        <v>0.00154800157324373</v>
      </c>
      <c r="H46" s="0" t="n">
        <f aca="false">(-(D10-F46))</f>
        <v>0.0556417392475062</v>
      </c>
      <c r="I46" s="0" t="n">
        <f aca="false">(-(D10-F46)*C10)</f>
        <v>0.0515201289328761</v>
      </c>
    </row>
    <row r="47" customFormat="false" ht="13.8" hidden="false" customHeight="false" outlineLevel="0" collapsed="false">
      <c r="F47" s="0" t="n">
        <f aca="false">I$32 +I$33 *C11</f>
        <v>1.10905300818163</v>
      </c>
      <c r="G47" s="0" t="n">
        <f aca="false">(1/2)*(F47-D11)^2</f>
        <v>0.12613099261841</v>
      </c>
      <c r="H47" s="0" t="n">
        <f aca="false">(-(D11-F47))</f>
        <v>0.50225689167678</v>
      </c>
      <c r="I47" s="0" t="n">
        <f aca="false">(-(D11-F47)*C11)</f>
        <v>0.50225689167678</v>
      </c>
    </row>
    <row r="49" customFormat="false" ht="13.8" hidden="false" customHeight="false" outlineLevel="0" collapsed="false">
      <c r="G49" s="0" t="n">
        <f aca="false">SUM(G38:G47)</f>
        <v>0.456631963974353</v>
      </c>
      <c r="H49" s="0" t="n">
        <f aca="false">SUM(H38:H47)</f>
        <v>2.548296960789</v>
      </c>
      <c r="I49" s="0" t="n">
        <f aca="false">SUM(I38:I47)</f>
        <v>1.17778320305689</v>
      </c>
    </row>
    <row r="51" customFormat="false" ht="13.8" hidden="false" customHeight="false" outlineLevel="0" collapsed="false">
      <c r="H51" s="2" t="s">
        <v>9</v>
      </c>
      <c r="I51" s="2" t="n">
        <f aca="false">I32 - 0.01 *H49</f>
        <v>0.362517907963017</v>
      </c>
    </row>
    <row r="52" customFormat="false" ht="13.8" hidden="false" customHeight="false" outlineLevel="0" collapsed="false">
      <c r="H52" s="2" t="s">
        <v>11</v>
      </c>
      <c r="I52" s="2" t="n">
        <f aca="false">I33 - 0.01 *I49</f>
        <v>0.709274298580159</v>
      </c>
    </row>
    <row r="54" customFormat="false" ht="13.8" hidden="false" customHeight="false" outlineLevel="0" collapsed="false">
      <c r="F54" s="0" t="s">
        <v>3</v>
      </c>
      <c r="G54" s="0" t="s">
        <v>4</v>
      </c>
      <c r="H54" s="0" t="s">
        <v>5</v>
      </c>
      <c r="I54" s="0" t="s">
        <v>6</v>
      </c>
    </row>
    <row r="55" customFormat="false" ht="13.8" hidden="false" customHeight="false" outlineLevel="0" collapsed="false">
      <c r="F55" s="0" t="n">
        <f aca="false">I$51 + I$52 *C2</f>
        <v>0.362517907963017</v>
      </c>
      <c r="G55" s="0" t="n">
        <f aca="false">(1/2)*(F55-D2)^2</f>
        <v>0.0657096167969411</v>
      </c>
      <c r="H55" s="0" t="n">
        <f aca="false">-(D2-F55)</f>
        <v>0.362517907963017</v>
      </c>
      <c r="I55" s="0" t="n">
        <f aca="false">(-(D2-F55)*C2)</f>
        <v>0</v>
      </c>
    </row>
    <row r="56" customFormat="false" ht="13.8" hidden="false" customHeight="false" outlineLevel="0" collapsed="false">
      <c r="F56" s="0" t="n">
        <f aca="false">I$51 + I$52 *C3</f>
        <v>0.520134418758607</v>
      </c>
      <c r="G56" s="0" t="n">
        <f aca="false">(1/2)*(F56-D3)^2</f>
        <v>0.0440550478915954</v>
      </c>
      <c r="H56" s="0" t="n">
        <f aca="false">-(D3-F56)</f>
        <v>0.296833447884821</v>
      </c>
      <c r="I56" s="0" t="n">
        <f aca="false">(-(D3-F56)*C3)</f>
        <v>0.0659629884188491</v>
      </c>
    </row>
    <row r="57" customFormat="false" ht="13.8" hidden="false" customHeight="false" outlineLevel="0" collapsed="false">
      <c r="F57" s="0" t="n">
        <f aca="false">I$51 + I$52 *C4</f>
        <v>0.533269127991573</v>
      </c>
      <c r="G57" s="0" t="n">
        <f aca="false">(1/2)*(F57-D4)^2</f>
        <v>0.00121303459799414</v>
      </c>
      <c r="H57" s="0" t="n">
        <f aca="false">-(D4-F57)</f>
        <v>-0.0492551438530868</v>
      </c>
      <c r="I57" s="0" t="n">
        <f aca="false">(-(D4-F57)*C4)</f>
        <v>-0.0118577198164839</v>
      </c>
    </row>
    <row r="58" customFormat="false" ht="13.8" hidden="false" customHeight="false" outlineLevel="0" collapsed="false">
      <c r="F58" s="0" t="n">
        <f aca="false">I$51 + I$52 *C5</f>
        <v>0.598942674156403</v>
      </c>
      <c r="G58" s="0" t="n">
        <f aca="false">(1/2)*(F58-D5)^2</f>
        <v>0.0799654229141033</v>
      </c>
      <c r="H58" s="0" t="n">
        <f aca="false">-(D5-F58)</f>
        <v>0.399913547942811</v>
      </c>
      <c r="I58" s="0" t="n">
        <f aca="false">(-(D5-F58)*C5)</f>
        <v>0.133304515980937</v>
      </c>
    </row>
    <row r="59" customFormat="false" ht="13.8" hidden="false" customHeight="false" outlineLevel="0" collapsed="false">
      <c r="F59" s="0" t="n">
        <f aca="false">I$51 + I$52 *C6</f>
        <v>0.625212092622335</v>
      </c>
      <c r="G59" s="0" t="n">
        <f aca="false">(1/2)*(F59-D6)^2</f>
        <v>0.00293902203243494</v>
      </c>
      <c r="H59" s="0" t="n">
        <f aca="false">-(D6-F59)</f>
        <v>0.0766684033019462</v>
      </c>
      <c r="I59" s="0" t="n">
        <f aca="false">(-(D6-F59)*C6)</f>
        <v>0.0283957049266468</v>
      </c>
    </row>
    <row r="60" customFormat="false" ht="13.8" hidden="false" customHeight="false" outlineLevel="0" collapsed="false">
      <c r="F60" s="0" t="n">
        <f aca="false">I$51 + I$52 *C7</f>
        <v>0.677750929554198</v>
      </c>
      <c r="G60" s="0" t="n">
        <f aca="false">(1/2)*(F60-D7)^2</f>
        <v>0.0418765894994229</v>
      </c>
      <c r="H60" s="0" t="n">
        <f aca="false">-(D7-F60)</f>
        <v>0.289401414991091</v>
      </c>
      <c r="I60" s="0" t="n">
        <f aca="false">(-(D7-F60)*C7)</f>
        <v>0.128622851107152</v>
      </c>
    </row>
    <row r="61" customFormat="false" ht="13.8" hidden="false" customHeight="false" outlineLevel="0" collapsed="false">
      <c r="F61" s="0" t="n">
        <f aca="false">I$51 + I$52 *C8</f>
        <v>0.677750929554198</v>
      </c>
      <c r="G61" s="0" t="n">
        <f aca="false">(1/2)*(F61-D8)^2</f>
        <v>0.00964882448544638</v>
      </c>
      <c r="H61" s="0" t="n">
        <f aca="false">-(D8-F61)</f>
        <v>0.138915978097887</v>
      </c>
      <c r="I61" s="0" t="n">
        <f aca="false">(-(D8-F61)*C8)</f>
        <v>0.0617404347101722</v>
      </c>
    </row>
    <row r="62" customFormat="false" ht="13.8" hidden="false" customHeight="false" outlineLevel="0" collapsed="false">
      <c r="F62" s="0" t="n">
        <f aca="false">I$51 + I$52 *C9</f>
        <v>0.769693894184959</v>
      </c>
      <c r="G62" s="0" t="n">
        <f aca="false">(1/2)*(F62-D9)^2</f>
        <v>0.028936404472882</v>
      </c>
      <c r="H62" s="0" t="n">
        <f aca="false">-(D9-F62)</f>
        <v>0.240567680592726</v>
      </c>
      <c r="I62" s="0" t="n">
        <f aca="false">(-(D9-F62)*C9)</f>
        <v>0.138103668488417</v>
      </c>
    </row>
    <row r="63" customFormat="false" ht="13.8" hidden="false" customHeight="false" outlineLevel="0" collapsed="false">
      <c r="F63" s="0" t="n">
        <f aca="false">I$51 + I$52 *C10</f>
        <v>1.01925336961131</v>
      </c>
      <c r="G63" s="0" t="n">
        <f aca="false">(1/2)*(F63-D10)^2</f>
        <v>0.000185346120694887</v>
      </c>
      <c r="H63" s="0" t="n">
        <f aca="false">-(D10-F63)</f>
        <v>0.0192533696113115</v>
      </c>
      <c r="I63" s="0" t="n">
        <f aca="false">(-(D10-F63)*C10)</f>
        <v>0.0178271940845477</v>
      </c>
    </row>
    <row r="64" customFormat="false" ht="13.8" hidden="false" customHeight="false" outlineLevel="0" collapsed="false">
      <c r="F64" s="0" t="n">
        <f aca="false">I$51 + I$52 *C11</f>
        <v>1.07179220654318</v>
      </c>
      <c r="G64" s="0" t="n">
        <f aca="false">(1/2)*(F64-D11)^2</f>
        <v>0.108110681875463</v>
      </c>
      <c r="H64" s="0" t="n">
        <f aca="false">-(D11-F64)</f>
        <v>0.464996090038321</v>
      </c>
      <c r="I64" s="0" t="n">
        <f aca="false">(-(D11-F64)*C11)</f>
        <v>0.464996090038321</v>
      </c>
    </row>
    <row r="66" customFormat="false" ht="13.8" hidden="false" customHeight="false" outlineLevel="0" collapsed="false">
      <c r="G66" s="0" t="n">
        <f aca="false">SUM(G55:G64)</f>
        <v>0.382639990686978</v>
      </c>
      <c r="H66" s="0" t="n">
        <f aca="false">SUM(H55:H64)</f>
        <v>2.23981269657085</v>
      </c>
      <c r="I66" s="0" t="n">
        <f aca="false">SUM(I55:I64)</f>
        <v>1.02709572793856</v>
      </c>
    </row>
    <row r="68" customFormat="false" ht="13.8" hidden="false" customHeight="false" outlineLevel="0" collapsed="false">
      <c r="H68" s="2" t="s">
        <v>9</v>
      </c>
      <c r="I68" s="2" t="n">
        <f aca="false">I51 - 0.01 * H66</f>
        <v>0.340119780997308</v>
      </c>
    </row>
    <row r="69" customFormat="false" ht="13.8" hidden="false" customHeight="false" outlineLevel="0" collapsed="false">
      <c r="H69" s="2" t="s">
        <v>11</v>
      </c>
      <c r="I69" s="2" t="n">
        <f aca="false">I52 - 0.01 * I66</f>
        <v>0.699003341300773</v>
      </c>
    </row>
    <row r="71" customFormat="false" ht="13.8" hidden="false" customHeight="false" outlineLevel="0" collapsed="false">
      <c r="F71" s="0" t="s">
        <v>3</v>
      </c>
      <c r="G71" s="0" t="s">
        <v>4</v>
      </c>
      <c r="H71" s="0" t="s">
        <v>5</v>
      </c>
      <c r="I71" s="0" t="s">
        <v>6</v>
      </c>
    </row>
    <row r="72" customFormat="false" ht="13.8" hidden="false" customHeight="false" outlineLevel="0" collapsed="false">
      <c r="F72" s="0" t="n">
        <f aca="false">I$68 + I$69 *C2</f>
        <v>0.340119780997308</v>
      </c>
      <c r="G72" s="0" t="n">
        <f aca="false">(1/2)*(F72-D2)^2</f>
        <v>0.0578407327128284</v>
      </c>
      <c r="H72" s="0" t="n">
        <f aca="false">-(D2 - F72)</f>
        <v>0.340119780997308</v>
      </c>
      <c r="I72" s="0" t="n">
        <f aca="false">(-(D2-F72)*C2)</f>
        <v>0</v>
      </c>
    </row>
    <row r="73" customFormat="false" ht="13.8" hidden="false" customHeight="false" outlineLevel="0" collapsed="false">
      <c r="F73" s="0" t="n">
        <f aca="false">I$68 + I$69 *C3</f>
        <v>0.495453856841924</v>
      </c>
      <c r="G73" s="0" t="n">
        <f aca="false">(1/2)*(F73-D3)^2</f>
        <v>0.0370335966703931</v>
      </c>
      <c r="H73" s="0" t="n">
        <f aca="false">-(D3 - F73)</f>
        <v>0.272152885968138</v>
      </c>
      <c r="I73" s="0" t="n">
        <f aca="false">(-(D3-F73)*C3)</f>
        <v>0.0604784191040306</v>
      </c>
    </row>
    <row r="74" customFormat="false" ht="13.8" hidden="false" customHeight="false" outlineLevel="0" collapsed="false">
      <c r="F74" s="0" t="n">
        <f aca="false">I$68 + I$69 *C4</f>
        <v>0.508398363162309</v>
      </c>
      <c r="G74" s="0" t="n">
        <f aca="false">(1/2)*(F74-D4)^2</f>
        <v>0.00274732516899213</v>
      </c>
      <c r="H74" s="0" t="n">
        <f aca="false">-(D4 - F74)</f>
        <v>-0.0741259086823511</v>
      </c>
      <c r="I74" s="0" t="n">
        <f aca="false">(-(D4-F74)*C4)</f>
        <v>-0.0178451261642697</v>
      </c>
    </row>
    <row r="75" customFormat="false" ht="13.8" hidden="false" customHeight="false" outlineLevel="0" collapsed="false">
      <c r="F75" s="0" t="n">
        <f aca="false">I$68 + I$69 *C5</f>
        <v>0.573120894764232</v>
      </c>
      <c r="G75" s="0" t="n">
        <f aca="false">(1/2)*(F75-D5)^2</f>
        <v>0.0699723256486729</v>
      </c>
      <c r="H75" s="0" t="n">
        <f aca="false">-(D5 - F75)</f>
        <v>0.37409176855064</v>
      </c>
      <c r="I75" s="0" t="n">
        <f aca="false">(-(D5-F75)*C5)</f>
        <v>0.124697256183547</v>
      </c>
    </row>
    <row r="76" customFormat="false" ht="13.8" hidden="false" customHeight="false" outlineLevel="0" collapsed="false">
      <c r="F76" s="0" t="n">
        <f aca="false">I$68 + I$69 *C6</f>
        <v>0.599009907405002</v>
      </c>
      <c r="G76" s="0" t="n">
        <f aca="false">(1/2)*(F76-D6)^2</f>
        <v>0.00127341958388189</v>
      </c>
      <c r="H76" s="0" t="n">
        <f aca="false">-(D6 - F76)</f>
        <v>0.0504662180846135</v>
      </c>
      <c r="I76" s="0" t="n">
        <f aca="false">(-(D6-F76)*C6)</f>
        <v>0.0186911918831902</v>
      </c>
    </row>
    <row r="77" customFormat="false" ht="13.8" hidden="false" customHeight="false" outlineLevel="0" collapsed="false">
      <c r="F77" s="0" t="n">
        <f aca="false">I$68 + I$69 *C7</f>
        <v>0.650787932686541</v>
      </c>
      <c r="G77" s="0" t="n">
        <f aca="false">(1/2)*(F77-D7)^2</f>
        <v>0.0344369616535651</v>
      </c>
      <c r="H77" s="0" t="n">
        <f aca="false">-(D7 - F77)</f>
        <v>0.262438418123434</v>
      </c>
      <c r="I77" s="0" t="n">
        <f aca="false">(-(D7-F77)*C7)</f>
        <v>0.116639296943748</v>
      </c>
    </row>
    <row r="78" customFormat="false" ht="13.8" hidden="false" customHeight="false" outlineLevel="0" collapsed="false">
      <c r="F78" s="0" t="n">
        <f aca="false">I$68 + I$69 *C8</f>
        <v>0.650787932686541</v>
      </c>
      <c r="G78" s="0" t="n">
        <f aca="false">(1/2)*(F78-D8)^2</f>
        <v>0.0062667350031681</v>
      </c>
      <c r="H78" s="0" t="n">
        <f aca="false">-(D8 - F78)</f>
        <v>0.11195298123023</v>
      </c>
      <c r="I78" s="0" t="n">
        <f aca="false">(-(D8-F78)*C8)</f>
        <v>0.0497568805467688</v>
      </c>
    </row>
    <row r="79" customFormat="false" ht="13.8" hidden="false" customHeight="false" outlineLevel="0" collapsed="false">
      <c r="F79" s="0" t="n">
        <f aca="false">I$68 + I$69 *C9</f>
        <v>0.741399476929233</v>
      </c>
      <c r="G79" s="0" t="n">
        <f aca="false">(1/2)*(F79-D9)^2</f>
        <v>0.0225299691638698</v>
      </c>
      <c r="H79" s="0" t="n">
        <f aca="false">-(D9 - F79)</f>
        <v>0.212273263337</v>
      </c>
      <c r="I79" s="0" t="n">
        <f aca="false">(-(D9-F79)*C9)</f>
        <v>0.121860577100871</v>
      </c>
    </row>
    <row r="80" customFormat="false" ht="13.8" hidden="false" customHeight="false" outlineLevel="0" collapsed="false">
      <c r="F80" s="0" t="n">
        <f aca="false">I$68 + I$69 *C10</f>
        <v>0.987345097016542</v>
      </c>
      <c r="G80" s="0" t="n">
        <f aca="false">(1/2)*(F80-D10)^2</f>
        <v>8.00732847603622E-005</v>
      </c>
      <c r="H80" s="0" t="n">
        <f aca="false">-(D10 - F80)</f>
        <v>-0.0126549029834576</v>
      </c>
      <c r="I80" s="0" t="n">
        <f aca="false">(-(D10-F80)*C10)</f>
        <v>-0.0117175027624608</v>
      </c>
    </row>
    <row r="81" customFormat="false" ht="13.8" hidden="false" customHeight="false" outlineLevel="0" collapsed="false">
      <c r="F81" s="0" t="n">
        <f aca="false">I$68 + I$69 *C11</f>
        <v>1.03912312229808</v>
      </c>
      <c r="G81" s="0" t="n">
        <f aca="false">(1/2)*(F81-D11)^2</f>
        <v>0.0934533199690683</v>
      </c>
      <c r="H81" s="0" t="n">
        <f aca="false">-(D11 - F81)</f>
        <v>0.432327005793227</v>
      </c>
      <c r="I81" s="0" t="n">
        <f aca="false">(-(D11-F81)*C11)</f>
        <v>0.432327005793227</v>
      </c>
    </row>
    <row r="83" customFormat="false" ht="13.8" hidden="false" customHeight="false" outlineLevel="0" collapsed="false">
      <c r="G83" s="0" t="n">
        <f aca="false">SUM(G72:G81)</f>
        <v>0.3256344588592</v>
      </c>
      <c r="H83" s="0" t="n">
        <f aca="false">SUM(H72:H81)</f>
        <v>1.96904151041878</v>
      </c>
      <c r="I83" s="0" t="n">
        <f aca="false">SUM(I72:I81)</f>
        <v>0.894887998628652</v>
      </c>
    </row>
    <row r="85" customFormat="false" ht="13.8" hidden="false" customHeight="false" outlineLevel="0" collapsed="false">
      <c r="H85" s="3" t="s">
        <v>9</v>
      </c>
      <c r="I85" s="3" t="n">
        <f aca="false">I68 - 0.01 *H83</f>
        <v>0.32042936589312</v>
      </c>
      <c r="J85" s="0" t="s">
        <v>12</v>
      </c>
    </row>
    <row r="86" customFormat="false" ht="13.8" hidden="false" customHeight="false" outlineLevel="0" collapsed="false">
      <c r="H86" s="3" t="s">
        <v>11</v>
      </c>
      <c r="I86" s="3" t="n">
        <f aca="false">I69 - 0.01 * I83</f>
        <v>0.690054461314487</v>
      </c>
      <c r="J86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85" activeCellId="0" sqref="H85"/>
    </sheetView>
  </sheetViews>
  <sheetFormatPr defaultColWidth="8.54296875" defaultRowHeight="13.8" zeroHeight="false" outlineLevelRow="0" outlineLevelCol="0"/>
  <cols>
    <col collapsed="false" customWidth="true" hidden="false" outlineLevel="0" max="3" min="3" style="0" width="13.56"/>
    <col collapsed="false" customWidth="true" hidden="false" outlineLevel="0" max="4" min="4" style="0" width="11.57"/>
    <col collapsed="false" customWidth="true" hidden="false" outlineLevel="0" max="7" min="7" style="0" width="16.53"/>
    <col collapsed="false" customWidth="true" hidden="false" outlineLevel="0" max="8" min="8" style="0" width="16.2"/>
    <col collapsed="false" customWidth="true" hidden="false" outlineLevel="0" max="1024" min="1020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</v>
      </c>
      <c r="F1" s="0" t="s">
        <v>3</v>
      </c>
      <c r="G1" s="0" t="s">
        <v>4</v>
      </c>
      <c r="H1" s="0" t="s">
        <v>5</v>
      </c>
      <c r="I1" s="0" t="s">
        <v>6</v>
      </c>
    </row>
    <row r="2" customFormat="false" ht="13.8" hidden="false" customHeight="false" outlineLevel="0" collapsed="false">
      <c r="A2" s="0" t="n">
        <v>1100</v>
      </c>
      <c r="B2" s="0" t="n">
        <v>199000</v>
      </c>
      <c r="C2" s="1" t="n">
        <f aca="false">(A2-MIN(A2:A11))/(MAX(A2:A11)-MIN(A2:A11))</f>
        <v>0</v>
      </c>
      <c r="D2" s="1" t="n">
        <f aca="false">(B2-MIN(B$2:B$11))/(MAX(B$2:B11)-MIN(B$2:B$11))</f>
        <v>0</v>
      </c>
      <c r="F2" s="0" t="n">
        <f aca="false">B$14+B$15*C2</f>
        <v>0.32042936589312</v>
      </c>
      <c r="G2" s="0" t="n">
        <f aca="false">(1/2)*(F2-D2)^2</f>
        <v>0.0513374892633335</v>
      </c>
      <c r="H2" s="0" t="n">
        <f aca="false">(-(D2-F2))</f>
        <v>0.32042936589312</v>
      </c>
      <c r="I2" s="0" t="n">
        <f aca="false">(-(D2-F2)*C2)</f>
        <v>0</v>
      </c>
    </row>
    <row r="3" customFormat="false" ht="13.8" hidden="false" customHeight="false" outlineLevel="0" collapsed="false">
      <c r="A3" s="0" t="n">
        <v>1400</v>
      </c>
      <c r="B3" s="0" t="n">
        <v>245000</v>
      </c>
      <c r="C3" s="1" t="n">
        <f aca="false">(A3-MIN(A$1:A$11))/(MAX(A$1:A11)-MIN(A$1:A$11))</f>
        <v>0.222222222222222</v>
      </c>
      <c r="D3" s="1" t="n">
        <f aca="false">(B3-MIN(B$2:B$11))/(MAX(B$2:B12)-MIN(B$2:B$11))</f>
        <v>0.223300970873786</v>
      </c>
      <c r="F3" s="0" t="n">
        <f aca="false">B$14+B$15*C3</f>
        <v>0.473774801740784</v>
      </c>
      <c r="G3" s="0" t="n">
        <f aca="false">(1/2)*(F3-D3)^2</f>
        <v>0.0313685699745946</v>
      </c>
      <c r="H3" s="0" t="n">
        <f aca="false">(-(D3-F3))</f>
        <v>0.250473830866997</v>
      </c>
      <c r="I3" s="0" t="n">
        <f aca="false">(-(D3-F3)*C3)</f>
        <v>0.0556608513037772</v>
      </c>
    </row>
    <row r="4" customFormat="false" ht="13.8" hidden="false" customHeight="false" outlineLevel="0" collapsed="false">
      <c r="A4" s="0" t="n">
        <v>1425</v>
      </c>
      <c r="B4" s="0" t="n">
        <v>319000</v>
      </c>
      <c r="C4" s="1" t="n">
        <f aca="false">(A4-MIN(A$1:A$11))/(MAX(A$1:A12)-MIN(A$1:A$11))</f>
        <v>0.240740740740741</v>
      </c>
      <c r="D4" s="1" t="n">
        <f aca="false">(B4-MIN(B$2:B$11))/(MAX(B$2:B13)-MIN(B$2:B$11))</f>
        <v>0.58252427184466</v>
      </c>
      <c r="F4" s="0" t="n">
        <f aca="false">B$14+B$15*C4</f>
        <v>0.486553588061422</v>
      </c>
      <c r="G4" s="0" t="n">
        <f aca="false">(1/2)*(F4-D4)^2</f>
        <v>0.00460518607291111</v>
      </c>
      <c r="H4" s="0" t="n">
        <f aca="false">(-(D4-F4))</f>
        <v>-0.0959706837832378</v>
      </c>
      <c r="I4" s="0" t="n">
        <f aca="false">(-(D4-F4)*C4)</f>
        <v>-0.0231040535033721</v>
      </c>
    </row>
    <row r="5" customFormat="false" ht="13.8" hidden="false" customHeight="false" outlineLevel="0" collapsed="false">
      <c r="A5" s="0" t="n">
        <v>1550</v>
      </c>
      <c r="B5" s="0" t="n">
        <v>240000</v>
      </c>
      <c r="C5" s="1" t="n">
        <f aca="false">(A5-MIN(A$1:A$11))/(MAX(A$1:A13)-MIN(A$1:A$11))</f>
        <v>0.333333333333333</v>
      </c>
      <c r="D5" s="1" t="n">
        <f aca="false">(B5-MIN(B$2:B$11))/(MAX(B$2:B14)-MIN(B$2:B$11))</f>
        <v>0.199029126213592</v>
      </c>
      <c r="F5" s="0" t="n">
        <f aca="false">B$14+B$15*C5</f>
        <v>0.550447519664616</v>
      </c>
      <c r="G5" s="0" t="n">
        <f aca="false">(1/2)*(F5-D5)^2</f>
        <v>0.0617474436278492</v>
      </c>
      <c r="H5" s="0" t="n">
        <f aca="false">(-(D5-F5))</f>
        <v>0.351418393451023</v>
      </c>
      <c r="I5" s="0" t="n">
        <f aca="false">(-(D5-F5)*C5)</f>
        <v>0.117139464483674</v>
      </c>
    </row>
    <row r="6" customFormat="false" ht="13.8" hidden="false" customHeight="false" outlineLevel="0" collapsed="false">
      <c r="A6" s="0" t="n">
        <v>1600</v>
      </c>
      <c r="B6" s="0" t="n">
        <v>312000</v>
      </c>
      <c r="C6" s="1" t="n">
        <f aca="false">(A6-MIN(A$1:A$11))/(MAX(A$1:A14)-MIN(A$1:A$11))</f>
        <v>0.37037037037037</v>
      </c>
      <c r="D6" s="1" t="n">
        <f aca="false">(B6-MIN(B$2:B$11))/(MAX(B$2:B15)-MIN(B$2:B$11))</f>
        <v>0.548543689320388</v>
      </c>
      <c r="F6" s="0" t="n">
        <f aca="false">B$14+B$15*C6</f>
        <v>0.576005092305893</v>
      </c>
      <c r="G6" s="0" t="n">
        <f aca="false">(1/2)*(F6-D6)^2</f>
        <v>0.00037706432696614</v>
      </c>
      <c r="H6" s="0" t="n">
        <f aca="false">(-(D6-F6))</f>
        <v>0.0274614029855046</v>
      </c>
      <c r="I6" s="0" t="n">
        <f aca="false">(-(D6-F6)*C6)</f>
        <v>0.0101708899946313</v>
      </c>
    </row>
    <row r="7" customFormat="false" ht="13.8" hidden="false" customHeight="false" outlineLevel="0" collapsed="false">
      <c r="A7" s="0" t="n">
        <v>1700</v>
      </c>
      <c r="B7" s="0" t="n">
        <v>279000</v>
      </c>
      <c r="C7" s="1" t="n">
        <f aca="false">(A7-MIN(A$1:A$11))/(MAX(A$1:A15)-MIN(A$1:A$11))</f>
        <v>0.444444444444444</v>
      </c>
      <c r="D7" s="1" t="n">
        <f aca="false">(B7-MIN(B$2:B$11))/(MAX(B$2:B16)-MIN(B$2:B$11))</f>
        <v>0.388349514563107</v>
      </c>
      <c r="F7" s="0" t="n">
        <f aca="false">B$14+B$15*C7</f>
        <v>0.627120237588447</v>
      </c>
      <c r="G7" s="0" t="n">
        <f aca="false">(1/2)*(F7-D7)^2</f>
        <v>0.028505729087022</v>
      </c>
      <c r="H7" s="0" t="n">
        <f aca="false">(-(D7-F7))</f>
        <v>0.238770723025341</v>
      </c>
      <c r="I7" s="0" t="n">
        <f aca="false">(-(D7-F7)*C7)</f>
        <v>0.106120321344596</v>
      </c>
    </row>
    <row r="8" customFormat="false" ht="13.8" hidden="false" customHeight="false" outlineLevel="0" collapsed="false">
      <c r="A8" s="0" t="n">
        <v>1700</v>
      </c>
      <c r="B8" s="0" t="n">
        <v>310000</v>
      </c>
      <c r="C8" s="1" t="n">
        <f aca="false">(A8-MIN(A$1:A$11))/(MAX(A$1:A16)-MIN(A$1:A$11))</f>
        <v>0.444444444444444</v>
      </c>
      <c r="D8" s="1" t="n">
        <f aca="false">(B8-MIN(B$2:B$11))/(MAX(B$2:B17)-MIN(B$2:B$11))</f>
        <v>0.538834951456311</v>
      </c>
      <c r="F8" s="0" t="n">
        <f aca="false">B$14+B$15*C8</f>
        <v>0.627120237588447</v>
      </c>
      <c r="G8" s="0" t="n">
        <f aca="false">(1/2)*(F8-D8)^2</f>
        <v>0.00389714587371663</v>
      </c>
      <c r="H8" s="0" t="n">
        <f aca="false">(-(D8-F8))</f>
        <v>0.0882852861321368</v>
      </c>
      <c r="I8" s="0" t="n">
        <f aca="false">(-(D8-F8)*C8)</f>
        <v>0.0392379049476164</v>
      </c>
    </row>
    <row r="9" customFormat="false" ht="13.8" hidden="false" customHeight="false" outlineLevel="0" collapsed="false">
      <c r="A9" s="0" t="n">
        <v>1875</v>
      </c>
      <c r="B9" s="0" t="n">
        <v>308000</v>
      </c>
      <c r="C9" s="1" t="n">
        <f aca="false">(A9-MIN(A$1:A$11))/(MAX(A$1:A17)-MIN(A$1:A$11))</f>
        <v>0.574074074074074</v>
      </c>
      <c r="D9" s="1" t="n">
        <f aca="false">(B9-MIN(B$2:B$11))/(MAX(B$2:B18)-MIN(B$2:B$11))</f>
        <v>0.529126213592233</v>
      </c>
      <c r="F9" s="0" t="n">
        <f aca="false">B$14+B$15*C9</f>
        <v>0.716571741832918</v>
      </c>
      <c r="G9" s="0" t="n">
        <f aca="false">(1/2)*(F9-D9)^2</f>
        <v>0.0175679130287147</v>
      </c>
      <c r="H9" s="0" t="n">
        <f aca="false">(-(D9-F9))</f>
        <v>0.187445528240685</v>
      </c>
      <c r="I9" s="0" t="n">
        <f aca="false">(-(D9-F9)*C9)</f>
        <v>0.107607618064097</v>
      </c>
    </row>
    <row r="10" customFormat="false" ht="13.8" hidden="false" customHeight="false" outlineLevel="0" collapsed="false">
      <c r="A10" s="0" t="n">
        <v>2350</v>
      </c>
      <c r="B10" s="0" t="n">
        <v>405000</v>
      </c>
      <c r="C10" s="1" t="n">
        <f aca="false">(A10-MIN(A$1:A$11))/(MAX(A$1:A18)-MIN(A$1:A$11))</f>
        <v>0.925925925925926</v>
      </c>
      <c r="D10" s="1" t="n">
        <f aca="false">(B10-MIN(B$2:B$11))/(MAX(B$2:B19)-MIN(B$2:B$11))</f>
        <v>1</v>
      </c>
      <c r="F10" s="0" t="n">
        <f aca="false">B$14+B$15*C10</f>
        <v>0.959368681925052</v>
      </c>
      <c r="G10" s="0" t="n">
        <f aca="false">(1/2)*(F10-D10)^2</f>
        <v>0.000825452004253781</v>
      </c>
      <c r="H10" s="0" t="n">
        <f aca="false">(-(D10-F10))</f>
        <v>-0.0406313180749476</v>
      </c>
      <c r="I10" s="0" t="n">
        <f aca="false">(-(D10-F10)*C10)</f>
        <v>-0.0376215908101366</v>
      </c>
    </row>
    <row r="11" customFormat="false" ht="13.8" hidden="false" customHeight="false" outlineLevel="0" collapsed="false">
      <c r="A11" s="0" t="n">
        <v>2450</v>
      </c>
      <c r="B11" s="0" t="n">
        <v>324000</v>
      </c>
      <c r="C11" s="1" t="n">
        <f aca="false">(A11-MIN(A$1:A$11))/(MAX(A$1:A19)-MIN(A$1:A$11))</f>
        <v>1</v>
      </c>
      <c r="D11" s="1" t="n">
        <f aca="false">(B11-MIN(B$2:B$11))/(MAX(B$2:B20)-MIN(B$2:B$11))</f>
        <v>0.606796116504854</v>
      </c>
      <c r="F11" s="0" t="n">
        <f aca="false">B$14+B$15*C11</f>
        <v>1.01048382720761</v>
      </c>
      <c r="G11" s="0" t="n">
        <f aca="false">(1/2)*(F11-D11)^2</f>
        <v>0.0814818838862147</v>
      </c>
      <c r="H11" s="0" t="n">
        <f aca="false">(-(D11-F11))</f>
        <v>0.403687710702753</v>
      </c>
      <c r="I11" s="0" t="n">
        <f aca="false">(-(D11-F11)*C11)</f>
        <v>0.403687710702753</v>
      </c>
    </row>
    <row r="13" customFormat="false" ht="13.8" hidden="false" customHeight="false" outlineLevel="0" collapsed="false">
      <c r="F13" s="0" t="s">
        <v>7</v>
      </c>
      <c r="G13" s="0" t="n">
        <f aca="false">SUM(G2:G11)</f>
        <v>0.281713877145576</v>
      </c>
      <c r="H13" s="0" t="n">
        <f aca="false">SUM(H2:H11)</f>
        <v>1.73137023943938</v>
      </c>
      <c r="I13" s="0" t="n">
        <f aca="false">SUM(I2:I11)</f>
        <v>0.778899116527636</v>
      </c>
    </row>
    <row r="14" customFormat="false" ht="13.8" hidden="false" customHeight="false" outlineLevel="0" collapsed="false">
      <c r="A14" s="2" t="s">
        <v>8</v>
      </c>
      <c r="B14" s="2" t="n">
        <v>0.32042936589312</v>
      </c>
      <c r="H14" s="2" t="s">
        <v>9</v>
      </c>
      <c r="I14" s="2" t="n">
        <f aca="false">B14-0.01*H13</f>
        <v>0.303115663498726</v>
      </c>
    </row>
    <row r="15" customFormat="false" ht="13.8" hidden="false" customHeight="false" outlineLevel="0" collapsed="false">
      <c r="A15" s="2" t="s">
        <v>10</v>
      </c>
      <c r="B15" s="2" t="n">
        <v>0.690054461314487</v>
      </c>
      <c r="H15" s="2" t="s">
        <v>11</v>
      </c>
      <c r="I15" s="2" t="n">
        <f aca="false">B15 - 0.01 *I13</f>
        <v>0.682265470149211</v>
      </c>
    </row>
    <row r="18" customFormat="false" ht="13.8" hidden="false" customHeight="false" outlineLevel="0" collapsed="false">
      <c r="F18" s="0" t="s">
        <v>3</v>
      </c>
      <c r="G18" s="0" t="s">
        <v>4</v>
      </c>
      <c r="H18" s="0" t="s">
        <v>5</v>
      </c>
      <c r="I18" s="0" t="s">
        <v>6</v>
      </c>
    </row>
    <row r="19" customFormat="false" ht="13.8" hidden="false" customHeight="false" outlineLevel="0" collapsed="false">
      <c r="F19" s="0" t="n">
        <f aca="false">I$14+I$15*C2</f>
        <v>0.303115663498726</v>
      </c>
      <c r="G19" s="0" t="n">
        <f aca="false">(1/2)*(F19-D2)^2</f>
        <v>0.0459395527291365</v>
      </c>
      <c r="H19" s="0" t="n">
        <f aca="false">(-(D2-F19))</f>
        <v>0.303115663498726</v>
      </c>
      <c r="I19" s="0" t="n">
        <f aca="false">(-(D2-F19)*C2)</f>
        <v>0</v>
      </c>
    </row>
    <row r="20" customFormat="false" ht="13.8" hidden="false" customHeight="false" outlineLevel="0" collapsed="false">
      <c r="F20" s="0" t="n">
        <f aca="false">I$14+I$15*C3</f>
        <v>0.454730212420773</v>
      </c>
      <c r="G20" s="0" t="n">
        <f aca="false">(1/2)*(F20-D3)^2</f>
        <v>0.0267797469215067</v>
      </c>
      <c r="H20" s="0" t="n">
        <f aca="false">(-(D3-F20))</f>
        <v>0.231429241546987</v>
      </c>
      <c r="I20" s="0" t="n">
        <f aca="false">(-(D3-F20)*C3)</f>
        <v>0.0514287203437748</v>
      </c>
    </row>
    <row r="21" customFormat="false" ht="13.8" hidden="false" customHeight="false" outlineLevel="0" collapsed="false">
      <c r="F21" s="0" t="n">
        <f aca="false">I$14+I$15*C4</f>
        <v>0.467364758164277</v>
      </c>
      <c r="G21" s="0" t="n">
        <f aca="false">(1/2)*(F21-D4)^2</f>
        <v>0.00663085679555119</v>
      </c>
      <c r="H21" s="0" t="n">
        <f aca="false">(-(D4-F21))</f>
        <v>-0.115159513680383</v>
      </c>
      <c r="I21" s="0" t="n">
        <f aca="false">(-(D4-F21)*C4)</f>
        <v>-0.0277235866267589</v>
      </c>
    </row>
    <row r="22" customFormat="false" ht="13.8" hidden="false" customHeight="false" outlineLevel="0" collapsed="false">
      <c r="F22" s="0" t="n">
        <f aca="false">I$14+I$15*C5</f>
        <v>0.530537486881797</v>
      </c>
      <c r="G22" s="0" t="n">
        <f aca="false">(1/2)*(F22-D5)^2</f>
        <v>0.0549488965964601</v>
      </c>
      <c r="H22" s="0" t="n">
        <f aca="false">(-(D5-F22))</f>
        <v>0.331508360668204</v>
      </c>
      <c r="I22" s="0" t="n">
        <f aca="false">(-(D5-F22)*C5)</f>
        <v>0.110502786889401</v>
      </c>
    </row>
    <row r="23" customFormat="false" ht="13.8" hidden="false" customHeight="false" outlineLevel="0" collapsed="false">
      <c r="F23" s="0" t="n">
        <f aca="false">I$14+I$15*C6</f>
        <v>0.555806578368804</v>
      </c>
      <c r="G23" s="0" t="n">
        <f aca="false">(1/2)*(F23-D6)^2</f>
        <v>2.63747786647996E-005</v>
      </c>
      <c r="H23" s="0" t="n">
        <f aca="false">(-(D6-F23))</f>
        <v>0.00726288904841588</v>
      </c>
      <c r="I23" s="0" t="n">
        <f aca="false">(-(D6-F23)*C6)</f>
        <v>0.00268995890682069</v>
      </c>
    </row>
    <row r="24" customFormat="false" ht="13.8" hidden="false" customHeight="false" outlineLevel="0" collapsed="false">
      <c r="F24" s="0" t="n">
        <f aca="false">I$14+I$15*C7</f>
        <v>0.60634476134282</v>
      </c>
      <c r="G24" s="0" t="n">
        <f aca="false">(1/2)*(F24-D7)^2</f>
        <v>0.023760963809274</v>
      </c>
      <c r="H24" s="0" t="n">
        <f aca="false">(-(D7-F24))</f>
        <v>0.217995246779713</v>
      </c>
      <c r="I24" s="0" t="n">
        <f aca="false">(-(D7-F24)*C7)</f>
        <v>0.0968867763465392</v>
      </c>
    </row>
    <row r="25" customFormat="false" ht="13.8" hidden="false" customHeight="false" outlineLevel="0" collapsed="false">
      <c r="F25" s="0" t="n">
        <f aca="false">I$14+I$15*C8</f>
        <v>0.60634476134282</v>
      </c>
      <c r="G25" s="0" t="n">
        <f aca="false">(1/2)*(F25-D8)^2</f>
        <v>0.00227878721545631</v>
      </c>
      <c r="H25" s="0" t="n">
        <f aca="false">(-(D8-F25))</f>
        <v>0.0675098098865092</v>
      </c>
      <c r="I25" s="0" t="n">
        <f aca="false">(-(D8-F25)*C8)</f>
        <v>0.0300043599495597</v>
      </c>
    </row>
    <row r="26" customFormat="false" ht="13.8" hidden="false" customHeight="false" outlineLevel="0" collapsed="false">
      <c r="F26" s="0" t="n">
        <f aca="false">I$14+I$15*C9</f>
        <v>0.694786581547347</v>
      </c>
      <c r="G26" s="0" t="n">
        <f aca="false">(1/2)*(F26-D9)^2</f>
        <v>0.0137216787555119</v>
      </c>
      <c r="H26" s="0" t="n">
        <f aca="false">(-(D9-F26))</f>
        <v>0.165660367955114</v>
      </c>
      <c r="I26" s="0" t="n">
        <f aca="false">(-(D9-F26)*C9)</f>
        <v>0.0951013223446025</v>
      </c>
    </row>
    <row r="27" customFormat="false" ht="13.8" hidden="false" customHeight="false" outlineLevel="0" collapsed="false">
      <c r="F27" s="0" t="n">
        <f aca="false">I$14+I$15*C10</f>
        <v>0.934842950673921</v>
      </c>
      <c r="G27" s="0" t="n">
        <f aca="false">(1/2)*(F27-D10)^2</f>
        <v>0.00212272053844053</v>
      </c>
      <c r="H27" s="0" t="n">
        <f aca="false">(-(D10-F27))</f>
        <v>-0.0651570493260787</v>
      </c>
      <c r="I27" s="0" t="n">
        <f aca="false">(-(D10-F27)*C10)</f>
        <v>-0.0603306012278506</v>
      </c>
    </row>
    <row r="28" customFormat="false" ht="13.8" hidden="false" customHeight="false" outlineLevel="0" collapsed="false">
      <c r="F28" s="0" t="n">
        <f aca="false">I$14+I$15*C11</f>
        <v>0.985381133647937</v>
      </c>
      <c r="G28" s="0" t="n">
        <f aca="false">(1/2)*(F28-D11)^2</f>
        <v>0.0716633076026141</v>
      </c>
      <c r="H28" s="0" t="n">
        <f aca="false">(-(D11-F28))</f>
        <v>0.378585017143083</v>
      </c>
      <c r="I28" s="0" t="n">
        <f aca="false">(-(D11-F28)*C11)</f>
        <v>0.378585017143083</v>
      </c>
    </row>
    <row r="30" customFormat="false" ht="13.8" hidden="false" customHeight="false" outlineLevel="0" collapsed="false">
      <c r="G30" s="0" t="n">
        <f aca="false">SUM(G19:G28)</f>
        <v>0.247872885742616</v>
      </c>
      <c r="H30" s="0" t="n">
        <f aca="false">SUM(H19:H28)</f>
        <v>1.52275003352029</v>
      </c>
      <c r="I30" s="0" t="n">
        <f aca="false">SUM(I19:I28)</f>
        <v>0.677144754069171</v>
      </c>
    </row>
    <row r="32" customFormat="false" ht="13.8" hidden="false" customHeight="false" outlineLevel="0" collapsed="false">
      <c r="H32" s="2" t="s">
        <v>9</v>
      </c>
      <c r="I32" s="2" t="n">
        <f aca="false">I14 - 0.01 * H30</f>
        <v>0.287888163163523</v>
      </c>
    </row>
    <row r="33" customFormat="false" ht="13.8" hidden="false" customHeight="false" outlineLevel="0" collapsed="false">
      <c r="H33" s="2" t="s">
        <v>11</v>
      </c>
      <c r="I33" s="2" t="n">
        <f aca="false">I15- 0.01 * I30</f>
        <v>0.675494022608519</v>
      </c>
    </row>
    <row r="37" customFormat="false" ht="13.8" hidden="false" customHeight="false" outlineLevel="0" collapsed="false">
      <c r="F37" s="0" t="s">
        <v>3</v>
      </c>
      <c r="G37" s="0" t="s">
        <v>4</v>
      </c>
      <c r="H37" s="0" t="s">
        <v>5</v>
      </c>
      <c r="I37" s="0" t="s">
        <v>6</v>
      </c>
    </row>
    <row r="38" customFormat="false" ht="13.8" hidden="false" customHeight="false" outlineLevel="0" collapsed="false">
      <c r="F38" s="0" t="n">
        <f aca="false">I$32 +I$33 *C2</f>
        <v>0.287888163163523</v>
      </c>
      <c r="G38" s="0" t="n">
        <f aca="false">(1/2)*(F38-D2)^2</f>
        <v>0.0414397972448337</v>
      </c>
      <c r="H38" s="0" t="n">
        <f aca="false">(-(D2-F38))</f>
        <v>0.287888163163523</v>
      </c>
      <c r="I38" s="0" t="n">
        <f aca="false">(-(D2-F38)*C2)</f>
        <v>0</v>
      </c>
    </row>
    <row r="39" customFormat="false" ht="13.8" hidden="false" customHeight="false" outlineLevel="0" collapsed="false">
      <c r="F39" s="0" t="n">
        <f aca="false">I$32 +I$33 *C3</f>
        <v>0.437997945965416</v>
      </c>
      <c r="G39" s="0" t="n">
        <f aca="false">(1/2)*(F39-D3)^2</f>
        <v>0.023047395556748</v>
      </c>
      <c r="H39" s="0" t="n">
        <f aca="false">(-(D3-F39))</f>
        <v>0.21469697509163</v>
      </c>
      <c r="I39" s="0" t="n">
        <f aca="false">(-(D3-F39)*C3)</f>
        <v>0.0477104389092511</v>
      </c>
    </row>
    <row r="40" customFormat="false" ht="13.8" hidden="false" customHeight="false" outlineLevel="0" collapsed="false">
      <c r="F40" s="0" t="n">
        <f aca="false">I$32 +I$33 *C4</f>
        <v>0.450507094532241</v>
      </c>
      <c r="G40" s="0" t="n">
        <f aca="false">(1/2)*(F40-D4)^2</f>
        <v>0.00871426755276939</v>
      </c>
      <c r="H40" s="0" t="n">
        <f aca="false">(-(D4-F40))</f>
        <v>-0.132017177312419</v>
      </c>
      <c r="I40" s="0" t="n">
        <f aca="false">(-(D4-F40)*C4)</f>
        <v>-0.0317819130566935</v>
      </c>
    </row>
    <row r="41" customFormat="false" ht="13.8" hidden="false" customHeight="false" outlineLevel="0" collapsed="false">
      <c r="F41" s="0" t="n">
        <f aca="false">I$32 +I$33 *C5</f>
        <v>0.513052837366363</v>
      </c>
      <c r="G41" s="0" t="n">
        <f aca="false">(1/2)*(F41-D5)^2</f>
        <v>0.0493054455830794</v>
      </c>
      <c r="H41" s="0" t="n">
        <f aca="false">(-(D5-F41))</f>
        <v>0.314023711152771</v>
      </c>
      <c r="I41" s="0" t="n">
        <f aca="false">(-(D5-F41)*C5)</f>
        <v>0.104674570384257</v>
      </c>
    </row>
    <row r="42" customFormat="false" ht="13.8" hidden="false" customHeight="false" outlineLevel="0" collapsed="false">
      <c r="F42" s="0" t="n">
        <f aca="false">I$32 +I$33 *C6</f>
        <v>0.538071134500012</v>
      </c>
      <c r="G42" s="0" t="n">
        <f aca="false">(1/2)*(F42-D6)^2</f>
        <v>5.48372022328962E-005</v>
      </c>
      <c r="H42" s="0" t="n">
        <f aca="false">(-(D6-F42))</f>
        <v>-0.0104725548203766</v>
      </c>
      <c r="I42" s="0" t="n">
        <f aca="false">(-(D6-F42)*C6)</f>
        <v>-0.00387872400754688</v>
      </c>
    </row>
    <row r="43" customFormat="false" ht="13.8" hidden="false" customHeight="false" outlineLevel="0" collapsed="false">
      <c r="F43" s="0" t="n">
        <f aca="false">I$32 +I$33 *C7</f>
        <v>0.58810772876731</v>
      </c>
      <c r="G43" s="0" t="n">
        <f aca="false">(1/2)*(F43-D7)^2</f>
        <v>0.0199516720710261</v>
      </c>
      <c r="H43" s="0" t="n">
        <f aca="false">(-(D7-F43))</f>
        <v>0.199758214204203</v>
      </c>
      <c r="I43" s="0" t="n">
        <f aca="false">(-(D7-F43)*C7)</f>
        <v>0.0887814285352012</v>
      </c>
    </row>
    <row r="44" customFormat="false" ht="13.8" hidden="false" customHeight="false" outlineLevel="0" collapsed="false">
      <c r="F44" s="0" t="n">
        <f aca="false">I$32 +I$33 *C8</f>
        <v>0.58810772876731</v>
      </c>
      <c r="G44" s="0" t="n">
        <f aca="false">(1/2)*(F44-D8)^2</f>
        <v>0.00121390329196964</v>
      </c>
      <c r="H44" s="0" t="n">
        <f aca="false">(-(D8-F44))</f>
        <v>0.0492727773109989</v>
      </c>
      <c r="I44" s="0" t="n">
        <f aca="false">(-(D8-F44)*C8)</f>
        <v>0.0218990121382217</v>
      </c>
    </row>
    <row r="45" customFormat="false" ht="13.8" hidden="false" customHeight="false" outlineLevel="0" collapsed="false">
      <c r="F45" s="0" t="n">
        <f aca="false">I$32 +I$33 *C9</f>
        <v>0.67567176873508</v>
      </c>
      <c r="G45" s="0" t="n">
        <f aca="false">(1/2)*(F45-D9)^2</f>
        <v>0.0107377998660627</v>
      </c>
      <c r="H45" s="0" t="n">
        <f aca="false">(-(D9-F45))</f>
        <v>0.146545555142847</v>
      </c>
      <c r="I45" s="0" t="n">
        <f aca="false">(-(D9-F45)*C9)</f>
        <v>0.0841280038783013</v>
      </c>
    </row>
    <row r="46" customFormat="false" ht="13.8" hidden="false" customHeight="false" outlineLevel="0" collapsed="false">
      <c r="F46" s="0" t="n">
        <f aca="false">I$32 +I$33 *C10</f>
        <v>0.913345591504745</v>
      </c>
      <c r="G46" s="0" t="n">
        <f aca="false">(1/2)*(F46-D10)^2</f>
        <v>0.0037544932558313</v>
      </c>
      <c r="H46" s="0" t="n">
        <f aca="false">(-(D10-F46))</f>
        <v>-0.0866544084952554</v>
      </c>
      <c r="I46" s="0" t="n">
        <f aca="false">(-(D10-F46)*C10)</f>
        <v>-0.0802355634215328</v>
      </c>
    </row>
    <row r="47" customFormat="false" ht="13.8" hidden="false" customHeight="false" outlineLevel="0" collapsed="false">
      <c r="F47" s="0" t="n">
        <f aca="false">I$32 +I$33 *C11</f>
        <v>0.963382185772042</v>
      </c>
      <c r="G47" s="0" t="n">
        <f aca="false">(1/2)*(F47-D11)^2</f>
        <v>0.0635768123977119</v>
      </c>
      <c r="H47" s="0" t="n">
        <f aca="false">(-(D11-F47))</f>
        <v>0.356586069267188</v>
      </c>
      <c r="I47" s="0" t="n">
        <f aca="false">(-(D11-F47)*C11)</f>
        <v>0.356586069267188</v>
      </c>
    </row>
    <row r="49" customFormat="false" ht="13.8" hidden="false" customHeight="false" outlineLevel="0" collapsed="false">
      <c r="G49" s="0" t="n">
        <f aca="false">SUM(G38:G47)</f>
        <v>0.221796424022265</v>
      </c>
      <c r="H49" s="0" t="n">
        <f aca="false">SUM(H38:H47)</f>
        <v>1.33962732470511</v>
      </c>
      <c r="I49" s="0" t="n">
        <f aca="false">SUM(I38:I47)</f>
        <v>0.587883322626647</v>
      </c>
    </row>
    <row r="51" customFormat="false" ht="13.8" hidden="false" customHeight="false" outlineLevel="0" collapsed="false">
      <c r="H51" s="2" t="s">
        <v>9</v>
      </c>
      <c r="I51" s="2" t="n">
        <f aca="false">I32 - 0.01 *H49</f>
        <v>0.274491889916472</v>
      </c>
    </row>
    <row r="52" customFormat="false" ht="13.8" hidden="false" customHeight="false" outlineLevel="0" collapsed="false">
      <c r="H52" s="2" t="s">
        <v>11</v>
      </c>
      <c r="I52" s="2" t="n">
        <f aca="false">I33 - 0.01 *I49</f>
        <v>0.669615189382253</v>
      </c>
    </row>
    <row r="54" customFormat="false" ht="13.8" hidden="false" customHeight="false" outlineLevel="0" collapsed="false">
      <c r="F54" s="0" t="s">
        <v>3</v>
      </c>
      <c r="G54" s="0" t="s">
        <v>4</v>
      </c>
      <c r="H54" s="0" t="s">
        <v>5</v>
      </c>
      <c r="I54" s="0" t="s">
        <v>6</v>
      </c>
    </row>
    <row r="55" customFormat="false" ht="13.8" hidden="false" customHeight="false" outlineLevel="0" collapsed="false">
      <c r="F55" s="0" t="n">
        <f aca="false">I$51 + I$52 *C2</f>
        <v>0.274491889916472</v>
      </c>
      <c r="G55" s="0" t="n">
        <f aca="false">(1/2)*(F55-D2)^2</f>
        <v>0.0376728988149583</v>
      </c>
      <c r="H55" s="0" t="n">
        <f aca="false">-(D2-F55)</f>
        <v>0.274491889916472</v>
      </c>
      <c r="I55" s="0" t="n">
        <f aca="false">(-(D2-F55)*C2)</f>
        <v>0</v>
      </c>
    </row>
    <row r="56" customFormat="false" ht="13.8" hidden="false" customHeight="false" outlineLevel="0" collapsed="false">
      <c r="F56" s="0" t="n">
        <f aca="false">I$51 + I$52 *C3</f>
        <v>0.42329526533475</v>
      </c>
      <c r="G56" s="0" t="n">
        <f aca="false">(1/2)*(F56-D3)^2</f>
        <v>0.0199988589084694</v>
      </c>
      <c r="H56" s="0" t="n">
        <f aca="false">-(D3-F56)</f>
        <v>0.199994294460964</v>
      </c>
      <c r="I56" s="0" t="n">
        <f aca="false">(-(D3-F56)*C3)</f>
        <v>0.0444431765468809</v>
      </c>
    </row>
    <row r="57" customFormat="false" ht="13.8" hidden="false" customHeight="false" outlineLevel="0" collapsed="false">
      <c r="F57" s="0" t="n">
        <f aca="false">I$51 + I$52 *C4</f>
        <v>0.435695546619607</v>
      </c>
      <c r="G57" s="0" t="n">
        <f aca="false">(1/2)*(F57-D4)^2</f>
        <v>0.0107793372756071</v>
      </c>
      <c r="H57" s="0" t="n">
        <f aca="false">-(D4-F57)</f>
        <v>-0.146828725225053</v>
      </c>
      <c r="I57" s="0" t="n">
        <f aca="false">(-(D4-F57)*C4)</f>
        <v>-0.035347656072698</v>
      </c>
    </row>
    <row r="58" customFormat="false" ht="13.8" hidden="false" customHeight="false" outlineLevel="0" collapsed="false">
      <c r="F58" s="0" t="n">
        <f aca="false">I$51 + I$52 *C5</f>
        <v>0.49769695304389</v>
      </c>
      <c r="G58" s="0" t="n">
        <f aca="false">(1/2)*(F58-D5)^2</f>
        <v>0.0446012353917663</v>
      </c>
      <c r="H58" s="0" t="n">
        <f aca="false">-(D5-F58)</f>
        <v>0.298667826830297</v>
      </c>
      <c r="I58" s="0" t="n">
        <f aca="false">(-(D5-F58)*C5)</f>
        <v>0.0995559422767658</v>
      </c>
    </row>
    <row r="59" customFormat="false" ht="13.8" hidden="false" customHeight="false" outlineLevel="0" collapsed="false">
      <c r="F59" s="0" t="n">
        <f aca="false">I$51 + I$52 *C6</f>
        <v>0.522497515613603</v>
      </c>
      <c r="G59" s="0" t="n">
        <f aca="false">(1/2)*(F59-D6)^2</f>
        <v>0.000339201582382026</v>
      </c>
      <c r="H59" s="0" t="n">
        <f aca="false">-(D6-F59)</f>
        <v>-0.0260461737067856</v>
      </c>
      <c r="I59" s="0" t="n">
        <f aca="false">(-(D6-F59)*C6)</f>
        <v>-0.0096467310025132</v>
      </c>
    </row>
    <row r="60" customFormat="false" ht="13.8" hidden="false" customHeight="false" outlineLevel="0" collapsed="false">
      <c r="F60" s="0" t="n">
        <f aca="false">I$51 + I$52 *C7</f>
        <v>0.572098640753029</v>
      </c>
      <c r="G60" s="0" t="n">
        <f aca="false">(1/2)*(F60-D7)^2</f>
        <v>0.01688187068778</v>
      </c>
      <c r="H60" s="0" t="n">
        <f aca="false">-(D7-F60)</f>
        <v>0.183749126189922</v>
      </c>
      <c r="I60" s="0" t="n">
        <f aca="false">(-(D7-F60)*C7)</f>
        <v>0.081666278306632</v>
      </c>
    </row>
    <row r="61" customFormat="false" ht="13.8" hidden="false" customHeight="false" outlineLevel="0" collapsed="false">
      <c r="F61" s="0" t="n">
        <f aca="false">I$51 + I$52 *C8</f>
        <v>0.572098640753029</v>
      </c>
      <c r="G61" s="0" t="n">
        <f aca="false">(1/2)*(F61-D8)^2</f>
        <v>0.000553236512814302</v>
      </c>
      <c r="H61" s="0" t="n">
        <f aca="false">-(D8-F61)</f>
        <v>0.0332636892967182</v>
      </c>
      <c r="I61" s="0" t="n">
        <f aca="false">(-(D8-F61)*C8)</f>
        <v>0.0147838619096525</v>
      </c>
    </row>
    <row r="62" customFormat="false" ht="13.8" hidden="false" customHeight="false" outlineLevel="0" collapsed="false">
      <c r="F62" s="0" t="n">
        <f aca="false">I$51 + I$52 *C9</f>
        <v>0.658900609747025</v>
      </c>
      <c r="G62" s="0" t="n">
        <f aca="false">(1/2)*(F62-D9)^2</f>
        <v>0.00842069694867038</v>
      </c>
      <c r="H62" s="0" t="n">
        <f aca="false">-(D9-F62)</f>
        <v>0.129774396154791</v>
      </c>
      <c r="I62" s="0" t="n">
        <f aca="false">(-(D9-F62)*C9)</f>
        <v>0.074500116311084</v>
      </c>
    </row>
    <row r="63" customFormat="false" ht="13.8" hidden="false" customHeight="false" outlineLevel="0" collapsed="false">
      <c r="F63" s="0" t="n">
        <f aca="false">I$51 + I$52 *C10</f>
        <v>0.894505954159298</v>
      </c>
      <c r="G63" s="0" t="n">
        <f aca="false">(1/2)*(F63-D10)^2</f>
        <v>0.00556449685392001</v>
      </c>
      <c r="H63" s="0" t="n">
        <f aca="false">-(D10-F63)</f>
        <v>-0.105494045840701</v>
      </c>
      <c r="I63" s="0" t="n">
        <f aca="false">(-(D10-F63)*C10)</f>
        <v>-0.0976796720747236</v>
      </c>
    </row>
    <row r="64" customFormat="false" ht="13.8" hidden="false" customHeight="false" outlineLevel="0" collapsed="false">
      <c r="F64" s="0" t="n">
        <f aca="false">I$51 + I$52 *C11</f>
        <v>0.944107079298725</v>
      </c>
      <c r="G64" s="0" t="n">
        <f aca="false">(1/2)*(F64-D11)^2</f>
        <v>0.0568893428104639</v>
      </c>
      <c r="H64" s="0" t="n">
        <f aca="false">-(D11-F64)</f>
        <v>0.33731096279387</v>
      </c>
      <c r="I64" s="0" t="n">
        <f aca="false">(-(D11-F64)*C11)</f>
        <v>0.33731096279387</v>
      </c>
    </row>
    <row r="66" customFormat="false" ht="13.8" hidden="false" customHeight="false" outlineLevel="0" collapsed="false">
      <c r="G66" s="0" t="n">
        <f aca="false">SUM(G55:G64)</f>
        <v>0.201701175786832</v>
      </c>
      <c r="H66" s="0" t="n">
        <f aca="false">SUM(H55:H64)</f>
        <v>1.1788832408705</v>
      </c>
      <c r="I66" s="0" t="n">
        <f aca="false">SUM(I55:I64)</f>
        <v>0.509586278994951</v>
      </c>
    </row>
    <row r="68" customFormat="false" ht="13.8" hidden="false" customHeight="false" outlineLevel="0" collapsed="false">
      <c r="H68" s="2" t="s">
        <v>9</v>
      </c>
      <c r="I68" s="2" t="n">
        <f aca="false">I51 - 0.01 * H66</f>
        <v>0.262703057507767</v>
      </c>
    </row>
    <row r="69" customFormat="false" ht="13.8" hidden="false" customHeight="false" outlineLevel="0" collapsed="false">
      <c r="H69" s="2" t="s">
        <v>11</v>
      </c>
      <c r="I69" s="2" t="n">
        <f aca="false">I52 - 0.01 * I66</f>
        <v>0.664519326592303</v>
      </c>
    </row>
    <row r="71" customFormat="false" ht="13.8" hidden="false" customHeight="false" outlineLevel="0" collapsed="false">
      <c r="F71" s="0" t="s">
        <v>3</v>
      </c>
      <c r="G71" s="0" t="s">
        <v>4</v>
      </c>
      <c r="H71" s="0" t="s">
        <v>5</v>
      </c>
      <c r="I71" s="0" t="s">
        <v>6</v>
      </c>
    </row>
    <row r="72" customFormat="false" ht="13.8" hidden="false" customHeight="false" outlineLevel="0" collapsed="false">
      <c r="F72" s="0" t="n">
        <f aca="false">I$68 + I$69 *C2</f>
        <v>0.262703057507767</v>
      </c>
      <c r="G72" s="0" t="n">
        <f aca="false">(1/2)*(F72-D2)^2</f>
        <v>0.0345064482119646</v>
      </c>
      <c r="H72" s="0" t="n">
        <f aca="false">-(D2 - F72)</f>
        <v>0.262703057507767</v>
      </c>
      <c r="I72" s="0" t="n">
        <f aca="false">(-(D2-F72)*C2)</f>
        <v>0</v>
      </c>
    </row>
    <row r="73" customFormat="false" ht="13.8" hidden="false" customHeight="false" outlineLevel="0" collapsed="false">
      <c r="F73" s="0" t="n">
        <f aca="false">I$68 + I$69 *C3</f>
        <v>0.410374018972723</v>
      </c>
      <c r="G73" s="0" t="n">
        <f aca="false">(1/2)*(F73-D3)^2</f>
        <v>0.0174981626625136</v>
      </c>
      <c r="H73" s="0" t="n">
        <f aca="false">-(D3 - F73)</f>
        <v>0.187073048098937</v>
      </c>
      <c r="I73" s="0" t="n">
        <f aca="false">(-(D3-F73)*C3)</f>
        <v>0.0415717884664304</v>
      </c>
    </row>
    <row r="74" customFormat="false" ht="13.8" hidden="false" customHeight="false" outlineLevel="0" collapsed="false">
      <c r="F74" s="0" t="n">
        <f aca="false">I$68 + I$69 *C4</f>
        <v>0.422679932428136</v>
      </c>
      <c r="G74" s="0" t="n">
        <f aca="false">(1/2)*(F74-D4)^2</f>
        <v>0.0127751064217524</v>
      </c>
      <c r="H74" s="0" t="n">
        <f aca="false">-(D4 - F74)</f>
        <v>-0.159844339416524</v>
      </c>
      <c r="I74" s="0" t="n">
        <f aca="false">(-(D4-F74)*C4)</f>
        <v>-0.0384810446743483</v>
      </c>
    </row>
    <row r="75" customFormat="false" ht="13.8" hidden="false" customHeight="false" outlineLevel="0" collapsed="false">
      <c r="F75" s="0" t="n">
        <f aca="false">I$68 + I$69 *C5</f>
        <v>0.484209499705202</v>
      </c>
      <c r="G75" s="0" t="n">
        <f aca="false">(1/2)*(F75-D5)^2</f>
        <v>0.0406639227124069</v>
      </c>
      <c r="H75" s="0" t="n">
        <f aca="false">-(D5 - F75)</f>
        <v>0.285180373491609</v>
      </c>
      <c r="I75" s="0" t="n">
        <f aca="false">(-(D5-F75)*C5)</f>
        <v>0.0950601244972031</v>
      </c>
    </row>
    <row r="76" customFormat="false" ht="13.8" hidden="false" customHeight="false" outlineLevel="0" collapsed="false">
      <c r="F76" s="0" t="n">
        <f aca="false">I$68 + I$69 *C6</f>
        <v>0.508821326616028</v>
      </c>
      <c r="G76" s="0" t="n">
        <f aca="false">(1/2)*(F76-D6)^2</f>
        <v>0.000788933049408397</v>
      </c>
      <c r="H76" s="0" t="n">
        <f aca="false">-(D6 - F76)</f>
        <v>-0.0397223627043608</v>
      </c>
      <c r="I76" s="0" t="n">
        <f aca="false">(-(D6-F76)*C6)</f>
        <v>-0.0147119861868003</v>
      </c>
    </row>
    <row r="77" customFormat="false" ht="13.8" hidden="false" customHeight="false" outlineLevel="0" collapsed="false">
      <c r="F77" s="0" t="n">
        <f aca="false">I$68 + I$69 *C7</f>
        <v>0.55804498043768</v>
      </c>
      <c r="G77" s="0" t="n">
        <f aca="false">(1/2)*(F77-D7)^2</f>
        <v>0.0143982755691942</v>
      </c>
      <c r="H77" s="0" t="n">
        <f aca="false">-(D7 - F77)</f>
        <v>0.169695465874573</v>
      </c>
      <c r="I77" s="0" t="n">
        <f aca="false">(-(D7-F77)*C7)</f>
        <v>0.0754202070553657</v>
      </c>
    </row>
    <row r="78" customFormat="false" ht="13.8" hidden="false" customHeight="false" outlineLevel="0" collapsed="false">
      <c r="F78" s="0" t="n">
        <f aca="false">I$68 + I$69 *C8</f>
        <v>0.55804498043768</v>
      </c>
      <c r="G78" s="0" t="n">
        <f aca="false">(1/2)*(F78-D8)^2</f>
        <v>0.000184512606732519</v>
      </c>
      <c r="H78" s="0" t="n">
        <f aca="false">-(D8 - F78)</f>
        <v>0.019210028981369</v>
      </c>
      <c r="I78" s="0" t="n">
        <f aca="false">(-(D8-F78)*C8)</f>
        <v>0.00853779065838624</v>
      </c>
    </row>
    <row r="79" customFormat="false" ht="13.8" hidden="false" customHeight="false" outlineLevel="0" collapsed="false">
      <c r="F79" s="0" t="n">
        <f aca="false">I$68 + I$69 *C9</f>
        <v>0.644186374625571</v>
      </c>
      <c r="G79" s="0" t="n">
        <f aca="false">(1/2)*(F79-D9)^2</f>
        <v>0.0066194203285088</v>
      </c>
      <c r="H79" s="0" t="n">
        <f aca="false">-(D9 - F79)</f>
        <v>0.115060161033338</v>
      </c>
      <c r="I79" s="0" t="n">
        <f aca="false">(-(D9-F79)*C9)</f>
        <v>0.0660530554080272</v>
      </c>
    </row>
    <row r="80" customFormat="false" ht="13.8" hidden="false" customHeight="false" outlineLevel="0" collapsed="false">
      <c r="F80" s="0" t="n">
        <f aca="false">I$68 + I$69 *C10</f>
        <v>0.877998730278418</v>
      </c>
      <c r="G80" s="0" t="n">
        <f aca="false">(1/2)*(F80-D10)^2</f>
        <v>0.00744215490683909</v>
      </c>
      <c r="H80" s="0" t="n">
        <f aca="false">-(D10 - F80)</f>
        <v>-0.122001269721582</v>
      </c>
      <c r="I80" s="0" t="n">
        <f aca="false">(-(D10-F80)*C10)</f>
        <v>-0.112964138631094</v>
      </c>
    </row>
    <row r="81" customFormat="false" ht="13.8" hidden="false" customHeight="false" outlineLevel="0" collapsed="false">
      <c r="F81" s="0" t="n">
        <f aca="false">I$68 + I$69 *C11</f>
        <v>0.92722238410007</v>
      </c>
      <c r="G81" s="0" t="n">
        <f aca="false">(1/2)*(F81-D11)^2</f>
        <v>0.0513364964825004</v>
      </c>
      <c r="H81" s="0" t="n">
        <f aca="false">-(D11 - F81)</f>
        <v>0.320426267595216</v>
      </c>
      <c r="I81" s="0" t="n">
        <f aca="false">(-(D11-F81)*C11)</f>
        <v>0.320426267595216</v>
      </c>
    </row>
    <row r="83" customFormat="false" ht="13.8" hidden="false" customHeight="false" outlineLevel="0" collapsed="false">
      <c r="G83" s="0" t="n">
        <f aca="false">SUM(G72:G81)</f>
        <v>0.186213432951821</v>
      </c>
      <c r="H83" s="0" t="n">
        <f aca="false">SUM(H72:H81)</f>
        <v>1.03778043074034</v>
      </c>
      <c r="I83" s="0" t="n">
        <f aca="false">SUM(I72:I81)</f>
        <v>0.440912064188386</v>
      </c>
    </row>
    <row r="85" customFormat="false" ht="13.8" hidden="false" customHeight="false" outlineLevel="0" collapsed="false">
      <c r="H85" s="2" t="s">
        <v>9</v>
      </c>
      <c r="I85" s="2" t="n">
        <f aca="false">I68 - 0.01 *H83</f>
        <v>0.252325253200364</v>
      </c>
    </row>
    <row r="86" customFormat="false" ht="13.8" hidden="false" customHeight="false" outlineLevel="0" collapsed="false">
      <c r="H86" s="2" t="s">
        <v>11</v>
      </c>
      <c r="I86" s="2" t="n">
        <f aca="false">I69 - 0.01 * I83</f>
        <v>0.660110205950419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selection pane="topLeft" activeCell="E98" activeCellId="0" sqref="E98"/>
    </sheetView>
  </sheetViews>
  <sheetFormatPr defaultColWidth="8.54296875" defaultRowHeight="13.8" zeroHeight="false" outlineLevelRow="0" outlineLevelCol="0"/>
  <cols>
    <col collapsed="false" customWidth="true" hidden="false" outlineLevel="0" max="3" min="3" style="0" width="13.56"/>
    <col collapsed="false" customWidth="true" hidden="false" outlineLevel="0" max="4" min="4" style="0" width="11.57"/>
    <col collapsed="false" customWidth="true" hidden="false" outlineLevel="0" max="7" min="7" style="0" width="16.53"/>
    <col collapsed="false" customWidth="true" hidden="false" outlineLevel="0" max="8" min="8" style="0" width="16.2"/>
    <col collapsed="false" customWidth="true" hidden="false" outlineLevel="0" max="9" min="9" style="0" width="15.76"/>
    <col collapsed="false" customWidth="true" hidden="false" outlineLevel="0" max="1024" min="1020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</v>
      </c>
      <c r="F1" s="0" t="s">
        <v>3</v>
      </c>
      <c r="G1" s="0" t="s">
        <v>4</v>
      </c>
      <c r="H1" s="0" t="s">
        <v>5</v>
      </c>
      <c r="I1" s="0" t="s">
        <v>6</v>
      </c>
    </row>
    <row r="2" customFormat="false" ht="13.8" hidden="false" customHeight="false" outlineLevel="0" collapsed="false">
      <c r="A2" s="0" t="n">
        <v>1100</v>
      </c>
      <c r="B2" s="0" t="n">
        <v>199000</v>
      </c>
      <c r="C2" s="1" t="n">
        <f aca="false">(A2-MIN(A2:A11))/(MAX(A2:A11)-MIN(A2:A11))</f>
        <v>0</v>
      </c>
      <c r="D2" s="1" t="n">
        <f aca="false">(B2-MIN(B$2:B$11))/(MAX(B$2:B11)-MIN(B$2:B$11))</f>
        <v>0</v>
      </c>
      <c r="F2" s="0" t="n">
        <f aca="false">B$14+B$15*C2</f>
        <v>0.252325253200364</v>
      </c>
      <c r="G2" s="0" t="n">
        <f aca="false">(1/2)*(F2-D2)^2</f>
        <v>0.0318340167013139</v>
      </c>
      <c r="H2" s="0" t="n">
        <f aca="false">(-(D2-F2))</f>
        <v>0.252325253200364</v>
      </c>
      <c r="I2" s="0" t="n">
        <f aca="false">(-(D2-F2)*C2)</f>
        <v>0</v>
      </c>
    </row>
    <row r="3" customFormat="false" ht="13.8" hidden="false" customHeight="false" outlineLevel="0" collapsed="false">
      <c r="A3" s="0" t="n">
        <v>1400</v>
      </c>
      <c r="B3" s="0" t="n">
        <v>245000</v>
      </c>
      <c r="C3" s="1" t="n">
        <f aca="false">(A3-MIN(A$1:A$11))/(MAX(A$1:A11)-MIN(A$1:A$11))</f>
        <v>0.222222222222222</v>
      </c>
      <c r="D3" s="1" t="n">
        <f aca="false">(B3-MIN(B$2:B$11))/(MAX(B$2:B12)-MIN(B$2:B$11))</f>
        <v>0.223300970873786</v>
      </c>
      <c r="F3" s="0" t="n">
        <f aca="false">B$14+B$15*C3</f>
        <v>0.399016410078235</v>
      </c>
      <c r="G3" s="0" t="n">
        <f aca="false">(1/2)*(F3-D3)^2</f>
        <v>0.0154379577874061</v>
      </c>
      <c r="H3" s="0" t="n">
        <f aca="false">(-(D3-F3))</f>
        <v>0.175715439204448</v>
      </c>
      <c r="I3" s="0" t="n">
        <f aca="false">(-(D3-F3)*C3)</f>
        <v>0.0390478753787663</v>
      </c>
    </row>
    <row r="4" customFormat="false" ht="13.8" hidden="false" customHeight="false" outlineLevel="0" collapsed="false">
      <c r="A4" s="0" t="n">
        <v>1425</v>
      </c>
      <c r="B4" s="0" t="n">
        <v>319000</v>
      </c>
      <c r="C4" s="1" t="n">
        <f aca="false">(A4-MIN(A$1:A$11))/(MAX(A$1:A12)-MIN(A$1:A$11))</f>
        <v>0.240740740740741</v>
      </c>
      <c r="D4" s="1" t="n">
        <f aca="false">(B4-MIN(B$2:B$11))/(MAX(B$2:B13)-MIN(B$2:B$11))</f>
        <v>0.58252427184466</v>
      </c>
      <c r="F4" s="0" t="n">
        <f aca="false">B$14+B$15*C4</f>
        <v>0.411240673151391</v>
      </c>
      <c r="G4" s="0" t="n">
        <f aca="false">(1/2)*(F4-D4)^2</f>
        <v>0.0146690355906585</v>
      </c>
      <c r="H4" s="0" t="n">
        <f aca="false">(-(D4-F4))</f>
        <v>-0.171283598693269</v>
      </c>
      <c r="I4" s="0" t="n">
        <f aca="false">(-(D4-F4)*C4)</f>
        <v>-0.0412349404261574</v>
      </c>
    </row>
    <row r="5" customFormat="false" ht="13.8" hidden="false" customHeight="false" outlineLevel="0" collapsed="false">
      <c r="A5" s="0" t="n">
        <v>1550</v>
      </c>
      <c r="B5" s="0" t="n">
        <v>240000</v>
      </c>
      <c r="C5" s="1" t="n">
        <f aca="false">(A5-MIN(A$1:A$11))/(MAX(A$1:A13)-MIN(A$1:A$11))</f>
        <v>0.333333333333333</v>
      </c>
      <c r="D5" s="1" t="n">
        <f aca="false">(B5-MIN(B$2:B$11))/(MAX(B$2:B14)-MIN(B$2:B$11))</f>
        <v>0.199029126213592</v>
      </c>
      <c r="F5" s="0" t="n">
        <f aca="false">B$14+B$15*C5</f>
        <v>0.47236198851717</v>
      </c>
      <c r="G5" s="0" t="n">
        <f aca="false">(1/2)*(F5-D5)^2</f>
        <v>0.0373554268075334</v>
      </c>
      <c r="H5" s="0" t="n">
        <f aca="false">(-(D5-F5))</f>
        <v>0.273332862303578</v>
      </c>
      <c r="I5" s="0" t="n">
        <f aca="false">(-(D5-F5)*C5)</f>
        <v>0.0911109541011927</v>
      </c>
    </row>
    <row r="6" customFormat="false" ht="13.8" hidden="false" customHeight="false" outlineLevel="0" collapsed="false">
      <c r="A6" s="0" t="n">
        <v>1600</v>
      </c>
      <c r="B6" s="0" t="n">
        <v>312000</v>
      </c>
      <c r="C6" s="1" t="n">
        <f aca="false">(A6-MIN(A$1:A$11))/(MAX(A$1:A14)-MIN(A$1:A$11))</f>
        <v>0.37037037037037</v>
      </c>
      <c r="D6" s="1" t="n">
        <f aca="false">(B6-MIN(B$2:B$11))/(MAX(B$2:B15)-MIN(B$2:B$11))</f>
        <v>0.548543689320388</v>
      </c>
      <c r="F6" s="0" t="n">
        <f aca="false">B$14+B$15*C6</f>
        <v>0.496810514663482</v>
      </c>
      <c r="G6" s="0" t="n">
        <f aca="false">(1/2)*(F6-D6)^2</f>
        <v>0.00133816068004098</v>
      </c>
      <c r="H6" s="0" t="n">
        <f aca="false">(-(D6-F6))</f>
        <v>-0.0517331746569062</v>
      </c>
      <c r="I6" s="0" t="n">
        <f aca="false">(-(D6-F6)*C6)</f>
        <v>-0.0191604350581134</v>
      </c>
    </row>
    <row r="7" customFormat="false" ht="13.8" hidden="false" customHeight="false" outlineLevel="0" collapsed="false">
      <c r="A7" s="0" t="n">
        <v>1700</v>
      </c>
      <c r="B7" s="0" t="n">
        <v>279000</v>
      </c>
      <c r="C7" s="1" t="n">
        <f aca="false">(A7-MIN(A$1:A$11))/(MAX(A$1:A15)-MIN(A$1:A$11))</f>
        <v>0.444444444444444</v>
      </c>
      <c r="D7" s="1" t="n">
        <f aca="false">(B7-MIN(B$2:B$11))/(MAX(B$2:B16)-MIN(B$2:B$11))</f>
        <v>0.388349514563107</v>
      </c>
      <c r="F7" s="0" t="n">
        <f aca="false">B$14+B$15*C7</f>
        <v>0.545707566956106</v>
      </c>
      <c r="G7" s="0" t="n">
        <f aca="false">(1/2)*(F7-D7)^2</f>
        <v>0.0123807783264589</v>
      </c>
      <c r="H7" s="0" t="n">
        <f aca="false">(-(D7-F7))</f>
        <v>0.157358052392999</v>
      </c>
      <c r="I7" s="0" t="n">
        <f aca="false">(-(D7-F7)*C7)</f>
        <v>0.0699369121746662</v>
      </c>
    </row>
    <row r="8" customFormat="false" ht="13.8" hidden="false" customHeight="false" outlineLevel="0" collapsed="false">
      <c r="A8" s="0" t="n">
        <v>1700</v>
      </c>
      <c r="B8" s="0" t="n">
        <v>310000</v>
      </c>
      <c r="C8" s="1" t="n">
        <f aca="false">(A8-MIN(A$1:A$11))/(MAX(A$1:A16)-MIN(A$1:A$11))</f>
        <v>0.444444444444444</v>
      </c>
      <c r="D8" s="1" t="n">
        <f aca="false">(B8-MIN(B$2:B$11))/(MAX(B$2:B17)-MIN(B$2:B$11))</f>
        <v>0.538834951456311</v>
      </c>
      <c r="F8" s="0" t="n">
        <f aca="false">B$14+B$15*C8</f>
        <v>0.545707566956106</v>
      </c>
      <c r="G8" s="0" t="n">
        <f aca="false">(1/2)*(F8-D8)^2</f>
        <v>2.36164219040121E-005</v>
      </c>
      <c r="H8" s="0" t="n">
        <f aca="false">(-(D8-F8))</f>
        <v>0.00687261549979512</v>
      </c>
      <c r="I8" s="0" t="n">
        <f aca="false">(-(D8-F8)*C8)</f>
        <v>0.00305449577768672</v>
      </c>
    </row>
    <row r="9" customFormat="false" ht="13.8" hidden="false" customHeight="false" outlineLevel="0" collapsed="false">
      <c r="A9" s="0" t="n">
        <v>1875</v>
      </c>
      <c r="B9" s="0" t="n">
        <v>308000</v>
      </c>
      <c r="C9" s="1" t="n">
        <f aca="false">(A9-MIN(A$1:A$11))/(MAX(A$1:A17)-MIN(A$1:A$11))</f>
        <v>0.574074074074074</v>
      </c>
      <c r="D9" s="1" t="n">
        <f aca="false">(B9-MIN(B$2:B$11))/(MAX(B$2:B18)-MIN(B$2:B$11))</f>
        <v>0.529126213592233</v>
      </c>
      <c r="F9" s="0" t="n">
        <f aca="false">B$14+B$15*C9</f>
        <v>0.631277408468197</v>
      </c>
      <c r="G9" s="0" t="n">
        <f aca="false">(1/2)*(F9-D9)^2</f>
        <v>0.0052174333072936</v>
      </c>
      <c r="H9" s="0" t="n">
        <f aca="false">(-(D9-F9))</f>
        <v>0.102151194875964</v>
      </c>
      <c r="I9" s="0" t="n">
        <f aca="false">(-(D9-F9)*C9)</f>
        <v>0.0586423526139794</v>
      </c>
    </row>
    <row r="10" customFormat="false" ht="13.8" hidden="false" customHeight="false" outlineLevel="0" collapsed="false">
      <c r="A10" s="0" t="n">
        <v>2350</v>
      </c>
      <c r="B10" s="0" t="n">
        <v>405000</v>
      </c>
      <c r="C10" s="1" t="n">
        <f aca="false">(A10-MIN(A$1:A$11))/(MAX(A$1:A18)-MIN(A$1:A$11))</f>
        <v>0.925925925925926</v>
      </c>
      <c r="D10" s="1" t="n">
        <f aca="false">(B10-MIN(B$2:B$11))/(MAX(B$2:B19)-MIN(B$2:B$11))</f>
        <v>1</v>
      </c>
      <c r="F10" s="0" t="n">
        <f aca="false">B$14+B$15*C10</f>
        <v>0.863538406858159</v>
      </c>
      <c r="G10" s="0" t="n">
        <f aca="false">(1/2)*(F10-D10)^2</f>
        <v>0.00931088320140462</v>
      </c>
      <c r="H10" s="0" t="n">
        <f aca="false">(-(D10-F10))</f>
        <v>-0.136461593141841</v>
      </c>
      <c r="I10" s="0" t="n">
        <f aca="false">(-(D10-F10)*C10)</f>
        <v>-0.126353326983186</v>
      </c>
    </row>
    <row r="11" customFormat="false" ht="13.8" hidden="false" customHeight="false" outlineLevel="0" collapsed="false">
      <c r="A11" s="0" t="n">
        <v>2450</v>
      </c>
      <c r="B11" s="0" t="n">
        <v>324000</v>
      </c>
      <c r="C11" s="1" t="n">
        <f aca="false">(A11-MIN(A$1:A$11))/(MAX(A$1:A19)-MIN(A$1:A$11))</f>
        <v>1</v>
      </c>
      <c r="D11" s="1" t="n">
        <f aca="false">(B11-MIN(B$2:B$11))/(MAX(B$2:B20)-MIN(B$2:B$11))</f>
        <v>0.606796116504854</v>
      </c>
      <c r="F11" s="0" t="n">
        <f aca="false">B$14+B$15*C11</f>
        <v>0.912435459150783</v>
      </c>
      <c r="G11" s="0" t="n">
        <f aca="false">(1/2)*(F11-D11)^2</f>
        <v>0.0467077038865177</v>
      </c>
      <c r="H11" s="0" t="n">
        <f aca="false">(-(D11-F11))</f>
        <v>0.305639342645929</v>
      </c>
      <c r="I11" s="0" t="n">
        <f aca="false">(-(D11-F11)*C11)</f>
        <v>0.305639342645929</v>
      </c>
    </row>
    <row r="13" customFormat="false" ht="13.8" hidden="false" customHeight="false" outlineLevel="0" collapsed="false">
      <c r="F13" s="0" t="s">
        <v>7</v>
      </c>
      <c r="G13" s="0" t="n">
        <f aca="false">SUM(G2:G11)</f>
        <v>0.174275012710532</v>
      </c>
      <c r="H13" s="0" t="n">
        <f aca="false">SUM(H2:H11)</f>
        <v>0.913916393631062</v>
      </c>
      <c r="I13" s="0" t="n">
        <f aca="false">SUM(I2:I11)</f>
        <v>0.380683230224763</v>
      </c>
    </row>
    <row r="14" customFormat="false" ht="13.8" hidden="false" customHeight="false" outlineLevel="0" collapsed="false">
      <c r="A14" s="2" t="s">
        <v>8</v>
      </c>
      <c r="B14" s="2" t="n">
        <v>0.252325253200364</v>
      </c>
      <c r="H14" s="2" t="s">
        <v>9</v>
      </c>
      <c r="I14" s="2" t="n">
        <f aca="false">B14-0.01*H13</f>
        <v>0.243186089264053</v>
      </c>
    </row>
    <row r="15" customFormat="false" ht="13.8" hidden="false" customHeight="false" outlineLevel="0" collapsed="false">
      <c r="A15" s="2" t="s">
        <v>10</v>
      </c>
      <c r="B15" s="2" t="n">
        <v>0.660110205950419</v>
      </c>
      <c r="H15" s="2" t="s">
        <v>11</v>
      </c>
      <c r="I15" s="2" t="n">
        <f aca="false">B15 - 0.01 *I13</f>
        <v>0.656303373648171</v>
      </c>
    </row>
    <row r="18" customFormat="false" ht="13.8" hidden="false" customHeight="false" outlineLevel="0" collapsed="false">
      <c r="F18" s="0" t="s">
        <v>3</v>
      </c>
      <c r="G18" s="0" t="s">
        <v>4</v>
      </c>
      <c r="H18" s="0" t="s">
        <v>5</v>
      </c>
      <c r="I18" s="0" t="s">
        <v>6</v>
      </c>
    </row>
    <row r="19" customFormat="false" ht="13.8" hidden="false" customHeight="false" outlineLevel="0" collapsed="false">
      <c r="F19" s="0" t="n">
        <f aca="false">I$14+I$15*C2</f>
        <v>0.243186089264053</v>
      </c>
      <c r="G19" s="0" t="n">
        <f aca="false">(1/2)*(F19-D2)^2</f>
        <v>0.0295697370057721</v>
      </c>
      <c r="H19" s="0" t="n">
        <f aca="false">(-(D2-F19))</f>
        <v>0.243186089264053</v>
      </c>
      <c r="I19" s="0" t="n">
        <f aca="false">(-(D2-F19)*C2)</f>
        <v>0</v>
      </c>
    </row>
    <row r="20" customFormat="false" ht="13.8" hidden="false" customHeight="false" outlineLevel="0" collapsed="false">
      <c r="F20" s="0" t="n">
        <f aca="false">I$14+I$15*C3</f>
        <v>0.389031283408091</v>
      </c>
      <c r="G20" s="0" t="n">
        <f aca="false">(1/2)*(F20-D3)^2</f>
        <v>0.0137332682463592</v>
      </c>
      <c r="H20" s="0" t="n">
        <f aca="false">(-(D3-F20))</f>
        <v>0.165730312534305</v>
      </c>
      <c r="I20" s="0" t="n">
        <f aca="false">(-(D3-F20)*C3)</f>
        <v>0.0368289583409567</v>
      </c>
    </row>
    <row r="21" customFormat="false" ht="13.8" hidden="false" customHeight="false" outlineLevel="0" collapsed="false">
      <c r="F21" s="0" t="n">
        <f aca="false">I$14+I$15*C4</f>
        <v>0.401185049586761</v>
      </c>
      <c r="G21" s="0" t="n">
        <f aca="false">(1/2)*(F21-D4)^2</f>
        <v>0.0164419567645498</v>
      </c>
      <c r="H21" s="0" t="n">
        <f aca="false">(-(D4-F21))</f>
        <v>-0.181339222257899</v>
      </c>
      <c r="I21" s="0" t="n">
        <f aca="false">(-(D4-F21)*C4)</f>
        <v>-0.0436557386917164</v>
      </c>
    </row>
    <row r="22" customFormat="false" ht="13.8" hidden="false" customHeight="false" outlineLevel="0" collapsed="false">
      <c r="F22" s="0" t="n">
        <f aca="false">I$14+I$15*C5</f>
        <v>0.461953880480111</v>
      </c>
      <c r="G22" s="0" t="n">
        <f aca="false">(1/2)*(F22-D5)^2</f>
        <v>0.0345647132030545</v>
      </c>
      <c r="H22" s="0" t="n">
        <f aca="false">(-(D5-F22))</f>
        <v>0.262924754266518</v>
      </c>
      <c r="I22" s="0" t="n">
        <f aca="false">(-(D5-F22)*C5)</f>
        <v>0.0876415847555061</v>
      </c>
    </row>
    <row r="23" customFormat="false" ht="13.8" hidden="false" customHeight="false" outlineLevel="0" collapsed="false">
      <c r="F23" s="0" t="n">
        <f aca="false">I$14+I$15*C6</f>
        <v>0.48626141283745</v>
      </c>
      <c r="G23" s="0" t="n">
        <f aca="false">(1/2)*(F23-D6)^2</f>
        <v>0.00193954098194858</v>
      </c>
      <c r="H23" s="0" t="n">
        <f aca="false">(-(D6-F23))</f>
        <v>-0.0622822764829382</v>
      </c>
      <c r="I23" s="0" t="n">
        <f aca="false">(-(D6-F23)*C6)</f>
        <v>-0.0230675098084956</v>
      </c>
    </row>
    <row r="24" customFormat="false" ht="13.8" hidden="false" customHeight="false" outlineLevel="0" collapsed="false">
      <c r="F24" s="0" t="n">
        <f aca="false">I$14+I$15*C7</f>
        <v>0.53487647755213</v>
      </c>
      <c r="G24" s="0" t="n">
        <f aca="false">(1/2)*(F24-D7)^2</f>
        <v>0.0107350754413932</v>
      </c>
      <c r="H24" s="0" t="n">
        <f aca="false">(-(D7-F24))</f>
        <v>0.146526962989023</v>
      </c>
      <c r="I24" s="0" t="n">
        <f aca="false">(-(D7-F24)*C7)</f>
        <v>0.0651230946617879</v>
      </c>
    </row>
    <row r="25" customFormat="false" ht="13.8" hidden="false" customHeight="false" outlineLevel="0" collapsed="false">
      <c r="F25" s="0" t="n">
        <f aca="false">I$14+I$15*C8</f>
        <v>0.53487647755213</v>
      </c>
      <c r="G25" s="0" t="n">
        <f aca="false">(1/2)*(F25-D8)^2</f>
        <v>7.83475782504153E-006</v>
      </c>
      <c r="H25" s="0" t="n">
        <f aca="false">(-(D8-F25))</f>
        <v>-0.00395847390418114</v>
      </c>
      <c r="I25" s="0" t="n">
        <f aca="false">(-(D8-F25)*C8)</f>
        <v>-0.00175932173519162</v>
      </c>
    </row>
    <row r="26" customFormat="false" ht="13.8" hidden="false" customHeight="false" outlineLevel="0" collapsed="false">
      <c r="F26" s="0" t="n">
        <f aca="false">I$14+I$15*C9</f>
        <v>0.619952840802818</v>
      </c>
      <c r="G26" s="0" t="n">
        <f aca="false">(1/2)*(F26-D9)^2</f>
        <v>0.00412473810522533</v>
      </c>
      <c r="H26" s="0" t="n">
        <f aca="false">(-(D9-F26))</f>
        <v>0.0908266272105854</v>
      </c>
      <c r="I26" s="0" t="n">
        <f aca="false">(-(D9-F26)*C9)</f>
        <v>0.0521412119171879</v>
      </c>
    </row>
    <row r="27" customFormat="false" ht="13.8" hidden="false" customHeight="false" outlineLevel="0" collapsed="false">
      <c r="F27" s="0" t="n">
        <f aca="false">I$14+I$15*C10</f>
        <v>0.850874398197545</v>
      </c>
      <c r="G27" s="0" t="n">
        <f aca="false">(1/2)*(F27-D10)^2</f>
        <v>0.0111192225564721</v>
      </c>
      <c r="H27" s="0" t="n">
        <f aca="false">(-(D10-F27))</f>
        <v>-0.149125601802455</v>
      </c>
      <c r="I27" s="0" t="n">
        <f aca="false">(-(D10-F27)*C10)</f>
        <v>-0.138079260928199</v>
      </c>
    </row>
    <row r="28" customFormat="false" ht="13.8" hidden="false" customHeight="false" outlineLevel="0" collapsed="false">
      <c r="F28" s="0" t="n">
        <f aca="false">I$14+I$15*C11</f>
        <v>0.899489462912225</v>
      </c>
      <c r="G28" s="0" t="n">
        <f aca="false">(1/2)*(F28-D11)^2</f>
        <v>0.0428346975155725</v>
      </c>
      <c r="H28" s="0" t="n">
        <f aca="false">(-(D11-F28))</f>
        <v>0.29269334640737</v>
      </c>
      <c r="I28" s="0" t="n">
        <f aca="false">(-(D11-F28)*C11)</f>
        <v>0.29269334640737</v>
      </c>
    </row>
    <row r="30" customFormat="false" ht="13.8" hidden="false" customHeight="false" outlineLevel="0" collapsed="false">
      <c r="G30" s="0" t="n">
        <f aca="false">SUM(G19:G28)</f>
        <v>0.165070784578172</v>
      </c>
      <c r="H30" s="0" t="n">
        <f aca="false">SUM(H19:H28)</f>
        <v>0.805182518224382</v>
      </c>
      <c r="I30" s="0" t="n">
        <f aca="false">SUM(I19:I28)</f>
        <v>0.327866364919207</v>
      </c>
    </row>
    <row r="32" customFormat="false" ht="13.8" hidden="false" customHeight="false" outlineLevel="0" collapsed="false">
      <c r="H32" s="2" t="s">
        <v>9</v>
      </c>
      <c r="I32" s="2" t="n">
        <f aca="false">I14 - 0.01 * H30</f>
        <v>0.23513426408181</v>
      </c>
    </row>
    <row r="33" customFormat="false" ht="13.8" hidden="false" customHeight="false" outlineLevel="0" collapsed="false">
      <c r="H33" s="2" t="s">
        <v>11</v>
      </c>
      <c r="I33" s="2" t="n">
        <f aca="false">I15- 0.01 * I30</f>
        <v>0.653024709998979</v>
      </c>
    </row>
    <row r="37" customFormat="false" ht="13.8" hidden="false" customHeight="false" outlineLevel="0" collapsed="false">
      <c r="F37" s="0" t="s">
        <v>3</v>
      </c>
      <c r="G37" s="0" t="s">
        <v>4</v>
      </c>
      <c r="H37" s="0" t="s">
        <v>5</v>
      </c>
      <c r="I37" s="0" t="s">
        <v>6</v>
      </c>
    </row>
    <row r="38" customFormat="false" ht="13.8" hidden="false" customHeight="false" outlineLevel="0" collapsed="false">
      <c r="F38" s="0" t="n">
        <f aca="false">I$32 +I$33 *C2</f>
        <v>0.23513426408181</v>
      </c>
      <c r="G38" s="0" t="n">
        <f aca="false">(1/2)*(F38-D2)^2</f>
        <v>0.0276440610726471</v>
      </c>
      <c r="H38" s="0" t="n">
        <f aca="false">(-(D2-F38))</f>
        <v>0.23513426408181</v>
      </c>
      <c r="I38" s="0" t="n">
        <f aca="false">(-(D2-F38)*C2)</f>
        <v>0</v>
      </c>
    </row>
    <row r="39" customFormat="false" ht="13.8" hidden="false" customHeight="false" outlineLevel="0" collapsed="false">
      <c r="F39" s="0" t="n">
        <f aca="false">I$32 +I$33 *C3</f>
        <v>0.380250866303805</v>
      </c>
      <c r="G39" s="0" t="n">
        <f aca="false">(1/2)*(F39-D3)^2</f>
        <v>0.0123166348377469</v>
      </c>
      <c r="H39" s="0" t="n">
        <f aca="false">(-(D3-F39))</f>
        <v>0.156949895430019</v>
      </c>
      <c r="I39" s="0" t="n">
        <f aca="false">(-(D3-F39)*C3)</f>
        <v>0.0348777545400041</v>
      </c>
    </row>
    <row r="40" customFormat="false" ht="13.8" hidden="false" customHeight="false" outlineLevel="0" collapsed="false">
      <c r="F40" s="0" t="n">
        <f aca="false">I$32 +I$33 *C4</f>
        <v>0.392343916488971</v>
      </c>
      <c r="G40" s="0" t="n">
        <f aca="false">(1/2)*(F40-D4)^2</f>
        <v>0.0180842837816081</v>
      </c>
      <c r="H40" s="0" t="n">
        <f aca="false">(-(D4-F40))</f>
        <v>-0.190180355355689</v>
      </c>
      <c r="I40" s="0" t="n">
        <f aca="false">(-(D4-F40)*C4)</f>
        <v>-0.0457841596226658</v>
      </c>
    </row>
    <row r="41" customFormat="false" ht="13.8" hidden="false" customHeight="false" outlineLevel="0" collapsed="false">
      <c r="F41" s="0" t="n">
        <f aca="false">I$32 +I$33 *C5</f>
        <v>0.452809167414803</v>
      </c>
      <c r="G41" s="0" t="n">
        <f aca="false">(1/2)*(F41-D5)^2</f>
        <v>0.032202154656044</v>
      </c>
      <c r="H41" s="0" t="n">
        <f aca="false">(-(D5-F41))</f>
        <v>0.25378004120121</v>
      </c>
      <c r="I41" s="0" t="n">
        <f aca="false">(-(D5-F41)*C5)</f>
        <v>0.0845933470670701</v>
      </c>
    </row>
    <row r="42" customFormat="false" ht="13.8" hidden="false" customHeight="false" outlineLevel="0" collapsed="false">
      <c r="F42" s="0" t="n">
        <f aca="false">I$32 +I$33 *C6</f>
        <v>0.476995267785135</v>
      </c>
      <c r="G42" s="0" t="n">
        <f aca="false">(1/2)*(F42-D6)^2</f>
        <v>0.00255958831209313</v>
      </c>
      <c r="H42" s="0" t="n">
        <f aca="false">(-(D6-F42))</f>
        <v>-0.0715484215352531</v>
      </c>
      <c r="I42" s="0" t="n">
        <f aca="false">(-(D6-F42)*C6)</f>
        <v>-0.0264994153834271</v>
      </c>
    </row>
    <row r="43" customFormat="false" ht="13.8" hidden="false" customHeight="false" outlineLevel="0" collapsed="false">
      <c r="F43" s="0" t="n">
        <f aca="false">I$32 +I$33 *C7</f>
        <v>0.5253674685258</v>
      </c>
      <c r="G43" s="0" t="n">
        <f aca="false">(1/2)*(F43-D7)^2</f>
        <v>0.00938695985406141</v>
      </c>
      <c r="H43" s="0" t="n">
        <f aca="false">(-(D7-F43))</f>
        <v>0.137017953962694</v>
      </c>
      <c r="I43" s="0" t="n">
        <f aca="false">(-(D7-F43)*C7)</f>
        <v>0.0608968684278638</v>
      </c>
    </row>
    <row r="44" customFormat="false" ht="13.8" hidden="false" customHeight="false" outlineLevel="0" collapsed="false">
      <c r="F44" s="0" t="n">
        <f aca="false">I$32 +I$33 *C8</f>
        <v>0.5253674685258</v>
      </c>
      <c r="G44" s="0" t="n">
        <f aca="false">(1/2)*(F44-D8)^2</f>
        <v>9.06865482417925E-005</v>
      </c>
      <c r="H44" s="0" t="n">
        <f aca="false">(-(D8-F44))</f>
        <v>-0.0134674829305103</v>
      </c>
      <c r="I44" s="0" t="n">
        <f aca="false">(-(D8-F44)*C8)</f>
        <v>-0.00598554796911567</v>
      </c>
    </row>
    <row r="45" customFormat="false" ht="13.8" hidden="false" customHeight="false" outlineLevel="0" collapsed="false">
      <c r="F45" s="0" t="n">
        <f aca="false">I$32 +I$33 *C9</f>
        <v>0.610018819821964</v>
      </c>
      <c r="G45" s="0" t="n">
        <f aca="false">(1/2)*(F45-D9)^2</f>
        <v>0.00327180687131919</v>
      </c>
      <c r="H45" s="0" t="n">
        <f aca="false">(-(D9-F45))</f>
        <v>0.0808926062297314</v>
      </c>
      <c r="I45" s="0" t="n">
        <f aca="false">(-(D9-F45)*C9)</f>
        <v>0.0464383480207717</v>
      </c>
    </row>
    <row r="46" customFormat="false" ht="13.8" hidden="false" customHeight="false" outlineLevel="0" collapsed="false">
      <c r="F46" s="0" t="n">
        <f aca="false">I$32 +I$33 *C10</f>
        <v>0.839786773340124</v>
      </c>
      <c r="G46" s="0" t="n">
        <f aca="false">(1/2)*(F46-D10)^2</f>
        <v>0.0128341389983844</v>
      </c>
      <c r="H46" s="0" t="n">
        <f aca="false">(-(D10-F46))</f>
        <v>-0.160213226659876</v>
      </c>
      <c r="I46" s="0" t="n">
        <f aca="false">(-(D10-F46)*C10)</f>
        <v>-0.148345580240626</v>
      </c>
    </row>
    <row r="47" customFormat="false" ht="13.8" hidden="false" customHeight="false" outlineLevel="0" collapsed="false">
      <c r="F47" s="0" t="n">
        <f aca="false">I$32 +I$33 *C11</f>
        <v>0.888158974080789</v>
      </c>
      <c r="G47" s="0" t="n">
        <f aca="false">(1/2)*(F47-D11)^2</f>
        <v>0.0395825288116478</v>
      </c>
      <c r="H47" s="0" t="n">
        <f aca="false">(-(D11-F47))</f>
        <v>0.281362857575935</v>
      </c>
      <c r="I47" s="0" t="n">
        <f aca="false">(-(D11-F47)*C11)</f>
        <v>0.281362857575935</v>
      </c>
    </row>
    <row r="49" customFormat="false" ht="13.8" hidden="false" customHeight="false" outlineLevel="0" collapsed="false">
      <c r="G49" s="0" t="n">
        <f aca="false">SUM(G38:G47)</f>
        <v>0.157972843743794</v>
      </c>
      <c r="H49" s="0" t="n">
        <f aca="false">SUM(H38:H47)</f>
        <v>0.70972813200007</v>
      </c>
      <c r="I49" s="0" t="n">
        <f aca="false">SUM(I38:I47)</f>
        <v>0.28155447241581</v>
      </c>
    </row>
    <row r="51" customFormat="false" ht="13.8" hidden="false" customHeight="false" outlineLevel="0" collapsed="false">
      <c r="H51" s="2" t="s">
        <v>9</v>
      </c>
      <c r="I51" s="2" t="n">
        <f aca="false">I32 - 0.01 *H49</f>
        <v>0.228036982761809</v>
      </c>
    </row>
    <row r="52" customFormat="false" ht="13.8" hidden="false" customHeight="false" outlineLevel="0" collapsed="false">
      <c r="H52" s="2" t="s">
        <v>11</v>
      </c>
      <c r="I52" s="2" t="n">
        <f aca="false">I33 - 0.01 *I49</f>
        <v>0.650209165274821</v>
      </c>
    </row>
    <row r="54" customFormat="false" ht="13.8" hidden="false" customHeight="false" outlineLevel="0" collapsed="false">
      <c r="F54" s="0" t="s">
        <v>3</v>
      </c>
      <c r="G54" s="0" t="s">
        <v>4</v>
      </c>
      <c r="H54" s="0" t="s">
        <v>5</v>
      </c>
      <c r="I54" s="0" t="s">
        <v>6</v>
      </c>
    </row>
    <row r="55" customFormat="false" ht="13.8" hidden="false" customHeight="false" outlineLevel="0" collapsed="false">
      <c r="F55" s="0" t="n">
        <f aca="false">I$51 + I$52 *C2</f>
        <v>0.228036982761809</v>
      </c>
      <c r="G55" s="0" t="n">
        <f aca="false">(1/2)*(F55-D2)^2</f>
        <v>0.0260004327535548</v>
      </c>
      <c r="H55" s="0" t="n">
        <f aca="false">-(D2-F55)</f>
        <v>0.228036982761809</v>
      </c>
      <c r="I55" s="0" t="n">
        <f aca="false">(-(D2-F55)*C2)</f>
        <v>0</v>
      </c>
    </row>
    <row r="56" customFormat="false" ht="13.8" hidden="false" customHeight="false" outlineLevel="0" collapsed="false">
      <c r="F56" s="0" t="n">
        <f aca="false">I$51 + I$52 *C3</f>
        <v>0.372527908378436</v>
      </c>
      <c r="G56" s="0" t="n">
        <f aca="false">(1/2)*(F56-D3)^2</f>
        <v>0.0111343394385083</v>
      </c>
      <c r="H56" s="0" t="n">
        <f aca="false">-(D3-F56)</f>
        <v>0.149226937504649</v>
      </c>
      <c r="I56" s="0" t="n">
        <f aca="false">(-(D3-F56)*C3)</f>
        <v>0.0331615416676999</v>
      </c>
    </row>
    <row r="57" customFormat="false" ht="13.8" hidden="false" customHeight="false" outlineLevel="0" collapsed="false">
      <c r="F57" s="0" t="n">
        <f aca="false">I$51 + I$52 *C4</f>
        <v>0.384568818846488</v>
      </c>
      <c r="G57" s="0" t="n">
        <f aca="false">(1/2)*(F57-D4)^2</f>
        <v>0.0195931806858558</v>
      </c>
      <c r="H57" s="0" t="n">
        <f aca="false">-(D4-F57)</f>
        <v>-0.197955452998172</v>
      </c>
      <c r="I57" s="0" t="n">
        <f aca="false">(-(D4-F57)*C4)</f>
        <v>-0.0476559423884488</v>
      </c>
    </row>
    <row r="58" customFormat="false" ht="13.8" hidden="false" customHeight="false" outlineLevel="0" collapsed="false">
      <c r="F58" s="0" t="n">
        <f aca="false">I$51 + I$52 *C5</f>
        <v>0.444773371186749</v>
      </c>
      <c r="G58" s="0" t="n">
        <f aca="false">(1/2)*(F58-D5)^2</f>
        <v>0.0301951169687135</v>
      </c>
      <c r="H58" s="0" t="n">
        <f aca="false">-(D5-F58)</f>
        <v>0.245744244973157</v>
      </c>
      <c r="I58" s="0" t="n">
        <f aca="false">(-(D5-F58)*C5)</f>
        <v>0.0819147483243857</v>
      </c>
    </row>
    <row r="59" customFormat="false" ht="13.8" hidden="false" customHeight="false" outlineLevel="0" collapsed="false">
      <c r="F59" s="0" t="n">
        <f aca="false">I$51 + I$52 *C6</f>
        <v>0.468855192122854</v>
      </c>
      <c r="G59" s="0" t="n">
        <f aca="false">(1/2)*(F59-D6)^2</f>
        <v>0.00317512829280074</v>
      </c>
      <c r="H59" s="0" t="n">
        <f aca="false">-(D6-F59)</f>
        <v>-0.0796884971975346</v>
      </c>
      <c r="I59" s="0" t="n">
        <f aca="false">(-(D6-F59)*C6)</f>
        <v>-0.0295142582213091</v>
      </c>
    </row>
    <row r="60" customFormat="false" ht="13.8" hidden="false" customHeight="false" outlineLevel="0" collapsed="false">
      <c r="F60" s="0" t="n">
        <f aca="false">I$51 + I$52 *C7</f>
        <v>0.517018833995063</v>
      </c>
      <c r="G60" s="0" t="n">
        <f aca="false">(1/2)*(F60-D7)^2</f>
        <v>0.00827789688154136</v>
      </c>
      <c r="H60" s="0" t="n">
        <f aca="false">-(D7-F60)</f>
        <v>0.128669319431956</v>
      </c>
      <c r="I60" s="0" t="n">
        <f aca="false">(-(D7-F60)*C7)</f>
        <v>0.0571863641919804</v>
      </c>
    </row>
    <row r="61" customFormat="false" ht="13.8" hidden="false" customHeight="false" outlineLevel="0" collapsed="false">
      <c r="F61" s="0" t="n">
        <f aca="false">I$51 + I$52 *C8</f>
        <v>0.517018833995063</v>
      </c>
      <c r="G61" s="0" t="n">
        <f aca="false">(1/2)*(F61-D8)^2</f>
        <v>0.000237971490541483</v>
      </c>
      <c r="H61" s="0" t="n">
        <f aca="false">-(D8-F61)</f>
        <v>-0.0218161174612479</v>
      </c>
      <c r="I61" s="0" t="n">
        <f aca="false">(-(D8-F61)*C8)</f>
        <v>-0.00969605220499907</v>
      </c>
    </row>
    <row r="62" customFormat="false" ht="13.8" hidden="false" customHeight="false" outlineLevel="0" collapsed="false">
      <c r="F62" s="0" t="n">
        <f aca="false">I$51 + I$52 *C9</f>
        <v>0.601305207271428</v>
      </c>
      <c r="G62" s="0" t="n">
        <f aca="false">(1/2)*(F62-D9)^2</f>
        <v>0.00260490356427067</v>
      </c>
      <c r="H62" s="0" t="n">
        <f aca="false">-(D9-F62)</f>
        <v>0.0721789936791955</v>
      </c>
      <c r="I62" s="0" t="n">
        <f aca="false">(-(D9-F62)*C9)</f>
        <v>0.0414360889639826</v>
      </c>
    </row>
    <row r="63" customFormat="false" ht="13.8" hidden="false" customHeight="false" outlineLevel="0" collapsed="false">
      <c r="F63" s="0" t="n">
        <f aca="false">I$51 + I$52 *C10</f>
        <v>0.830082506164421</v>
      </c>
      <c r="G63" s="0" t="n">
        <f aca="false">(1/2)*(F63-D10)^2</f>
        <v>0.014435977355682</v>
      </c>
      <c r="H63" s="0" t="n">
        <f aca="false">-(D10-F63)</f>
        <v>-0.169917493835579</v>
      </c>
      <c r="I63" s="0" t="n">
        <f aca="false">(-(D10-F63)*C10)</f>
        <v>-0.157331012810721</v>
      </c>
    </row>
    <row r="64" customFormat="false" ht="13.8" hidden="false" customHeight="false" outlineLevel="0" collapsed="false">
      <c r="F64" s="0" t="n">
        <f aca="false">I$51 + I$52 *C11</f>
        <v>0.87824614803663</v>
      </c>
      <c r="G64" s="0" t="n">
        <f aca="false">(1/2)*(F64-D11)^2</f>
        <v>0.036842559809301</v>
      </c>
      <c r="H64" s="0" t="n">
        <f aca="false">-(D11-F64)</f>
        <v>0.271450031531776</v>
      </c>
      <c r="I64" s="0" t="n">
        <f aca="false">(-(D11-F64)*C11)</f>
        <v>0.271450031531776</v>
      </c>
    </row>
    <row r="66" customFormat="false" ht="13.8" hidden="false" customHeight="false" outlineLevel="0" collapsed="false">
      <c r="G66" s="0" t="n">
        <f aca="false">SUM(G55:G64)</f>
        <v>0.15249750724077</v>
      </c>
      <c r="H66" s="0" t="n">
        <f aca="false">SUM(H55:H64)</f>
        <v>0.625928948390009</v>
      </c>
      <c r="I66" s="0" t="n">
        <f aca="false">SUM(I55:I64)</f>
        <v>0.240951509054346</v>
      </c>
    </row>
    <row r="68" customFormat="false" ht="13.8" hidden="false" customHeight="false" outlineLevel="0" collapsed="false">
      <c r="H68" s="2" t="s">
        <v>9</v>
      </c>
      <c r="I68" s="2" t="n">
        <f aca="false">I51 - 0.01 * H66</f>
        <v>0.221777693277909</v>
      </c>
    </row>
    <row r="69" customFormat="false" ht="13.8" hidden="false" customHeight="false" outlineLevel="0" collapsed="false">
      <c r="H69" s="2" t="s">
        <v>11</v>
      </c>
      <c r="I69" s="2" t="n">
        <f aca="false">I52 - 0.01 * I66</f>
        <v>0.647799650184278</v>
      </c>
    </row>
    <row r="71" customFormat="false" ht="13.8" hidden="false" customHeight="false" outlineLevel="0" collapsed="false">
      <c r="F71" s="0" t="s">
        <v>3</v>
      </c>
      <c r="G71" s="0" t="s">
        <v>4</v>
      </c>
      <c r="H71" s="0" t="s">
        <v>5</v>
      </c>
      <c r="I71" s="0" t="s">
        <v>6</v>
      </c>
    </row>
    <row r="72" customFormat="false" ht="13.8" hidden="false" customHeight="false" outlineLevel="0" collapsed="false">
      <c r="F72" s="0" t="n">
        <f aca="false">I$68 + I$69 *C2</f>
        <v>0.221777693277909</v>
      </c>
      <c r="G72" s="0" t="n">
        <f aca="false">(1/2)*(F72-D2)^2</f>
        <v>0.0245926726178351</v>
      </c>
      <c r="H72" s="0" t="n">
        <f aca="false">-(D2 - F72)</f>
        <v>0.221777693277909</v>
      </c>
      <c r="I72" s="0" t="n">
        <f aca="false">(-(D2-F72)*C2)</f>
        <v>0</v>
      </c>
    </row>
    <row r="73" customFormat="false" ht="13.8" hidden="false" customHeight="false" outlineLevel="0" collapsed="false">
      <c r="F73" s="0" t="n">
        <f aca="false">I$68 + I$69 *C3</f>
        <v>0.365733171096637</v>
      </c>
      <c r="G73" s="0" t="n">
        <f aca="false">(1/2)*(F73-D3)^2</f>
        <v>0.0101434658301611</v>
      </c>
      <c r="H73" s="0" t="n">
        <f aca="false">-(D3 - F73)</f>
        <v>0.142432200222851</v>
      </c>
      <c r="I73" s="0" t="n">
        <f aca="false">(-(D3-F73)*C3)</f>
        <v>0.0316516000495224</v>
      </c>
    </row>
    <row r="74" customFormat="false" ht="13.8" hidden="false" customHeight="false" outlineLevel="0" collapsed="false">
      <c r="F74" s="0" t="n">
        <f aca="false">I$68 + I$69 *C4</f>
        <v>0.377729460914865</v>
      </c>
      <c r="G74" s="0" t="n">
        <f aca="false">(1/2)*(F74-D4)^2</f>
        <v>0.0209704572918854</v>
      </c>
      <c r="H74" s="0" t="n">
        <f aca="false">-(D4 - F74)</f>
        <v>-0.204794810929796</v>
      </c>
      <c r="I74" s="0" t="n">
        <f aca="false">(-(D4-F74)*C4)</f>
        <v>-0.0493024544830989</v>
      </c>
    </row>
    <row r="75" customFormat="false" ht="13.8" hidden="false" customHeight="false" outlineLevel="0" collapsed="false">
      <c r="F75" s="0" t="n">
        <f aca="false">I$68 + I$69 *C5</f>
        <v>0.437710910006001</v>
      </c>
      <c r="G75" s="0" t="n">
        <f aca="false">(1/2)*(F75-D5)^2</f>
        <v>0.0284844969571632</v>
      </c>
      <c r="H75" s="0" t="n">
        <f aca="false">-(D5 - F75)</f>
        <v>0.238681783792409</v>
      </c>
      <c r="I75" s="0" t="n">
        <f aca="false">(-(D5-F75)*C5)</f>
        <v>0.0795605945974697</v>
      </c>
    </row>
    <row r="76" customFormat="false" ht="13.8" hidden="false" customHeight="false" outlineLevel="0" collapsed="false">
      <c r="F76" s="0" t="n">
        <f aca="false">I$68 + I$69 *C6</f>
        <v>0.461703489642456</v>
      </c>
      <c r="G76" s="0" t="n">
        <f aca="false">(1/2)*(F76-D6)^2</f>
        <v>0.00377061014005157</v>
      </c>
      <c r="H76" s="0" t="n">
        <f aca="false">-(D6 - F76)</f>
        <v>-0.0868401996779322</v>
      </c>
      <c r="I76" s="0" t="n">
        <f aca="false">(-(D6-F76)*C6)</f>
        <v>-0.0321630369177527</v>
      </c>
    </row>
    <row r="77" customFormat="false" ht="13.8" hidden="false" customHeight="false" outlineLevel="0" collapsed="false">
      <c r="F77" s="0" t="n">
        <f aca="false">I$68 + I$69 *C7</f>
        <v>0.509688648915366</v>
      </c>
      <c r="G77" s="0" t="n">
        <f aca="false">(1/2)*(F77-D7)^2</f>
        <v>0.00736159276267776</v>
      </c>
      <c r="H77" s="0" t="n">
        <f aca="false">-(D7 - F77)</f>
        <v>0.121339134352259</v>
      </c>
      <c r="I77" s="0" t="n">
        <f aca="false">(-(D7-F77)*C7)</f>
        <v>0.0539285041565595</v>
      </c>
    </row>
    <row r="78" customFormat="false" ht="13.8" hidden="false" customHeight="false" outlineLevel="0" collapsed="false">
      <c r="F78" s="0" t="n">
        <f aca="false">I$68 + I$69 *C8</f>
        <v>0.509688648915366</v>
      </c>
      <c r="G78" s="0" t="n">
        <f aca="false">(1/2)*(F78-D8)^2</f>
        <v>0.000424753475904151</v>
      </c>
      <c r="H78" s="0" t="n">
        <f aca="false">-(D8 - F78)</f>
        <v>-0.0291463025409451</v>
      </c>
      <c r="I78" s="0" t="n">
        <f aca="false">(-(D8-F78)*C8)</f>
        <v>-0.01295391224042</v>
      </c>
    </row>
    <row r="79" customFormat="false" ht="13.8" hidden="false" customHeight="false" outlineLevel="0" collapsed="false">
      <c r="F79" s="0" t="n">
        <f aca="false">I$68 + I$69 *C9</f>
        <v>0.593662677642957</v>
      </c>
      <c r="G79" s="0" t="n">
        <f aca="false">(1/2)*(F79-D9)^2</f>
        <v>0.00208247759608521</v>
      </c>
      <c r="H79" s="0" t="n">
        <f aca="false">-(D9 - F79)</f>
        <v>0.0645364640507242</v>
      </c>
      <c r="I79" s="0" t="n">
        <f aca="false">(-(D9-F79)*C9)</f>
        <v>0.0370487108439343</v>
      </c>
    </row>
    <row r="80" customFormat="false" ht="13.8" hidden="false" customHeight="false" outlineLevel="0" collapsed="false">
      <c r="F80" s="0" t="n">
        <f aca="false">I$68 + I$69 *C10</f>
        <v>0.821592184189277</v>
      </c>
      <c r="G80" s="0" t="n">
        <f aca="false">(1/2)*(F80-D10)^2</f>
        <v>0.0159146743711764</v>
      </c>
      <c r="H80" s="0" t="n">
        <f aca="false">-(D10 - F80)</f>
        <v>-0.178407815810723</v>
      </c>
      <c r="I80" s="0" t="n">
        <f aca="false">(-(D10-F80)*C10)</f>
        <v>-0.165192422046966</v>
      </c>
    </row>
    <row r="81" customFormat="false" ht="13.8" hidden="false" customHeight="false" outlineLevel="0" collapsed="false">
      <c r="F81" s="0" t="n">
        <f aca="false">I$68 + I$69 *C11</f>
        <v>0.869577343462187</v>
      </c>
      <c r="G81" s="0" t="n">
        <f aca="false">(1/2)*(F81-D11)^2</f>
        <v>0.0345269866206005</v>
      </c>
      <c r="H81" s="0" t="n">
        <f aca="false">-(D11 - F81)</f>
        <v>0.262781226957332</v>
      </c>
      <c r="I81" s="0" t="n">
        <f aca="false">(-(D11-F81)*C11)</f>
        <v>0.262781226957332</v>
      </c>
    </row>
    <row r="83" customFormat="false" ht="13.8" hidden="false" customHeight="false" outlineLevel="0" collapsed="false">
      <c r="G83" s="0" t="n">
        <f aca="false">SUM(G72:G81)</f>
        <v>0.14827218766354</v>
      </c>
      <c r="H83" s="0" t="n">
        <f aca="false">SUM(H72:H81)</f>
        <v>0.552359373694088</v>
      </c>
      <c r="I83" s="0" t="n">
        <f aca="false">SUM(I72:I81)</f>
        <v>0.205358810916581</v>
      </c>
    </row>
    <row r="85" customFormat="false" ht="13.8" hidden="false" customHeight="false" outlineLevel="0" collapsed="false">
      <c r="H85" s="2" t="s">
        <v>9</v>
      </c>
      <c r="I85" s="2" t="n">
        <f aca="false">I68 - 0.01 *H83</f>
        <v>0.216254099540968</v>
      </c>
    </row>
    <row r="86" customFormat="false" ht="13.8" hidden="false" customHeight="false" outlineLevel="0" collapsed="false">
      <c r="H86" s="2" t="s">
        <v>11</v>
      </c>
      <c r="I86" s="2" t="n">
        <f aca="false">I69 - 0.01 * I83</f>
        <v>0.645746062075112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I86"/>
  <sheetViews>
    <sheetView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K87" activeCellId="0" sqref="K87"/>
    </sheetView>
  </sheetViews>
  <sheetFormatPr defaultColWidth="8.54296875" defaultRowHeight="13.8" zeroHeight="false" outlineLevelRow="0" outlineLevelCol="0"/>
  <cols>
    <col collapsed="false" customWidth="true" hidden="false" outlineLevel="0" max="3" min="3" style="0" width="13.56"/>
    <col collapsed="false" customWidth="true" hidden="false" outlineLevel="0" max="4" min="4" style="0" width="11.57"/>
    <col collapsed="false" customWidth="true" hidden="false" outlineLevel="0" max="7" min="7" style="0" width="16.53"/>
    <col collapsed="false" customWidth="true" hidden="false" outlineLevel="0" max="8" min="8" style="0" width="16.2"/>
    <col collapsed="false" customWidth="true" hidden="false" outlineLevel="0" max="1024" min="1020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</v>
      </c>
      <c r="F1" s="0" t="s">
        <v>3</v>
      </c>
      <c r="G1" s="0" t="s">
        <v>4</v>
      </c>
      <c r="H1" s="0" t="s">
        <v>5</v>
      </c>
      <c r="I1" s="0" t="s">
        <v>6</v>
      </c>
    </row>
    <row r="2" customFormat="false" ht="13.8" hidden="false" customHeight="false" outlineLevel="0" collapsed="false">
      <c r="A2" s="0" t="n">
        <v>1100</v>
      </c>
      <c r="B2" s="0" t="n">
        <v>199000</v>
      </c>
      <c r="C2" s="1" t="n">
        <f aca="false">(A2-MIN(A2:A11))/(MAX(A2:A11)-MIN(A2:A11))</f>
        <v>0</v>
      </c>
      <c r="D2" s="1" t="n">
        <f aca="false">(B2-MIN(B$2:B$11))/(MAX(B$2:B11)-MIN(B$2:B$11))</f>
        <v>0</v>
      </c>
      <c r="F2" s="0" t="n">
        <f aca="false">B$14+B$15*C2</f>
        <v>0.216254099540968</v>
      </c>
      <c r="G2" s="0" t="n">
        <f aca="false">(1/2)*(F2-D2)^2</f>
        <v>0.0233829177841374</v>
      </c>
      <c r="H2" s="0" t="n">
        <f aca="false">(-(D2-F2))</f>
        <v>0.216254099540968</v>
      </c>
      <c r="I2" s="0" t="n">
        <f aca="false">(-(D2-F2)*C2)</f>
        <v>0</v>
      </c>
    </row>
    <row r="3" customFormat="false" ht="13.8" hidden="false" customHeight="false" outlineLevel="0" collapsed="false">
      <c r="A3" s="0" t="n">
        <v>1400</v>
      </c>
      <c r="B3" s="0" t="n">
        <v>245000</v>
      </c>
      <c r="C3" s="1" t="n">
        <f aca="false">(A3-MIN(A$1:A$11))/(MAX(A$1:A11)-MIN(A$1:A$11))</f>
        <v>0.222222222222222</v>
      </c>
      <c r="D3" s="1" t="n">
        <f aca="false">(B3-MIN(B$2:B$11))/(MAX(B$2:B12)-MIN(B$2:B$11))</f>
        <v>0.223300970873786</v>
      </c>
      <c r="F3" s="0" t="n">
        <f aca="false">B$14+B$15*C3</f>
        <v>0.359753224446548</v>
      </c>
      <c r="G3" s="0" t="n">
        <f aca="false">(1/2)*(F3-D3)^2</f>
        <v>0.00930960875254266</v>
      </c>
      <c r="H3" s="0" t="n">
        <f aca="false">(-(D3-F3))</f>
        <v>0.136452253572762</v>
      </c>
      <c r="I3" s="0" t="n">
        <f aca="false">(-(D3-F3)*C3)</f>
        <v>0.0303227230161693</v>
      </c>
    </row>
    <row r="4" customFormat="false" ht="13.8" hidden="false" customHeight="false" outlineLevel="0" collapsed="false">
      <c r="A4" s="0" t="n">
        <v>1425</v>
      </c>
      <c r="B4" s="0" t="n">
        <v>319000</v>
      </c>
      <c r="C4" s="1" t="n">
        <f aca="false">(A4-MIN(A$1:A$11))/(MAX(A$1:A12)-MIN(A$1:A$11))</f>
        <v>0.240740740740741</v>
      </c>
      <c r="D4" s="1" t="n">
        <f aca="false">(B4-MIN(B$2:B$11))/(MAX(B$2:B13)-MIN(B$2:B$11))</f>
        <v>0.58252427184466</v>
      </c>
      <c r="F4" s="0" t="n">
        <f aca="false">B$14+B$15*C4</f>
        <v>0.371711484855347</v>
      </c>
      <c r="G4" s="0" t="n">
        <f aca="false">(1/2)*(F4-D4)^2</f>
        <v>0.0222210155791008</v>
      </c>
      <c r="H4" s="0" t="n">
        <f aca="false">(-(D4-F4))</f>
        <v>-0.210812786989313</v>
      </c>
      <c r="I4" s="0" t="n">
        <f aca="false">(-(D4-F4)*C4)</f>
        <v>-0.0507512264974273</v>
      </c>
    </row>
    <row r="5" customFormat="false" ht="13.8" hidden="false" customHeight="false" outlineLevel="0" collapsed="false">
      <c r="A5" s="0" t="n">
        <v>1550</v>
      </c>
      <c r="B5" s="0" t="n">
        <v>240000</v>
      </c>
      <c r="C5" s="1" t="n">
        <f aca="false">(A5-MIN(A$1:A$11))/(MAX(A$1:A13)-MIN(A$1:A$11))</f>
        <v>0.333333333333333</v>
      </c>
      <c r="D5" s="1" t="n">
        <f aca="false">(B5-MIN(B$2:B$11))/(MAX(B$2:B14)-MIN(B$2:B$11))</f>
        <v>0.199029126213592</v>
      </c>
      <c r="F5" s="0" t="n">
        <f aca="false">B$14+B$15*C5</f>
        <v>0.431502786899339</v>
      </c>
      <c r="G5" s="0" t="n">
        <f aca="false">(1/2)*(F5-D5)^2</f>
        <v>0.0270220014563158</v>
      </c>
      <c r="H5" s="0" t="n">
        <f aca="false">(-(D5-F5))</f>
        <v>0.232473660685746</v>
      </c>
      <c r="I5" s="0" t="n">
        <f aca="false">(-(D5-F5)*C5)</f>
        <v>0.0774912202285821</v>
      </c>
    </row>
    <row r="6" customFormat="false" ht="13.8" hidden="false" customHeight="false" outlineLevel="0" collapsed="false">
      <c r="A6" s="0" t="n">
        <v>1600</v>
      </c>
      <c r="B6" s="0" t="n">
        <v>312000</v>
      </c>
      <c r="C6" s="1" t="n">
        <f aca="false">(A6-MIN(A$1:A$11))/(MAX(A$1:A14)-MIN(A$1:A$11))</f>
        <v>0.37037037037037</v>
      </c>
      <c r="D6" s="1" t="n">
        <f aca="false">(B6-MIN(B$2:B$11))/(MAX(B$2:B15)-MIN(B$2:B$11))</f>
        <v>0.548543689320388</v>
      </c>
      <c r="F6" s="0" t="n">
        <f aca="false">B$14+B$15*C6</f>
        <v>0.455419307716935</v>
      </c>
      <c r="G6" s="0" t="n">
        <f aca="false">(1/2)*(F6-D6)^2</f>
        <v>0.00433607522451277</v>
      </c>
      <c r="H6" s="0" t="n">
        <f aca="false">(-(D6-F6))</f>
        <v>-0.093124381603453</v>
      </c>
      <c r="I6" s="0" t="n">
        <f aca="false">(-(D6-F6)*C6)</f>
        <v>-0.0344905117049826</v>
      </c>
    </row>
    <row r="7" customFormat="false" ht="13.8" hidden="false" customHeight="false" outlineLevel="0" collapsed="false">
      <c r="A7" s="0" t="n">
        <v>1700</v>
      </c>
      <c r="B7" s="0" t="n">
        <v>279000</v>
      </c>
      <c r="C7" s="1" t="n">
        <f aca="false">(A7-MIN(A$1:A$11))/(MAX(A$1:A15)-MIN(A$1:A$11))</f>
        <v>0.444444444444444</v>
      </c>
      <c r="D7" s="1" t="n">
        <f aca="false">(B7-MIN(B$2:B$11))/(MAX(B$2:B16)-MIN(B$2:B$11))</f>
        <v>0.388349514563107</v>
      </c>
      <c r="F7" s="0" t="n">
        <f aca="false">B$14+B$15*C7</f>
        <v>0.503252349352129</v>
      </c>
      <c r="G7" s="0" t="n">
        <f aca="false">(1/2)*(F7-D7)^2</f>
        <v>0.00660133072127664</v>
      </c>
      <c r="H7" s="0" t="n">
        <f aca="false">(-(D7-F7))</f>
        <v>0.114902834789022</v>
      </c>
      <c r="I7" s="0" t="n">
        <f aca="false">(-(D7-F7)*C7)</f>
        <v>0.0510679265728987</v>
      </c>
    </row>
    <row r="8" customFormat="false" ht="13.8" hidden="false" customHeight="false" outlineLevel="0" collapsed="false">
      <c r="A8" s="0" t="n">
        <v>1700</v>
      </c>
      <c r="B8" s="0" t="n">
        <v>310000</v>
      </c>
      <c r="C8" s="1" t="n">
        <f aca="false">(A8-MIN(A$1:A$11))/(MAX(A$1:A16)-MIN(A$1:A$11))</f>
        <v>0.444444444444444</v>
      </c>
      <c r="D8" s="1" t="n">
        <f aca="false">(B8-MIN(B$2:B$11))/(MAX(B$2:B17)-MIN(B$2:B$11))</f>
        <v>0.538834951456311</v>
      </c>
      <c r="F8" s="0" t="n">
        <f aca="false">B$14+B$15*C8</f>
        <v>0.503252349352129</v>
      </c>
      <c r="G8" s="0" t="n">
        <f aca="false">(1/2)*(F8-D8)^2</f>
        <v>0.000633060786252263</v>
      </c>
      <c r="H8" s="0" t="n">
        <f aca="false">(-(D8-F8))</f>
        <v>-0.0355826021041818</v>
      </c>
      <c r="I8" s="0" t="n">
        <f aca="false">(-(D8-F8)*C8)</f>
        <v>-0.0158144898240808</v>
      </c>
    </row>
    <row r="9" customFormat="false" ht="13.8" hidden="false" customHeight="false" outlineLevel="0" collapsed="false">
      <c r="A9" s="0" t="n">
        <v>1875</v>
      </c>
      <c r="B9" s="0" t="n">
        <v>308000</v>
      </c>
      <c r="C9" s="1" t="n">
        <f aca="false">(A9-MIN(A$1:A$11))/(MAX(A$1:A17)-MIN(A$1:A$11))</f>
        <v>0.574074074074074</v>
      </c>
      <c r="D9" s="1" t="n">
        <f aca="false">(B9-MIN(B$2:B$11))/(MAX(B$2:B18)-MIN(B$2:B$11))</f>
        <v>0.529126213592233</v>
      </c>
      <c r="F9" s="0" t="n">
        <f aca="false">B$14+B$15*C9</f>
        <v>0.586960172213717</v>
      </c>
      <c r="G9" s="0" t="n">
        <f aca="false">(1/2)*(F9-D9)^2</f>
        <v>0.00167238338491579</v>
      </c>
      <c r="H9" s="0" t="n">
        <f aca="false">(-(D9-F9))</f>
        <v>0.0578339586214844</v>
      </c>
      <c r="I9" s="0" t="n">
        <f aca="false">(-(D9-F9)*C9)</f>
        <v>0.033200976245667</v>
      </c>
    </row>
    <row r="10" customFormat="false" ht="13.8" hidden="false" customHeight="false" outlineLevel="0" collapsed="false">
      <c r="A10" s="0" t="n">
        <v>2350</v>
      </c>
      <c r="B10" s="0" t="n">
        <v>405000</v>
      </c>
      <c r="C10" s="1" t="n">
        <f aca="false">(A10-MIN(A$1:A$11))/(MAX(A$1:A18)-MIN(A$1:A$11))</f>
        <v>0.925925925925926</v>
      </c>
      <c r="D10" s="1" t="n">
        <f aca="false">(B10-MIN(B$2:B$11))/(MAX(B$2:B19)-MIN(B$2:B$11))</f>
        <v>1</v>
      </c>
      <c r="F10" s="0" t="n">
        <f aca="false">B$14+B$15*C10</f>
        <v>0.814167119980886</v>
      </c>
      <c r="G10" s="0" t="n">
        <f aca="false">(1/2)*(F10-D10)^2</f>
        <v>0.0172669296480991</v>
      </c>
      <c r="H10" s="0" t="n">
        <f aca="false">(-(D10-F10))</f>
        <v>-0.185832880019114</v>
      </c>
      <c r="I10" s="0" t="n">
        <f aca="false">(-(D10-F10)*C10)</f>
        <v>-0.172067481499179</v>
      </c>
    </row>
    <row r="11" customFormat="false" ht="13.8" hidden="false" customHeight="false" outlineLevel="0" collapsed="false">
      <c r="A11" s="0" t="n">
        <v>2450</v>
      </c>
      <c r="B11" s="0" t="n">
        <v>324000</v>
      </c>
      <c r="C11" s="1" t="n">
        <f aca="false">(A11-MIN(A$1:A$11))/(MAX(A$1:A19)-MIN(A$1:A$11))</f>
        <v>1</v>
      </c>
      <c r="D11" s="1" t="n">
        <f aca="false">(B11-MIN(B$2:B$11))/(MAX(B$2:B20)-MIN(B$2:B$11))</f>
        <v>0.606796116504854</v>
      </c>
      <c r="F11" s="0" t="n">
        <f aca="false">B$14+B$15*C11</f>
        <v>0.86200016161608</v>
      </c>
      <c r="G11" s="0" t="n">
        <f aca="false">(1/2)*(F11-D11)^2</f>
        <v>0.0325645523205662</v>
      </c>
      <c r="H11" s="0" t="n">
        <f aca="false">(-(D11-F11))</f>
        <v>0.255204045111226</v>
      </c>
      <c r="I11" s="0" t="n">
        <f aca="false">(-(D11-F11)*C11)</f>
        <v>0.255204045111226</v>
      </c>
    </row>
    <row r="13" customFormat="false" ht="13.8" hidden="false" customHeight="false" outlineLevel="0" collapsed="false">
      <c r="F13" s="0" t="s">
        <v>7</v>
      </c>
      <c r="G13" s="0" t="n">
        <f aca="false">SUM(G2:G11)</f>
        <v>0.14500987565772</v>
      </c>
      <c r="H13" s="0" t="n">
        <f aca="false">SUM(H2:H11)</f>
        <v>0.487768201605146</v>
      </c>
      <c r="I13" s="0" t="n">
        <f aca="false">SUM(I2:I11)</f>
        <v>0.174163181648873</v>
      </c>
    </row>
    <row r="14" customFormat="false" ht="13.8" hidden="false" customHeight="false" outlineLevel="0" collapsed="false">
      <c r="A14" s="2" t="s">
        <v>8</v>
      </c>
      <c r="B14" s="2" t="n">
        <v>0.216254099540968</v>
      </c>
      <c r="H14" s="2" t="s">
        <v>9</v>
      </c>
      <c r="I14" s="2" t="n">
        <f aca="false">B14-0.01*H13</f>
        <v>0.211376417524916</v>
      </c>
    </row>
    <row r="15" customFormat="false" ht="13.8" hidden="false" customHeight="false" outlineLevel="0" collapsed="false">
      <c r="A15" s="2" t="s">
        <v>10</v>
      </c>
      <c r="B15" s="2" t="n">
        <v>0.645746062075112</v>
      </c>
      <c r="H15" s="2" t="s">
        <v>11</v>
      </c>
      <c r="I15" s="2" t="n">
        <f aca="false">B15 - 0.01 *I13</f>
        <v>0.644004430258623</v>
      </c>
    </row>
    <row r="18" customFormat="false" ht="13.8" hidden="false" customHeight="false" outlineLevel="0" collapsed="false">
      <c r="F18" s="0" t="s">
        <v>3</v>
      </c>
      <c r="G18" s="0" t="s">
        <v>4</v>
      </c>
      <c r="H18" s="0" t="s">
        <v>5</v>
      </c>
      <c r="I18" s="0" t="s">
        <v>6</v>
      </c>
    </row>
    <row r="19" customFormat="false" ht="13.8" hidden="false" customHeight="false" outlineLevel="0" collapsed="false">
      <c r="F19" s="0" t="n">
        <f aca="false">I$14+I$15*C2</f>
        <v>0.211376417524916</v>
      </c>
      <c r="G19" s="0" t="n">
        <f aca="false">(1/2)*(F19-D2)^2</f>
        <v>0.0223399949428339</v>
      </c>
      <c r="H19" s="0" t="n">
        <f aca="false">(-(D2-F19))</f>
        <v>0.211376417524916</v>
      </c>
      <c r="I19" s="0" t="n">
        <f aca="false">(-(D2-F19)*C2)</f>
        <v>0</v>
      </c>
    </row>
    <row r="20" customFormat="false" ht="13.8" hidden="false" customHeight="false" outlineLevel="0" collapsed="false">
      <c r="F20" s="0" t="n">
        <f aca="false">I$14+I$15*C3</f>
        <v>0.354488513137944</v>
      </c>
      <c r="G20" s="0" t="n">
        <f aca="false">(1/2)*(F20-D3)^2</f>
        <v>0.00860508562265504</v>
      </c>
      <c r="H20" s="0" t="n">
        <f aca="false">(-(D3-F20))</f>
        <v>0.131187542264157</v>
      </c>
      <c r="I20" s="0" t="n">
        <f aca="false">(-(D3-F20)*C3)</f>
        <v>0.0291527871698128</v>
      </c>
    </row>
    <row r="21" customFormat="false" ht="13.8" hidden="false" customHeight="false" outlineLevel="0" collapsed="false">
      <c r="F21" s="0" t="n">
        <f aca="false">I$14+I$15*C4</f>
        <v>0.366414521105696</v>
      </c>
      <c r="G21" s="0" t="n">
        <f aca="false">(1/2)*(F21-D4)^2</f>
        <v>0.0233517121822286</v>
      </c>
      <c r="H21" s="0" t="n">
        <f aca="false">(-(D4-F21))</f>
        <v>-0.216109750738964</v>
      </c>
      <c r="I21" s="0" t="n">
        <f aca="false">(-(D4-F21)*C4)</f>
        <v>-0.052026421474195</v>
      </c>
    </row>
    <row r="22" customFormat="false" ht="13.8" hidden="false" customHeight="false" outlineLevel="0" collapsed="false">
      <c r="F22" s="0" t="n">
        <f aca="false">I$14+I$15*C5</f>
        <v>0.426044560944457</v>
      </c>
      <c r="G22" s="0" t="n">
        <f aca="false">(1/2)*(F22-D5)^2</f>
        <v>0.0257680038030219</v>
      </c>
      <c r="H22" s="0" t="n">
        <f aca="false">(-(D5-F22))</f>
        <v>0.227015434730865</v>
      </c>
      <c r="I22" s="0" t="n">
        <f aca="false">(-(D5-F22)*C5)</f>
        <v>0.0756718115769551</v>
      </c>
    </row>
    <row r="23" customFormat="false" ht="13.8" hidden="false" customHeight="false" outlineLevel="0" collapsed="false">
      <c r="F23" s="0" t="n">
        <f aca="false">I$14+I$15*C6</f>
        <v>0.449896576879962</v>
      </c>
      <c r="G23" s="0" t="n">
        <f aca="false">(1/2)*(F23-D6)^2</f>
        <v>0.00486562639641705</v>
      </c>
      <c r="H23" s="0" t="n">
        <f aca="false">(-(D6-F23))</f>
        <v>-0.0986471124404262</v>
      </c>
      <c r="I23" s="0" t="n">
        <f aca="false">(-(D6-F23)*C6)</f>
        <v>-0.0365359675705282</v>
      </c>
    </row>
    <row r="24" customFormat="false" ht="13.8" hidden="false" customHeight="false" outlineLevel="0" collapsed="false">
      <c r="F24" s="0" t="n">
        <f aca="false">I$14+I$15*C7</f>
        <v>0.497600608750971</v>
      </c>
      <c r="G24" s="0" t="n">
        <f aca="false">(1/2)*(F24-D7)^2</f>
        <v>0.00596790079062281</v>
      </c>
      <c r="H24" s="0" t="n">
        <f aca="false">(-(D7-F24))</f>
        <v>0.109251094187864</v>
      </c>
      <c r="I24" s="0" t="n">
        <f aca="false">(-(D7-F24)*C7)</f>
        <v>0.0485560418612731</v>
      </c>
    </row>
    <row r="25" customFormat="false" ht="13.8" hidden="false" customHeight="false" outlineLevel="0" collapsed="false">
      <c r="F25" s="0" t="n">
        <f aca="false">I$14+I$15*C8</f>
        <v>0.497600608750971</v>
      </c>
      <c r="G25" s="0" t="n">
        <f aca="false">(1/2)*(F25-D8)^2</f>
        <v>0.00085013550917069</v>
      </c>
      <c r="H25" s="0" t="n">
        <f aca="false">(-(D8-F25))</f>
        <v>-0.0412343427053394</v>
      </c>
      <c r="I25" s="0" t="n">
        <f aca="false">(-(D8-F25)*C8)</f>
        <v>-0.0183263745357064</v>
      </c>
    </row>
    <row r="26" customFormat="false" ht="13.8" hidden="false" customHeight="false" outlineLevel="0" collapsed="false">
      <c r="F26" s="0" t="n">
        <f aca="false">I$14+I$15*C9</f>
        <v>0.581082664525237</v>
      </c>
      <c r="G26" s="0" t="n">
        <f aca="false">(1/2)*(F26-D9)^2</f>
        <v>0.00134973639677684</v>
      </c>
      <c r="H26" s="0" t="n">
        <f aca="false">(-(D9-F26))</f>
        <v>0.0519564509330043</v>
      </c>
      <c r="I26" s="0" t="n">
        <f aca="false">(-(D9-F26)*C9)</f>
        <v>0.0298268514615395</v>
      </c>
    </row>
    <row r="27" customFormat="false" ht="13.8" hidden="false" customHeight="false" outlineLevel="0" collapsed="false">
      <c r="F27" s="0" t="n">
        <f aca="false">I$14+I$15*C10</f>
        <v>0.807676815912531</v>
      </c>
      <c r="G27" s="0" t="n">
        <f aca="false">(1/2)*(F27-D10)^2</f>
        <v>0.0184941035687713</v>
      </c>
      <c r="H27" s="0" t="n">
        <f aca="false">(-(D10-F27))</f>
        <v>-0.192323184087469</v>
      </c>
      <c r="I27" s="0" t="n">
        <f aca="false">(-(D10-F27)*C10)</f>
        <v>-0.178077022303212</v>
      </c>
    </row>
    <row r="28" customFormat="false" ht="13.8" hidden="false" customHeight="false" outlineLevel="0" collapsed="false">
      <c r="F28" s="0" t="n">
        <f aca="false">I$14+I$15*C11</f>
        <v>0.85538084778354</v>
      </c>
      <c r="G28" s="0" t="n">
        <f aca="false">(1/2)*(F28-D11)^2</f>
        <v>0.0308971843124481</v>
      </c>
      <c r="H28" s="0" t="n">
        <f aca="false">(-(D11-F28))</f>
        <v>0.248584731278685</v>
      </c>
      <c r="I28" s="0" t="n">
        <f aca="false">(-(D11-F28)*C11)</f>
        <v>0.248584731278685</v>
      </c>
    </row>
    <row r="30" customFormat="false" ht="13.8" hidden="false" customHeight="false" outlineLevel="0" collapsed="false">
      <c r="G30" s="0" t="n">
        <f aca="false">SUM(G19:G28)</f>
        <v>0.142489483524946</v>
      </c>
      <c r="H30" s="0" t="n">
        <f aca="false">SUM(H19:H28)</f>
        <v>0.431057280947294</v>
      </c>
      <c r="I30" s="0" t="n">
        <f aca="false">SUM(I19:I28)</f>
        <v>0.146826437464624</v>
      </c>
    </row>
    <row r="32" customFormat="false" ht="13.8" hidden="false" customHeight="false" outlineLevel="0" collapsed="false">
      <c r="H32" s="2" t="s">
        <v>9</v>
      </c>
      <c r="I32" s="2" t="n">
        <f aca="false">I14 - 0.01 * H30</f>
        <v>0.207065844715444</v>
      </c>
    </row>
    <row r="33" customFormat="false" ht="13.8" hidden="false" customHeight="false" outlineLevel="0" collapsed="false">
      <c r="H33" s="2" t="s">
        <v>11</v>
      </c>
      <c r="I33" s="2" t="n">
        <f aca="false">I15- 0.01 * I30</f>
        <v>0.642536165883977</v>
      </c>
    </row>
    <row r="37" customFormat="false" ht="13.8" hidden="false" customHeight="false" outlineLevel="0" collapsed="false">
      <c r="F37" s="0" t="s">
        <v>3</v>
      </c>
      <c r="G37" s="0" t="s">
        <v>4</v>
      </c>
      <c r="H37" s="0" t="s">
        <v>5</v>
      </c>
      <c r="I37" s="0" t="s">
        <v>6</v>
      </c>
    </row>
    <row r="38" customFormat="false" ht="13.8" hidden="false" customHeight="false" outlineLevel="0" collapsed="false">
      <c r="F38" s="0" t="n">
        <f aca="false">I$32 +I$33 *C2</f>
        <v>0.207065844715444</v>
      </c>
      <c r="G38" s="0" t="n">
        <f aca="false">(1/2)*(F38-D2)^2</f>
        <v>0.0214381320238601</v>
      </c>
      <c r="H38" s="0" t="n">
        <f aca="false">(-(D2-F38))</f>
        <v>0.207065844715444</v>
      </c>
      <c r="I38" s="0" t="n">
        <f aca="false">(-(D2-F38)*C2)</f>
        <v>0</v>
      </c>
    </row>
    <row r="39" customFormat="false" ht="13.8" hidden="false" customHeight="false" outlineLevel="0" collapsed="false">
      <c r="F39" s="0" t="n">
        <f aca="false">I$32 +I$33 *C3</f>
        <v>0.349851659356327</v>
      </c>
      <c r="G39" s="0" t="n">
        <f aca="false">(1/2)*(F39-D3)^2</f>
        <v>0.00800753837770256</v>
      </c>
      <c r="H39" s="0" t="n">
        <f aca="false">(-(D3-F39))</f>
        <v>0.126550688482541</v>
      </c>
      <c r="I39" s="0" t="n">
        <f aca="false">(-(D3-F39)*C3)</f>
        <v>0.0281223752183424</v>
      </c>
    </row>
    <row r="40" customFormat="false" ht="13.8" hidden="false" customHeight="false" outlineLevel="0" collapsed="false">
      <c r="F40" s="0" t="n">
        <f aca="false">I$32 +I$33 *C4</f>
        <v>0.361750477243068</v>
      </c>
      <c r="G40" s="0" t="n">
        <f aca="false">(1/2)*(F40-D4)^2</f>
        <v>0.0243705341913931</v>
      </c>
      <c r="H40" s="0" t="n">
        <f aca="false">(-(D4-F40))</f>
        <v>-0.220773794601592</v>
      </c>
      <c r="I40" s="0" t="n">
        <f aca="false">(-(D4-F40)*C4)</f>
        <v>-0.0531492468485315</v>
      </c>
    </row>
    <row r="41" customFormat="false" ht="13.8" hidden="false" customHeight="false" outlineLevel="0" collapsed="false">
      <c r="F41" s="0" t="n">
        <f aca="false">I$32 +I$33 *C5</f>
        <v>0.421244566676769</v>
      </c>
      <c r="G41" s="0" t="n">
        <f aca="false">(1/2)*(F41-D5)^2</f>
        <v>0.0246898509901219</v>
      </c>
      <c r="H41" s="0" t="n">
        <f aca="false">(-(D5-F41))</f>
        <v>0.222215440463177</v>
      </c>
      <c r="I41" s="0" t="n">
        <f aca="false">(-(D5-F41)*C5)</f>
        <v>0.0740718134877257</v>
      </c>
    </row>
    <row r="42" customFormat="false" ht="13.8" hidden="false" customHeight="false" outlineLevel="0" collapsed="false">
      <c r="F42" s="0" t="n">
        <f aca="false">I$32 +I$33 *C6</f>
        <v>0.44504220245025</v>
      </c>
      <c r="G42" s="0" t="n">
        <f aca="false">(1/2)*(F42-D6)^2</f>
        <v>0.00535627889216473</v>
      </c>
      <c r="H42" s="0" t="n">
        <f aca="false">(-(D6-F42))</f>
        <v>-0.103501486870139</v>
      </c>
      <c r="I42" s="0" t="n">
        <f aca="false">(-(D6-F42)*C6)</f>
        <v>-0.0383338840259772</v>
      </c>
    </row>
    <row r="43" customFormat="false" ht="13.8" hidden="false" customHeight="false" outlineLevel="0" collapsed="false">
      <c r="F43" s="0" t="n">
        <f aca="false">I$32 +I$33 *C7</f>
        <v>0.492637473997211</v>
      </c>
      <c r="G43" s="0" t="n">
        <f aca="false">(1/2)*(F43-D7)^2</f>
        <v>0.0054379892414647</v>
      </c>
      <c r="H43" s="0" t="n">
        <f aca="false">(-(D7-F43))</f>
        <v>0.104287959434104</v>
      </c>
      <c r="I43" s="0" t="n">
        <f aca="false">(-(D7-F43)*C7)</f>
        <v>0.0463502041929353</v>
      </c>
    </row>
    <row r="44" customFormat="false" ht="13.8" hidden="false" customHeight="false" outlineLevel="0" collapsed="false">
      <c r="F44" s="0" t="n">
        <f aca="false">I$32 +I$33 *C8</f>
        <v>0.492637473997211</v>
      </c>
      <c r="G44" s="0" t="n">
        <f aca="false">(1/2)*(F44-D8)^2</f>
        <v>0.001067103461792</v>
      </c>
      <c r="H44" s="0" t="n">
        <f aca="false">(-(D8-F44))</f>
        <v>-0.0461974774590995</v>
      </c>
      <c r="I44" s="0" t="n">
        <f aca="false">(-(D8-F44)*C8)</f>
        <v>-0.0205322122040442</v>
      </c>
    </row>
    <row r="45" customFormat="false" ht="13.8" hidden="false" customHeight="false" outlineLevel="0" collapsed="false">
      <c r="F45" s="0" t="n">
        <f aca="false">I$32 +I$33 *C9</f>
        <v>0.575929199204393</v>
      </c>
      <c r="G45" s="0" t="n">
        <f aca="false">(1/2)*(F45-D9)^2</f>
        <v>0.00109525973110604</v>
      </c>
      <c r="H45" s="0" t="n">
        <f aca="false">(-(D9-F45))</f>
        <v>0.0468029856121603</v>
      </c>
      <c r="I45" s="0" t="n">
        <f aca="false">(-(D9-F45)*C9)</f>
        <v>0.0268683806292032</v>
      </c>
    </row>
    <row r="46" customFormat="false" ht="13.8" hidden="false" customHeight="false" outlineLevel="0" collapsed="false">
      <c r="F46" s="0" t="n">
        <f aca="false">I$32 +I$33 *C10</f>
        <v>0.802006739052459</v>
      </c>
      <c r="G46" s="0" t="n">
        <f aca="false">(1/2)*(F46-D10)^2</f>
        <v>0.0196006656903205</v>
      </c>
      <c r="H46" s="0" t="n">
        <f aca="false">(-(D10-F46))</f>
        <v>-0.197993260947541</v>
      </c>
      <c r="I46" s="0" t="n">
        <f aca="false">(-(D10-F46)*C10)</f>
        <v>-0.183327093469945</v>
      </c>
    </row>
    <row r="47" customFormat="false" ht="13.8" hidden="false" customHeight="false" outlineLevel="0" collapsed="false">
      <c r="F47" s="0" t="n">
        <f aca="false">I$32 +I$33 *C11</f>
        <v>0.849602010599421</v>
      </c>
      <c r="G47" s="0" t="n">
        <f aca="false">(1/2)*(F47-D11)^2</f>
        <v>0.0294773511035309</v>
      </c>
      <c r="H47" s="0" t="n">
        <f aca="false">(-(D11-F47))</f>
        <v>0.242805894094566</v>
      </c>
      <c r="I47" s="0" t="n">
        <f aca="false">(-(D11-F47)*C11)</f>
        <v>0.242805894094566</v>
      </c>
    </row>
    <row r="49" customFormat="false" ht="13.8" hidden="false" customHeight="false" outlineLevel="0" collapsed="false">
      <c r="G49" s="0" t="n">
        <f aca="false">SUM(G38:G47)</f>
        <v>0.140540703703456</v>
      </c>
      <c r="H49" s="0" t="n">
        <f aca="false">SUM(H38:H47)</f>
        <v>0.381262792923621</v>
      </c>
      <c r="I49" s="0" t="n">
        <f aca="false">SUM(I38:I47)</f>
        <v>0.122876231074275</v>
      </c>
    </row>
    <row r="51" customFormat="false" ht="13.8" hidden="false" customHeight="false" outlineLevel="0" collapsed="false">
      <c r="H51" s="2" t="s">
        <v>9</v>
      </c>
      <c r="I51" s="2" t="n">
        <f aca="false">I32 - 0.01 *H49</f>
        <v>0.203253216786207</v>
      </c>
    </row>
    <row r="52" customFormat="false" ht="13.8" hidden="false" customHeight="false" outlineLevel="0" collapsed="false">
      <c r="H52" s="2" t="s">
        <v>11</v>
      </c>
      <c r="I52" s="2" t="n">
        <f aca="false">I33 - 0.01 *I49</f>
        <v>0.641307403573234</v>
      </c>
    </row>
    <row r="54" customFormat="false" ht="13.8" hidden="false" customHeight="false" outlineLevel="0" collapsed="false">
      <c r="F54" s="0" t="s">
        <v>3</v>
      </c>
      <c r="G54" s="0" t="s">
        <v>4</v>
      </c>
      <c r="H54" s="0" t="s">
        <v>5</v>
      </c>
      <c r="I54" s="0" t="s">
        <v>6</v>
      </c>
    </row>
    <row r="55" customFormat="false" ht="13.8" hidden="false" customHeight="false" outlineLevel="0" collapsed="false">
      <c r="F55" s="0" t="n">
        <f aca="false">I$51 + I$52 *C2</f>
        <v>0.203253216786207</v>
      </c>
      <c r="G55" s="0" t="n">
        <f aca="false">(1/2)*(F55-D2)^2</f>
        <v>0.0206559350669705</v>
      </c>
      <c r="H55" s="0" t="n">
        <f aca="false">-(D2-F55)</f>
        <v>0.203253216786207</v>
      </c>
      <c r="I55" s="0" t="n">
        <f aca="false">(-(D2-F55)*C2)</f>
        <v>0</v>
      </c>
    </row>
    <row r="56" customFormat="false" ht="13.8" hidden="false" customHeight="false" outlineLevel="0" collapsed="false">
      <c r="F56" s="0" t="n">
        <f aca="false">I$51 + I$52 *C3</f>
        <v>0.345765973135815</v>
      </c>
      <c r="G56" s="0" t="n">
        <f aca="false">(1/2)*(F56-D3)^2</f>
        <v>0.00749883838951932</v>
      </c>
      <c r="H56" s="0" t="n">
        <f aca="false">-(D3-F56)</f>
        <v>0.122465002262029</v>
      </c>
      <c r="I56" s="0" t="n">
        <f aca="false">(-(D3-F56)*C3)</f>
        <v>0.0272144449471174</v>
      </c>
    </row>
    <row r="57" customFormat="false" ht="13.8" hidden="false" customHeight="false" outlineLevel="0" collapsed="false">
      <c r="F57" s="0" t="n">
        <f aca="false">I$51 + I$52 *C4</f>
        <v>0.357642036164949</v>
      </c>
      <c r="G57" s="0" t="n">
        <f aca="false">(1/2)*(F57-D4)^2</f>
        <v>0.0252860099621526</v>
      </c>
      <c r="H57" s="0" t="n">
        <f aca="false">-(D4-F57)</f>
        <v>-0.224882235679711</v>
      </c>
      <c r="I57" s="0" t="n">
        <f aca="false">(-(D4-F57)*C4)</f>
        <v>-0.0541383159969675</v>
      </c>
    </row>
    <row r="58" customFormat="false" ht="13.8" hidden="false" customHeight="false" outlineLevel="0" collapsed="false">
      <c r="F58" s="0" t="n">
        <f aca="false">I$51 + I$52 *C5</f>
        <v>0.417022351310619</v>
      </c>
      <c r="G58" s="0" t="n">
        <f aca="false">(1/2)*(F58-D5)^2</f>
        <v>0.0237605230941014</v>
      </c>
      <c r="H58" s="0" t="n">
        <f aca="false">-(D5-F58)</f>
        <v>0.217993225097026</v>
      </c>
      <c r="I58" s="0" t="n">
        <f aca="false">(-(D5-F58)*C5)</f>
        <v>0.0726644083656755</v>
      </c>
    </row>
    <row r="59" customFormat="false" ht="13.8" hidden="false" customHeight="false" outlineLevel="0" collapsed="false">
      <c r="F59" s="0" t="n">
        <f aca="false">I$51 + I$52 *C6</f>
        <v>0.440774477368887</v>
      </c>
      <c r="G59" s="0" t="n">
        <f aca="false">(1/2)*(F59-D6)^2</f>
        <v>0.00580710152232385</v>
      </c>
      <c r="H59" s="0" t="n">
        <f aca="false">-(D6-F59)</f>
        <v>-0.107769211951502</v>
      </c>
      <c r="I59" s="0" t="n">
        <f aca="false">(-(D6-F59)*C6)</f>
        <v>-0.0399145229450006</v>
      </c>
    </row>
    <row r="60" customFormat="false" ht="13.8" hidden="false" customHeight="false" outlineLevel="0" collapsed="false">
      <c r="F60" s="0" t="n">
        <f aca="false">I$51 + I$52 *C7</f>
        <v>0.488278729485423</v>
      </c>
      <c r="G60" s="0" t="n">
        <f aca="false">(1/2)*(F60-D7)^2</f>
        <v>0.00499292399749518</v>
      </c>
      <c r="H60" s="0" t="n">
        <f aca="false">-(D7-F60)</f>
        <v>0.0999292149223157</v>
      </c>
      <c r="I60" s="0" t="n">
        <f aca="false">(-(D7-F60)*C7)</f>
        <v>0.0444129844099181</v>
      </c>
    </row>
    <row r="61" customFormat="false" ht="13.8" hidden="false" customHeight="false" outlineLevel="0" collapsed="false">
      <c r="F61" s="0" t="n">
        <f aca="false">I$51 + I$52 *C8</f>
        <v>0.488278729485423</v>
      </c>
      <c r="G61" s="0" t="n">
        <f aca="false">(1/2)*(F61-D8)^2</f>
        <v>0.00127796578998486</v>
      </c>
      <c r="H61" s="0" t="n">
        <f aca="false">-(D8-F61)</f>
        <v>-0.0505562219708882</v>
      </c>
      <c r="I61" s="0" t="n">
        <f aca="false">(-(D8-F61)*C8)</f>
        <v>-0.0224694319870614</v>
      </c>
    </row>
    <row r="62" customFormat="false" ht="13.8" hidden="false" customHeight="false" outlineLevel="0" collapsed="false">
      <c r="F62" s="0" t="n">
        <f aca="false">I$51 + I$52 *C9</f>
        <v>0.57141117068936</v>
      </c>
      <c r="G62" s="0" t="n">
        <f aca="false">(1/2)*(F62-D9)^2</f>
        <v>0.000894008798352949</v>
      </c>
      <c r="H62" s="0" t="n">
        <f aca="false">-(D9-F62)</f>
        <v>0.0422849570971273</v>
      </c>
      <c r="I62" s="0" t="n">
        <f aca="false">(-(D9-F62)*C9)</f>
        <v>0.0242746975927953</v>
      </c>
    </row>
    <row r="63" customFormat="false" ht="13.8" hidden="false" customHeight="false" outlineLevel="0" collapsed="false">
      <c r="F63" s="0" t="n">
        <f aca="false">I$51 + I$52 *C10</f>
        <v>0.797056368242906</v>
      </c>
      <c r="G63" s="0" t="n">
        <f aca="false">(1/2)*(F63-D10)^2</f>
        <v>0.0205930588353795</v>
      </c>
      <c r="H63" s="0" t="n">
        <f aca="false">-(D10-F63)</f>
        <v>-0.202943631757094</v>
      </c>
      <c r="I63" s="0" t="n">
        <f aca="false">(-(D10-F63)*C10)</f>
        <v>-0.187910770145458</v>
      </c>
    </row>
    <row r="64" customFormat="false" ht="13.8" hidden="false" customHeight="false" outlineLevel="0" collapsed="false">
      <c r="F64" s="0" t="n">
        <f aca="false">I$51 + I$52 *C11</f>
        <v>0.844560620359442</v>
      </c>
      <c r="G64" s="0" t="n">
        <f aca="false">(1/2)*(F64-D11)^2</f>
        <v>0.028265979646609</v>
      </c>
      <c r="H64" s="0" t="n">
        <f aca="false">-(D11-F64)</f>
        <v>0.237764503854587</v>
      </c>
      <c r="I64" s="0" t="n">
        <f aca="false">(-(D11-F64)*C11)</f>
        <v>0.237764503854587</v>
      </c>
    </row>
    <row r="66" customFormat="false" ht="13.8" hidden="false" customHeight="false" outlineLevel="0" collapsed="false">
      <c r="G66" s="0" t="n">
        <f aca="false">SUM(G55:G64)</f>
        <v>0.139032345102889</v>
      </c>
      <c r="H66" s="0" t="n">
        <f aca="false">SUM(H55:H64)</f>
        <v>0.337538818660097</v>
      </c>
      <c r="I66" s="0" t="n">
        <f aca="false">SUM(I55:I64)</f>
        <v>0.101897998095607</v>
      </c>
    </row>
    <row r="68" customFormat="false" ht="13.8" hidden="false" customHeight="false" outlineLevel="0" collapsed="false">
      <c r="H68" s="2" t="s">
        <v>9</v>
      </c>
      <c r="I68" s="2" t="n">
        <f aca="false">I51 - 0.01 * H66</f>
        <v>0.199877828599606</v>
      </c>
    </row>
    <row r="69" customFormat="false" ht="13.8" hidden="false" customHeight="false" outlineLevel="0" collapsed="false">
      <c r="H69" s="2" t="s">
        <v>11</v>
      </c>
      <c r="I69" s="2" t="n">
        <f aca="false">I52 - 0.01 * I66</f>
        <v>0.640288423592278</v>
      </c>
    </row>
    <row r="71" customFormat="false" ht="13.8" hidden="false" customHeight="false" outlineLevel="0" collapsed="false">
      <c r="F71" s="0" t="s">
        <v>3</v>
      </c>
      <c r="G71" s="0" t="s">
        <v>4</v>
      </c>
      <c r="H71" s="0" t="s">
        <v>5</v>
      </c>
      <c r="I71" s="0" t="s">
        <v>6</v>
      </c>
    </row>
    <row r="72" customFormat="false" ht="13.8" hidden="false" customHeight="false" outlineLevel="0" collapsed="false">
      <c r="F72" s="0" t="n">
        <f aca="false">I$68 + I$69 *C2</f>
        <v>0.199877828599606</v>
      </c>
      <c r="G72" s="0" t="n">
        <f aca="false">(1/2)*(F72-D2)^2</f>
        <v>0.0199755731828468</v>
      </c>
      <c r="H72" s="0" t="n">
        <f aca="false">-(D2 - F72)</f>
        <v>0.199877828599606</v>
      </c>
      <c r="I72" s="0" t="n">
        <f aca="false">(-(D2-F72)*C2)</f>
        <v>0</v>
      </c>
    </row>
    <row r="73" customFormat="false" ht="13.8" hidden="false" customHeight="false" outlineLevel="0" collapsed="false">
      <c r="F73" s="0" t="n">
        <f aca="false">I$68 + I$69 *C3</f>
        <v>0.342164144953446</v>
      </c>
      <c r="G73" s="0" t="n">
        <f aca="false">(1/2)*(F73-D3)^2</f>
        <v>0.00706422707614572</v>
      </c>
      <c r="H73" s="0" t="n">
        <f aca="false">-(D3 - F73)</f>
        <v>0.11886317407966</v>
      </c>
      <c r="I73" s="0" t="n">
        <f aca="false">(-(D3-F73)*C3)</f>
        <v>0.0264140386843688</v>
      </c>
    </row>
    <row r="74" customFormat="false" ht="13.8" hidden="false" customHeight="false" outlineLevel="0" collapsed="false">
      <c r="F74" s="0" t="n">
        <f aca="false">I$68 + I$69 *C4</f>
        <v>0.354021337982933</v>
      </c>
      <c r="G74" s="0" t="n">
        <f aca="false">(1/2)*(F74-D4)^2</f>
        <v>0.0261067953917085</v>
      </c>
      <c r="H74" s="0" t="n">
        <f aca="false">-(D4 - F74)</f>
        <v>-0.228502933861728</v>
      </c>
      <c r="I74" s="0" t="n">
        <f aca="false">(-(D4-F74)*C4)</f>
        <v>-0.0550099655593048</v>
      </c>
    </row>
    <row r="75" customFormat="false" ht="13.8" hidden="false" customHeight="false" outlineLevel="0" collapsed="false">
      <c r="F75" s="0" t="n">
        <f aca="false">I$68 + I$69 *C5</f>
        <v>0.413307303130366</v>
      </c>
      <c r="G75" s="0" t="n">
        <f aca="false">(1/2)*(F75-D5)^2</f>
        <v>0.0229575685513881</v>
      </c>
      <c r="H75" s="0" t="n">
        <f aca="false">-(D5 - F75)</f>
        <v>0.214278176916774</v>
      </c>
      <c r="I75" s="0" t="n">
        <f aca="false">(-(D5-F75)*C5)</f>
        <v>0.0714260589722578</v>
      </c>
    </row>
    <row r="76" customFormat="false" ht="13.8" hidden="false" customHeight="false" outlineLevel="0" collapsed="false">
      <c r="F76" s="0" t="n">
        <f aca="false">I$68 + I$69 *C6</f>
        <v>0.437021689189339</v>
      </c>
      <c r="G76" s="0" t="n">
        <f aca="false">(1/2)*(F76-D6)^2</f>
        <v>0.00621857825661488</v>
      </c>
      <c r="H76" s="0" t="n">
        <f aca="false">-(D6 - F76)</f>
        <v>-0.111522000131049</v>
      </c>
      <c r="I76" s="0" t="n">
        <f aca="false">(-(D6-F76)*C6)</f>
        <v>-0.0413044444929812</v>
      </c>
    </row>
    <row r="77" customFormat="false" ht="13.8" hidden="false" customHeight="false" outlineLevel="0" collapsed="false">
      <c r="F77" s="0" t="n">
        <f aca="false">I$68 + I$69 *C7</f>
        <v>0.484450461307286</v>
      </c>
      <c r="G77" s="0" t="n">
        <f aca="false">(1/2)*(F77-D7)^2</f>
        <v>0.00461769598256374</v>
      </c>
      <c r="H77" s="0" t="n">
        <f aca="false">-(D7 - F77)</f>
        <v>0.0961009467441788</v>
      </c>
      <c r="I77" s="0" t="n">
        <f aca="false">(-(D7-F77)*C7)</f>
        <v>0.0427115318863017</v>
      </c>
    </row>
    <row r="78" customFormat="false" ht="13.8" hidden="false" customHeight="false" outlineLevel="0" collapsed="false">
      <c r="F78" s="0" t="n">
        <f aca="false">I$68 + I$69 *C8</f>
        <v>0.484450461307286</v>
      </c>
      <c r="G78" s="0" t="n">
        <f aca="false">(1/2)*(F78-D8)^2</f>
        <v>0.0014788363843847</v>
      </c>
      <c r="H78" s="0" t="n">
        <f aca="false">-(D8 - F78)</f>
        <v>-0.0543844901490251</v>
      </c>
      <c r="I78" s="0" t="n">
        <f aca="false">(-(D8-F78)*C8)</f>
        <v>-0.0241708845106778</v>
      </c>
    </row>
    <row r="79" customFormat="false" ht="13.8" hidden="false" customHeight="false" outlineLevel="0" collapsed="false">
      <c r="F79" s="0" t="n">
        <f aca="false">I$68 + I$69 *C9</f>
        <v>0.567450812513692</v>
      </c>
      <c r="G79" s="0" t="n">
        <f aca="false">(1/2)*(F79-D9)^2</f>
        <v>0.000734387441245353</v>
      </c>
      <c r="H79" s="0" t="n">
        <f aca="false">-(D9 - F79)</f>
        <v>0.0383245989214591</v>
      </c>
      <c r="I79" s="0" t="n">
        <f aca="false">(-(D9-F79)*C9)</f>
        <v>0.0220011586400969</v>
      </c>
    </row>
    <row r="80" customFormat="false" ht="13.8" hidden="false" customHeight="false" outlineLevel="0" collapsed="false">
      <c r="F80" s="0" t="n">
        <f aca="false">I$68 + I$69 *C10</f>
        <v>0.792737480073938</v>
      </c>
      <c r="G80" s="0" t="n">
        <f aca="false">(1/2)*(F80-D10)^2</f>
        <v>0.0214788760830506</v>
      </c>
      <c r="H80" s="0" t="n">
        <f aca="false">-(D10 - F80)</f>
        <v>-0.207262519926062</v>
      </c>
      <c r="I80" s="0" t="n">
        <f aca="false">(-(D10-F80)*C10)</f>
        <v>-0.191909740672279</v>
      </c>
    </row>
    <row r="81" customFormat="false" ht="13.8" hidden="false" customHeight="false" outlineLevel="0" collapsed="false">
      <c r="F81" s="0" t="n">
        <f aca="false">I$68 + I$69 *C11</f>
        <v>0.840166252191885</v>
      </c>
      <c r="G81" s="0" t="n">
        <f aca="false">(1/2)*(F81-D11)^2</f>
        <v>0.0272308101152915</v>
      </c>
      <c r="H81" s="0" t="n">
        <f aca="false">-(D11 - F81)</f>
        <v>0.23337013568703</v>
      </c>
      <c r="I81" s="0" t="n">
        <f aca="false">(-(D11-F81)*C11)</f>
        <v>0.23337013568703</v>
      </c>
    </row>
    <row r="83" customFormat="false" ht="13.8" hidden="false" customHeight="false" outlineLevel="0" collapsed="false">
      <c r="G83" s="0" t="n">
        <f aca="false">SUM(G72:G81)</f>
        <v>0.13786334846524</v>
      </c>
      <c r="H83" s="0" t="n">
        <f aca="false">SUM(H72:H81)</f>
        <v>0.299142916880844</v>
      </c>
      <c r="I83" s="0" t="n">
        <f aca="false">SUM(I72:I81)</f>
        <v>0.0835278886348123</v>
      </c>
    </row>
    <row r="85" customFormat="false" ht="13.8" hidden="false" customHeight="false" outlineLevel="0" collapsed="false">
      <c r="H85" s="3" t="s">
        <v>9</v>
      </c>
      <c r="I85" s="3" t="n">
        <f aca="false">I68 - 0.01 *H83</f>
        <v>0.196886399430798</v>
      </c>
    </row>
    <row r="86" customFormat="false" ht="13.8" hidden="false" customHeight="false" outlineLevel="0" collapsed="false">
      <c r="H86" s="3" t="s">
        <v>11</v>
      </c>
      <c r="I86" s="3" t="n">
        <f aca="false">I69 - 0.01 * I83</f>
        <v>0.63945314470593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LibreOffice/6.4.7.2$Linux_X86_64 LibreOffice_project/40$Build-2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2019-08-07T07:44:36Z</dcterms:created>
  <dc:creator>ajay</dc:creator>
  <dc:description/>
  <dc:language>en-IN</dc:language>
  <cp:lastModifiedBy/>
  <dcterms:modified xsi:type="dcterms:W3CDTF">2021-09-23T16:12:14Z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