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REELANCER\"/>
    </mc:Choice>
  </mc:AlternateContent>
  <bookViews>
    <workbookView xWindow="0" yWindow="0" windowWidth="20490" windowHeight="8235"/>
  </bookViews>
  <sheets>
    <sheet name="Details" sheetId="1" r:id="rId1"/>
  </sheets>
  <calcPr calcId="162913"/>
</workbook>
</file>

<file path=xl/calcChain.xml><?xml version="1.0" encoding="utf-8"?>
<calcChain xmlns="http://schemas.openxmlformats.org/spreadsheetml/2006/main">
  <c r="L68" i="1" l="1" a="1"/>
  <c r="L68" i="1" s="1"/>
  <c r="K61" i="1"/>
  <c r="L22" i="1"/>
  <c r="L24" i="1"/>
  <c r="AB68" i="1" l="1"/>
  <c r="AA68" i="1"/>
  <c r="W68" i="1"/>
  <c r="S68" i="1"/>
  <c r="O68" i="1"/>
  <c r="AD68" i="1"/>
  <c r="Z68" i="1"/>
  <c r="V68" i="1"/>
  <c r="R68" i="1"/>
  <c r="N68" i="1"/>
  <c r="AC68" i="1"/>
  <c r="Y68" i="1"/>
  <c r="U68" i="1"/>
  <c r="Q68" i="1"/>
  <c r="M68" i="1"/>
  <c r="X68" i="1"/>
  <c r="T68" i="1"/>
  <c r="P68" i="1"/>
  <c r="M57" i="1" l="1"/>
  <c r="L52" i="1"/>
  <c r="K33" i="1"/>
  <c r="L2" i="1"/>
  <c r="L33" i="1"/>
  <c r="M33" i="1"/>
  <c r="M24" i="1"/>
  <c r="N24" i="1"/>
  <c r="M2" i="1"/>
  <c r="N2" i="1"/>
  <c r="N22" i="1"/>
  <c r="M22" i="1"/>
</calcChain>
</file>

<file path=xl/sharedStrings.xml><?xml version="1.0" encoding="utf-8"?>
<sst xmlns="http://schemas.openxmlformats.org/spreadsheetml/2006/main" count="232" uniqueCount="178">
  <si>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</si>
  <si>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</si>
  <si>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</si>
  <si>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</si>
  <si>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</si>
  <si>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</si>
  <si>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</si>
  <si>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</si>
  <si>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</si>
  <si>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</si>
  <si>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</si>
  <si>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</si>
  <si>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</si>
  <si>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</si>
  <si>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</si>
  <si>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</si>
  <si>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</si>
  <si>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</si>
  <si>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</si>
  <si>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</si>
  <si>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</si>
  <si>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</si>
  <si>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</si>
  <si>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</si>
  <si>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</si>
  <si>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</si>
  <si>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</si>
  <si>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</si>
  <si>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</si>
  <si>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</si>
  <si>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</si>
  <si>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</si>
  <si>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</si>
  <si>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</si>
  <si>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</si>
  <si>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</si>
  <si>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</si>
  <si>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</si>
  <si>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</si>
  <si>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</si>
  <si>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</si>
  <si>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</si>
  <si>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</si>
  <si>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</si>
  <si>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</si>
  <si>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</si>
  <si>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</si>
  <si>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Italy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</si>
  <si>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</si>
  <si>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</si>
  <si>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</si>
  <si>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</si>
  <si>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</si>
  <si>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</si>
  <si>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</si>
  <si>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</si>
  <si>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</si>
  <si>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</si>
  <si>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</si>
  <si>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</si>
  <si>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</si>
  <si>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</si>
  <si>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</si>
  <si>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</si>
  <si>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</si>
  <si>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</si>
  <si>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</si>
  <si>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</si>
  <si>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</si>
  <si>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</si>
  <si>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</si>
  <si>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</si>
  <si>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</si>
  <si>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</si>
  <si>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</si>
  <si>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</si>
  <si>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</si>
  <si>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</si>
  <si>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</si>
  <si>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</si>
  <si>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</si>
  <si>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</si>
  <si>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</si>
  <si>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</si>
  <si>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</si>
  <si>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</si>
  <si>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</si>
  <si>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</si>
  <si>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</si>
  <si>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</si>
  <si>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</si>
  <si>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</si>
  <si>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</si>
  <si>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</si>
  <si>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</si>
  <si>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</si>
  <si>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</si>
  <si>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</si>
  <si>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</si>
  <si>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</si>
  <si>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</si>
  <si>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</si>
  <si>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</si>
  <si>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</si>
  <si>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</si>
  <si>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</si>
  <si>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</si>
  <si>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</si>
  <si>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</si>
  <si>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</si>
  <si>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</si>
  <si>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</si>
  <si>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</si>
  <si>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</si>
  <si>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</si>
  <si>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</si>
  <si>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</si>
  <si>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</si>
  <si>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</si>
  <si>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</si>
  <si>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</si>
  <si>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</si>
  <si>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</si>
  <si>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</si>
  <si>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</si>
  <si>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</si>
  <si>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</si>
  <si>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</si>
  <si>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</si>
  <si>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</si>
  <si>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</si>
  <si>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</si>
  <si>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</si>
  <si>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</si>
  <si>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</si>
  <si>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</si>
  <si>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</si>
  <si>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</si>
  <si>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</si>
  <si>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</si>
  <si>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</si>
  <si>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</si>
  <si>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</si>
  <si>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</si>
  <si>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</si>
  <si>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</si>
  <si>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</si>
  <si>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</si>
  <si>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</si>
  <si>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</si>
  <si>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</si>
  <si>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</si>
  <si>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</si>
  <si>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</si>
  <si>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</si>
  <si>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</si>
  <si>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</si>
  <si>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</si>
  <si>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</si>
  <si>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</si>
  <si>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</si>
  <si>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</si>
  <si>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</si>
  <si>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</si>
  <si>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</si>
  <si>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</si>
  <si>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</si>
  <si>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Penggunaan VLOOKUP</t>
  </si>
  <si>
    <t>Penggunaan MATCH</t>
  </si>
  <si>
    <t>Penggunaan HLOOKUP</t>
  </si>
  <si>
    <t>Penggunaan SUMIF</t>
  </si>
  <si>
    <t>jumlah emas yang diperoleh negara berawalan huruf i</t>
  </si>
  <si>
    <t>Penggunaan SUMIFS</t>
  </si>
  <si>
    <t>jumlah bronze yang diperoleh negara berawalan a dan masuk 50 besar</t>
  </si>
  <si>
    <t>Penggunaan INDEX MATCH</t>
  </si>
  <si>
    <t>Penggunaan TRANPOSE</t>
  </si>
  <si>
    <t>Mengubah bentuk data rangking yang awalnya vertikal menjadi horizontal</t>
  </si>
  <si>
    <t>menjadi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</si>
</sst>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Details!$K$2</c:f>
              <c:strCache>
                <c:ptCount val="1"/>
                <c:pt idx="0">
                  <c:v>People's Republic of 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Details!$L$1:$N$1</c:f>
              <c:strCache>
                <c:ptCount val="3"/>
                <c:pt idx="0">
                  <c:v>Gold</c:v>
                </c:pt>
                <c:pt idx="1">
                  <c:v>Silver</c:v>
                </c:pt>
                <c:pt idx="2">
                  <c:v>Bronze</c:v>
                </c:pt>
              </c:strCache>
            </c:strRef>
          </c:cat>
          <c:val>
            <c:numRef>
              <c:f>Details!$L$2:$N$2</c:f>
              <c:numCache>
                <c:formatCode>General</c:formatCode>
                <c:ptCount val="3"/>
                <c:pt idx="0">
                  <c:v>38</c:v>
                </c:pt>
                <c:pt idx="1">
                  <c:v>32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7-4E0B-935C-B9E724C24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335448"/>
        <c:axId val="434335120"/>
      </c:barChart>
      <c:catAx>
        <c:axId val="43433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35120"/>
        <c:crosses val="autoZero"/>
        <c:auto val="1"/>
        <c:lblAlgn val="ctr"/>
        <c:lblOffset val="100"/>
        <c:noMultiLvlLbl val="0"/>
      </c:catAx>
      <c:valAx>
        <c:axId val="4343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3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Details!$J$33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Details!$K$32:$M$32</c:f>
              <c:strCache>
                <c:ptCount val="3"/>
                <c:pt idx="0">
                  <c:v>Gold</c:v>
                </c:pt>
                <c:pt idx="1">
                  <c:v>Silver</c:v>
                </c:pt>
                <c:pt idx="2">
                  <c:v>Bronze</c:v>
                </c:pt>
              </c:strCache>
            </c:strRef>
          </c:cat>
          <c:val>
            <c:numRef>
              <c:f>Details!$K$33:$M$33</c:f>
              <c:numCache>
                <c:formatCode>General</c:formatCode>
                <c:ptCount val="3"/>
                <c:pt idx="0">
                  <c:v>39</c:v>
                </c:pt>
                <c:pt idx="1">
                  <c:v>41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D-4F74-824F-422AC0A6E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54056"/>
        <c:axId val="437956352"/>
      </c:barChart>
      <c:catAx>
        <c:axId val="437954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56352"/>
        <c:crosses val="autoZero"/>
        <c:auto val="1"/>
        <c:lblAlgn val="ctr"/>
        <c:lblOffset val="100"/>
        <c:noMultiLvlLbl val="0"/>
      </c:catAx>
      <c:valAx>
        <c:axId val="437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5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1266825</xdr:colOff>
      <xdr:row>2</xdr:row>
      <xdr:rowOff>128587</xdr:rowOff>
    </xdr:from>
    <xdr:to>
      <xdr:col>14</xdr:col>
      <xdr:colOff>476250</xdr:colOff>
      <xdr:row>17</xdr:row>
      <xdr:rowOff>14287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312964</xdr:colOff>
      <xdr:row>34</xdr:row>
      <xdr:rowOff>36739</xdr:rowOff>
    </xdr:from>
    <xdr:to>
      <xdr:col>13</xdr:col>
      <xdr:colOff>734786</xdr:colOff>
      <xdr:row>48</xdr:row>
      <xdr:rowOff>112939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topLeftCell="A61" zoomScale="70" zoomScaleNormal="70" workbookViewId="0">
      <selection activeCell="N85" sqref="N85"/>
    </sheetView>
  </sheetViews>
  <sheetFormatPr defaultRowHeight="15" x14ac:dyDescent="0.25"/>
  <cols>
    <col min="2" max="2" width="30.42578125" customWidth="1"/>
    <col min="10" max="10" width="24.28515625" customWidth="1"/>
    <col min="11" max="11" width="31.5703125" customWidth="1"/>
    <col min="12" max="12" width="27.28515625" customWidth="1"/>
    <col min="14" max="14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2</v>
      </c>
      <c r="M1" t="s">
        <v>3</v>
      </c>
      <c r="N1" t="s">
        <v>4</v>
      </c>
    </row>
    <row r="2" spans="1:16" x14ac:dyDescent="0.25">
      <c r="A2" t="s">
        <v>7</v>
      </c>
      <c r="B2" t="s">
        <v>8</v>
      </c>
      <c r="C2" s="2">
        <v>39</v>
      </c>
      <c r="D2" s="2">
        <v>41</v>
      </c>
      <c r="E2" s="2">
        <v>33</v>
      </c>
      <c r="F2" s="2">
        <v>113</v>
      </c>
      <c r="G2" s="2">
        <v>1</v>
      </c>
      <c r="I2" s="6" t="s">
        <v>167</v>
      </c>
      <c r="J2" s="6"/>
      <c r="K2" t="s">
        <v>13</v>
      </c>
      <c r="L2" s="1">
        <f>VLOOKUP($K$2,$B$1:$G$94,MATCH(L21,$B$1:$E$1,0),FALSE)</f>
        <v>38</v>
      </c>
      <c r="M2" s="1">
        <f>VLOOKUP($K$2,$B$1:$G$94,MATCH(M21,$B$1:$E$1,0),FALSE)</f>
        <v>32</v>
      </c>
      <c r="N2" s="1">
        <f>VLOOKUP($K$2,$B$1:$G$94,MATCH(N21,$B$1:$E$1,0),FALSE)</f>
        <v>18</v>
      </c>
      <c r="O2" s="1"/>
      <c r="P2" s="1"/>
    </row>
    <row r="3" spans="1:16" x14ac:dyDescent="0.25">
      <c r="A3" t="s">
        <v>12</v>
      </c>
      <c r="B3" t="s">
        <v>13</v>
      </c>
      <c r="C3" s="2">
        <v>38</v>
      </c>
      <c r="D3" s="2">
        <v>32</v>
      </c>
      <c r="E3" s="2">
        <v>18</v>
      </c>
      <c r="F3" s="2">
        <v>88</v>
      </c>
      <c r="G3" s="2">
        <v>2</v>
      </c>
    </row>
    <row r="4" spans="1:16" x14ac:dyDescent="0.25">
      <c r="A4" t="s">
        <v>17</v>
      </c>
      <c r="B4" t="s">
        <v>18</v>
      </c>
      <c r="C4" s="2">
        <v>27</v>
      </c>
      <c r="D4" s="2">
        <v>14</v>
      </c>
      <c r="E4" s="2">
        <v>17</v>
      </c>
      <c r="F4" s="2">
        <v>58</v>
      </c>
      <c r="G4" s="2">
        <v>5</v>
      </c>
    </row>
    <row r="5" spans="1:16" x14ac:dyDescent="0.25">
      <c r="A5" t="s">
        <v>24</v>
      </c>
      <c r="B5" t="s">
        <v>25</v>
      </c>
      <c r="C5" s="2">
        <v>22</v>
      </c>
      <c r="D5" s="2">
        <v>21</v>
      </c>
      <c r="E5" s="2">
        <v>22</v>
      </c>
      <c r="F5" s="2">
        <v>65</v>
      </c>
      <c r="G5" s="2">
        <v>4</v>
      </c>
    </row>
    <row r="6" spans="1:16" x14ac:dyDescent="0.25">
      <c r="A6" t="s">
        <v>23</v>
      </c>
      <c r="B6" t="s">
        <v>28</v>
      </c>
      <c r="C6" s="2">
        <v>20</v>
      </c>
      <c r="D6" s="2">
        <v>28</v>
      </c>
      <c r="E6" s="2">
        <v>23</v>
      </c>
      <c r="F6" s="2">
        <v>71</v>
      </c>
      <c r="G6" s="2">
        <v>3</v>
      </c>
    </row>
    <row r="7" spans="1:16" x14ac:dyDescent="0.25">
      <c r="A7" t="s">
        <v>33</v>
      </c>
      <c r="B7" t="s">
        <v>34</v>
      </c>
      <c r="C7" s="2">
        <v>17</v>
      </c>
      <c r="D7" s="2">
        <v>7</v>
      </c>
      <c r="E7" s="2">
        <v>22</v>
      </c>
      <c r="F7" s="2">
        <v>46</v>
      </c>
      <c r="G7" s="2">
        <v>6</v>
      </c>
    </row>
    <row r="8" spans="1:16" x14ac:dyDescent="0.25">
      <c r="A8" t="s">
        <v>35</v>
      </c>
      <c r="B8" t="s">
        <v>37</v>
      </c>
      <c r="C8" s="2">
        <v>10</v>
      </c>
      <c r="D8" s="2">
        <v>12</v>
      </c>
      <c r="E8" s="2">
        <v>14</v>
      </c>
      <c r="F8" s="2">
        <v>36</v>
      </c>
      <c r="G8" s="2">
        <v>9</v>
      </c>
    </row>
    <row r="9" spans="1:16" x14ac:dyDescent="0.25">
      <c r="A9" t="s">
        <v>42</v>
      </c>
      <c r="B9" t="s">
        <v>43</v>
      </c>
      <c r="C9" s="2">
        <v>10</v>
      </c>
      <c r="D9" s="2">
        <v>12</v>
      </c>
      <c r="E9" s="2">
        <v>11</v>
      </c>
      <c r="F9" s="2">
        <v>33</v>
      </c>
      <c r="G9" s="2">
        <v>10</v>
      </c>
    </row>
    <row r="10" spans="1:16" x14ac:dyDescent="0.25">
      <c r="A10" t="s">
        <v>41</v>
      </c>
      <c r="B10" t="s">
        <v>45</v>
      </c>
      <c r="C10" s="2">
        <v>10</v>
      </c>
      <c r="D10" s="2">
        <v>11</v>
      </c>
      <c r="E10" s="2">
        <v>16</v>
      </c>
      <c r="F10" s="2">
        <v>37</v>
      </c>
      <c r="G10" s="2">
        <v>8</v>
      </c>
    </row>
    <row r="11" spans="1:16" x14ac:dyDescent="0.25">
      <c r="A11" t="s">
        <v>38</v>
      </c>
      <c r="B11" t="s">
        <v>47</v>
      </c>
      <c r="C11" s="2">
        <v>10</v>
      </c>
      <c r="D11" s="2">
        <v>10</v>
      </c>
      <c r="E11" s="2">
        <v>20</v>
      </c>
      <c r="F11" s="2">
        <v>40</v>
      </c>
      <c r="G11" s="2">
        <v>7</v>
      </c>
    </row>
    <row r="12" spans="1:16" x14ac:dyDescent="0.25">
      <c r="A12" t="s">
        <v>44</v>
      </c>
      <c r="B12" t="s">
        <v>48</v>
      </c>
      <c r="C12" s="2">
        <v>7</v>
      </c>
      <c r="D12" s="2">
        <v>6</v>
      </c>
      <c r="E12" s="2">
        <v>11</v>
      </c>
      <c r="F12" s="2">
        <v>24</v>
      </c>
      <c r="G12" s="2">
        <v>11</v>
      </c>
    </row>
    <row r="13" spans="1:16" x14ac:dyDescent="0.25">
      <c r="A13" t="s">
        <v>39</v>
      </c>
      <c r="B13" t="s">
        <v>50</v>
      </c>
      <c r="C13" s="2">
        <v>7</v>
      </c>
      <c r="D13" s="2">
        <v>6</v>
      </c>
      <c r="E13" s="2">
        <v>8</v>
      </c>
      <c r="F13" s="2">
        <v>21</v>
      </c>
      <c r="G13" s="2">
        <v>12</v>
      </c>
    </row>
    <row r="14" spans="1:16" x14ac:dyDescent="0.25">
      <c r="A14" t="s">
        <v>51</v>
      </c>
      <c r="B14" t="s">
        <v>52</v>
      </c>
      <c r="C14" s="2">
        <v>7</v>
      </c>
      <c r="D14" s="2">
        <v>6</v>
      </c>
      <c r="E14" s="2">
        <v>7</v>
      </c>
      <c r="F14" s="2">
        <v>20</v>
      </c>
      <c r="G14" s="2">
        <v>13</v>
      </c>
    </row>
    <row r="15" spans="1:16" x14ac:dyDescent="0.25">
      <c r="A15" t="s">
        <v>20</v>
      </c>
      <c r="B15" t="s">
        <v>53</v>
      </c>
      <c r="C15" s="2">
        <v>7</v>
      </c>
      <c r="D15" s="2">
        <v>3</v>
      </c>
      <c r="E15" s="2">
        <v>5</v>
      </c>
      <c r="F15" s="2">
        <v>15</v>
      </c>
      <c r="G15" s="2">
        <v>18</v>
      </c>
    </row>
    <row r="16" spans="1:16" x14ac:dyDescent="0.25">
      <c r="A16" t="s">
        <v>54</v>
      </c>
      <c r="B16" t="s">
        <v>55</v>
      </c>
      <c r="C16" s="2">
        <v>6</v>
      </c>
      <c r="D16" s="2">
        <v>7</v>
      </c>
      <c r="E16" s="2">
        <v>7</v>
      </c>
      <c r="F16" s="2">
        <v>20</v>
      </c>
      <c r="G16" s="2">
        <v>13</v>
      </c>
    </row>
    <row r="17" spans="1:20" x14ac:dyDescent="0.25">
      <c r="A17" t="s">
        <v>46</v>
      </c>
      <c r="B17" t="s">
        <v>56</v>
      </c>
      <c r="C17" s="2">
        <v>6</v>
      </c>
      <c r="D17" s="2">
        <v>4</v>
      </c>
      <c r="E17" s="2">
        <v>10</v>
      </c>
      <c r="F17" s="2">
        <v>20</v>
      </c>
      <c r="G17" s="2">
        <v>13</v>
      </c>
    </row>
    <row r="18" spans="1:20" x14ac:dyDescent="0.25">
      <c r="A18" t="s">
        <v>21</v>
      </c>
      <c r="B18" t="s">
        <v>57</v>
      </c>
      <c r="C18" s="2">
        <v>4</v>
      </c>
      <c r="D18" s="2">
        <v>5</v>
      </c>
      <c r="E18" s="2">
        <v>5</v>
      </c>
      <c r="F18" s="2">
        <v>14</v>
      </c>
      <c r="G18" s="2">
        <v>19</v>
      </c>
    </row>
    <row r="19" spans="1:20" x14ac:dyDescent="0.25">
      <c r="A19" t="s">
        <v>16</v>
      </c>
      <c r="B19" t="s">
        <v>59</v>
      </c>
      <c r="C19" s="2">
        <v>4</v>
      </c>
      <c r="D19" s="2">
        <v>4</v>
      </c>
      <c r="E19" s="2">
        <v>3</v>
      </c>
      <c r="F19" s="2">
        <v>11</v>
      </c>
      <c r="G19" s="2">
        <v>23</v>
      </c>
    </row>
    <row r="20" spans="1:20" x14ac:dyDescent="0.25">
      <c r="A20" t="s">
        <v>58</v>
      </c>
      <c r="B20" t="s">
        <v>60</v>
      </c>
      <c r="C20" s="2">
        <v>4</v>
      </c>
      <c r="D20" s="2">
        <v>4</v>
      </c>
      <c r="E20" s="2">
        <v>2</v>
      </c>
      <c r="F20" s="2">
        <v>10</v>
      </c>
      <c r="G20" s="2">
        <v>25</v>
      </c>
      <c r="I20" s="4" t="s">
        <v>168</v>
      </c>
      <c r="J20" s="4"/>
    </row>
    <row r="21" spans="1:20" x14ac:dyDescent="0.25">
      <c r="A21" t="s">
        <v>29</v>
      </c>
      <c r="B21" t="s">
        <v>62</v>
      </c>
      <c r="C21" s="2">
        <v>4</v>
      </c>
      <c r="D21" s="2">
        <v>2</v>
      </c>
      <c r="E21" s="2">
        <v>2</v>
      </c>
      <c r="F21" s="2">
        <v>8</v>
      </c>
      <c r="G21" s="2">
        <v>29</v>
      </c>
      <c r="L21" t="s">
        <v>2</v>
      </c>
      <c r="M21" t="s">
        <v>3</v>
      </c>
      <c r="N21" t="s">
        <v>4</v>
      </c>
    </row>
    <row r="22" spans="1:20" x14ac:dyDescent="0.25">
      <c r="A22" t="s">
        <v>27</v>
      </c>
      <c r="B22" t="s">
        <v>64</v>
      </c>
      <c r="C22" s="2">
        <v>4</v>
      </c>
      <c r="D22" s="2">
        <v>1</v>
      </c>
      <c r="E22" s="2">
        <v>4</v>
      </c>
      <c r="F22" s="2">
        <v>9</v>
      </c>
      <c r="G22" s="2">
        <v>26</v>
      </c>
      <c r="K22" t="s">
        <v>56</v>
      </c>
      <c r="L22" s="1">
        <f>VLOOKUP($K$2,$B$1:$G$94,MATCH(L21,$B$1:$E$1,0),FALSE)</f>
        <v>38</v>
      </c>
      <c r="M22" s="1">
        <f>VLOOKUP($K$2,$B$1:$G$94,3,FALSE)</f>
        <v>32</v>
      </c>
      <c r="N22" s="1">
        <f>VLOOKUP($K$2,$B$1:$G$94,4,FALSE)</f>
        <v>18</v>
      </c>
    </row>
    <row r="23" spans="1:20" x14ac:dyDescent="0.25">
      <c r="A23" t="s">
        <v>26</v>
      </c>
      <c r="B23" t="s">
        <v>66</v>
      </c>
      <c r="C23" s="2">
        <v>3</v>
      </c>
      <c r="D23" s="2">
        <v>8</v>
      </c>
      <c r="E23" s="2">
        <v>6</v>
      </c>
      <c r="F23" s="2">
        <v>17</v>
      </c>
      <c r="G23" s="2">
        <v>17</v>
      </c>
    </row>
    <row r="24" spans="1:20" x14ac:dyDescent="0.25">
      <c r="A24" t="s">
        <v>31</v>
      </c>
      <c r="B24" t="s">
        <v>67</v>
      </c>
      <c r="C24" s="2">
        <v>3</v>
      </c>
      <c r="D24" s="2">
        <v>6</v>
      </c>
      <c r="E24" s="2">
        <v>0</v>
      </c>
      <c r="F24" s="2">
        <v>9</v>
      </c>
      <c r="G24" s="2">
        <v>26</v>
      </c>
      <c r="L24">
        <f>MATCH(L21,$B$1:$E$1,0)</f>
        <v>2</v>
      </c>
      <c r="M24">
        <f t="shared" ref="M24:N24" si="0">MATCH(M21,$B$1:$E$1,0)</f>
        <v>3</v>
      </c>
      <c r="N24">
        <f t="shared" si="0"/>
        <v>4</v>
      </c>
    </row>
    <row r="25" spans="1:20" x14ac:dyDescent="0.25">
      <c r="A25" t="s">
        <v>49</v>
      </c>
      <c r="B25" t="s">
        <v>68</v>
      </c>
      <c r="C25" s="2">
        <v>3</v>
      </c>
      <c r="D25" s="2">
        <v>4</v>
      </c>
      <c r="E25" s="2">
        <v>6</v>
      </c>
      <c r="F25" s="2">
        <v>13</v>
      </c>
      <c r="G25" s="2">
        <v>20</v>
      </c>
    </row>
    <row r="26" spans="1:20" x14ac:dyDescent="0.25">
      <c r="A26" t="s">
        <v>61</v>
      </c>
      <c r="B26" t="s">
        <v>69</v>
      </c>
      <c r="C26" s="2">
        <v>3</v>
      </c>
      <c r="D26" s="2">
        <v>4</v>
      </c>
      <c r="E26" s="2">
        <v>4</v>
      </c>
      <c r="F26" s="2">
        <v>11</v>
      </c>
      <c r="G26" s="2">
        <v>23</v>
      </c>
      <c r="I26" s="6" t="s">
        <v>169</v>
      </c>
      <c r="J26" s="6"/>
    </row>
    <row r="27" spans="1:20" x14ac:dyDescent="0.25">
      <c r="A27" t="s">
        <v>65</v>
      </c>
      <c r="B27" t="s">
        <v>70</v>
      </c>
      <c r="C27" s="2">
        <v>3</v>
      </c>
      <c r="D27" s="2">
        <v>3</v>
      </c>
      <c r="E27" s="2">
        <v>2</v>
      </c>
      <c r="F27" s="2">
        <v>8</v>
      </c>
      <c r="G27" s="2">
        <v>29</v>
      </c>
      <c r="K27" t="s">
        <v>8</v>
      </c>
      <c r="L27" t="s">
        <v>13</v>
      </c>
      <c r="M27" t="s">
        <v>18</v>
      </c>
      <c r="N27" t="s">
        <v>25</v>
      </c>
      <c r="O27" t="s">
        <v>28</v>
      </c>
      <c r="P27" t="s">
        <v>34</v>
      </c>
      <c r="Q27" t="s">
        <v>37</v>
      </c>
      <c r="R27" t="s">
        <v>43</v>
      </c>
      <c r="S27" t="s">
        <v>45</v>
      </c>
      <c r="T27" t="s">
        <v>47</v>
      </c>
    </row>
    <row r="28" spans="1:20" x14ac:dyDescent="0.25">
      <c r="A28" t="s">
        <v>19</v>
      </c>
      <c r="B28" t="s">
        <v>71</v>
      </c>
      <c r="C28" s="2">
        <v>3</v>
      </c>
      <c r="D28" s="2">
        <v>2</v>
      </c>
      <c r="E28" s="2">
        <v>2</v>
      </c>
      <c r="F28" s="2">
        <v>7</v>
      </c>
      <c r="G28" s="2">
        <v>33</v>
      </c>
      <c r="J28" t="s">
        <v>2</v>
      </c>
      <c r="K28" s="2">
        <v>39</v>
      </c>
      <c r="L28" s="2">
        <v>38</v>
      </c>
      <c r="M28" s="2">
        <v>27</v>
      </c>
      <c r="N28" s="2">
        <v>22</v>
      </c>
      <c r="O28" s="2">
        <v>20</v>
      </c>
      <c r="P28" s="2">
        <v>17</v>
      </c>
      <c r="Q28" s="2">
        <v>10</v>
      </c>
      <c r="R28" s="2">
        <v>10</v>
      </c>
      <c r="S28" s="2">
        <v>10</v>
      </c>
      <c r="T28" s="2">
        <v>10</v>
      </c>
    </row>
    <row r="29" spans="1:20" x14ac:dyDescent="0.25">
      <c r="A29" t="s">
        <v>30</v>
      </c>
      <c r="B29" t="s">
        <v>72</v>
      </c>
      <c r="C29" s="2">
        <v>3</v>
      </c>
      <c r="D29" s="2">
        <v>1</v>
      </c>
      <c r="E29" s="2">
        <v>5</v>
      </c>
      <c r="F29" s="2">
        <v>9</v>
      </c>
      <c r="G29" s="2">
        <v>26</v>
      </c>
      <c r="J29" t="s">
        <v>3</v>
      </c>
      <c r="K29" s="2">
        <v>41</v>
      </c>
      <c r="L29" s="2">
        <v>32</v>
      </c>
      <c r="M29" s="2">
        <v>14</v>
      </c>
      <c r="N29" s="2">
        <v>21</v>
      </c>
      <c r="O29" s="2">
        <v>28</v>
      </c>
      <c r="P29" s="2">
        <v>7</v>
      </c>
      <c r="Q29" s="2">
        <v>12</v>
      </c>
      <c r="R29" s="2">
        <v>12</v>
      </c>
      <c r="S29" s="2">
        <v>11</v>
      </c>
      <c r="T29" s="2">
        <v>10</v>
      </c>
    </row>
    <row r="30" spans="1:20" x14ac:dyDescent="0.25">
      <c r="A30" t="s">
        <v>63</v>
      </c>
      <c r="B30" t="s">
        <v>73</v>
      </c>
      <c r="C30" s="2">
        <v>3</v>
      </c>
      <c r="D30" s="2">
        <v>1</v>
      </c>
      <c r="E30" s="2">
        <v>3</v>
      </c>
      <c r="F30" s="2">
        <v>7</v>
      </c>
      <c r="G30" s="2">
        <v>33</v>
      </c>
      <c r="J30" t="s">
        <v>4</v>
      </c>
      <c r="K30" s="2">
        <v>33</v>
      </c>
      <c r="L30" s="2">
        <v>18</v>
      </c>
      <c r="M30" s="2">
        <v>17</v>
      </c>
      <c r="N30" s="2">
        <v>22</v>
      </c>
      <c r="O30" s="2">
        <v>23</v>
      </c>
      <c r="P30" s="2">
        <v>22</v>
      </c>
      <c r="Q30" s="2">
        <v>14</v>
      </c>
      <c r="R30" s="2">
        <v>11</v>
      </c>
      <c r="S30" s="2">
        <v>16</v>
      </c>
      <c r="T30" s="2">
        <v>20</v>
      </c>
    </row>
    <row r="31" spans="1:20" x14ac:dyDescent="0.25">
      <c r="A31" t="s">
        <v>74</v>
      </c>
      <c r="B31" t="s">
        <v>75</v>
      </c>
      <c r="C31" s="2">
        <v>3</v>
      </c>
      <c r="D31" s="2">
        <v>1</v>
      </c>
      <c r="E31" s="2">
        <v>2</v>
      </c>
      <c r="F31" s="2">
        <v>6</v>
      </c>
      <c r="G31" s="2">
        <v>39</v>
      </c>
    </row>
    <row r="32" spans="1:20" x14ac:dyDescent="0.25">
      <c r="A32" t="s">
        <v>76</v>
      </c>
      <c r="B32" t="s">
        <v>77</v>
      </c>
      <c r="C32" s="2">
        <v>3</v>
      </c>
      <c r="D32" s="2">
        <v>1</v>
      </c>
      <c r="E32" s="2">
        <v>1</v>
      </c>
      <c r="F32" s="2">
        <v>5</v>
      </c>
      <c r="G32" s="2">
        <v>42</v>
      </c>
      <c r="K32" t="s">
        <v>2</v>
      </c>
      <c r="L32" t="s">
        <v>3</v>
      </c>
      <c r="M32" t="s">
        <v>4</v>
      </c>
    </row>
    <row r="33" spans="1:15" x14ac:dyDescent="0.25">
      <c r="A33" t="s">
        <v>15</v>
      </c>
      <c r="B33" t="s">
        <v>79</v>
      </c>
      <c r="C33" s="2">
        <v>3</v>
      </c>
      <c r="D33" s="2">
        <v>0</v>
      </c>
      <c r="E33" s="2">
        <v>2</v>
      </c>
      <c r="F33" s="2">
        <v>5</v>
      </c>
      <c r="G33" s="2">
        <v>42</v>
      </c>
      <c r="J33" t="s">
        <v>8</v>
      </c>
      <c r="K33">
        <f>HLOOKUP($J$33,$K$27:$T$30,MATCH(K32,$J$27:$J$30,0),FALSE)</f>
        <v>39</v>
      </c>
      <c r="L33">
        <f t="shared" ref="L33:M33" si="1">HLOOKUP($J$33,$K$27:$T$30,MATCH(L32,$J$27:$J$30,0),FALSE)</f>
        <v>41</v>
      </c>
      <c r="M33">
        <f t="shared" si="1"/>
        <v>33</v>
      </c>
    </row>
    <row r="34" spans="1:15" x14ac:dyDescent="0.25">
      <c r="A34" t="s">
        <v>11</v>
      </c>
      <c r="B34" t="s">
        <v>80</v>
      </c>
      <c r="C34" s="2">
        <v>2</v>
      </c>
      <c r="D34" s="2">
        <v>5</v>
      </c>
      <c r="E34" s="2">
        <v>1</v>
      </c>
      <c r="F34" s="2">
        <v>8</v>
      </c>
      <c r="G34" s="2">
        <v>29</v>
      </c>
    </row>
    <row r="35" spans="1:15" x14ac:dyDescent="0.25">
      <c r="A35" t="s">
        <v>81</v>
      </c>
      <c r="B35" t="s">
        <v>82</v>
      </c>
      <c r="C35" s="2">
        <v>2</v>
      </c>
      <c r="D35" s="2">
        <v>4</v>
      </c>
      <c r="E35" s="2">
        <v>6</v>
      </c>
      <c r="F35" s="2">
        <v>12</v>
      </c>
      <c r="G35" s="2">
        <v>22</v>
      </c>
    </row>
    <row r="36" spans="1:15" x14ac:dyDescent="0.25">
      <c r="A36" t="s">
        <v>83</v>
      </c>
      <c r="B36" t="s">
        <v>84</v>
      </c>
      <c r="C36" s="2">
        <v>2</v>
      </c>
      <c r="D36" s="2">
        <v>2</v>
      </c>
      <c r="E36" s="2">
        <v>9</v>
      </c>
      <c r="F36" s="2">
        <v>13</v>
      </c>
      <c r="G36" s="2">
        <v>20</v>
      </c>
    </row>
    <row r="37" spans="1:15" x14ac:dyDescent="0.25">
      <c r="A37" t="s">
        <v>40</v>
      </c>
      <c r="B37" t="s">
        <v>85</v>
      </c>
      <c r="C37" s="2">
        <v>2</v>
      </c>
      <c r="D37" s="2">
        <v>1</v>
      </c>
      <c r="E37" s="2">
        <v>1</v>
      </c>
      <c r="F37" s="2">
        <v>4</v>
      </c>
      <c r="G37" s="2">
        <v>47</v>
      </c>
    </row>
    <row r="38" spans="1:15" x14ac:dyDescent="0.25">
      <c r="A38" t="s">
        <v>40</v>
      </c>
      <c r="B38" t="s">
        <v>86</v>
      </c>
      <c r="C38" s="2">
        <v>2</v>
      </c>
      <c r="D38" s="2">
        <v>1</v>
      </c>
      <c r="E38" s="2">
        <v>1</v>
      </c>
      <c r="F38" s="2">
        <v>4</v>
      </c>
      <c r="G38" s="2">
        <v>47</v>
      </c>
    </row>
    <row r="39" spans="1:15" x14ac:dyDescent="0.25">
      <c r="A39" t="s">
        <v>14</v>
      </c>
      <c r="B39" t="s">
        <v>87</v>
      </c>
      <c r="C39" s="2">
        <v>2</v>
      </c>
      <c r="D39" s="2">
        <v>1</v>
      </c>
      <c r="E39" s="2">
        <v>0</v>
      </c>
      <c r="F39" s="2">
        <v>3</v>
      </c>
      <c r="G39" s="2">
        <v>60</v>
      </c>
    </row>
    <row r="40" spans="1:15" x14ac:dyDescent="0.25">
      <c r="A40" t="s">
        <v>9</v>
      </c>
      <c r="B40" t="s">
        <v>88</v>
      </c>
      <c r="C40" s="2">
        <v>2</v>
      </c>
      <c r="D40" s="2">
        <v>0</v>
      </c>
      <c r="E40" s="2">
        <v>2</v>
      </c>
      <c r="F40" s="2">
        <v>4</v>
      </c>
      <c r="G40" s="2">
        <v>47</v>
      </c>
    </row>
    <row r="41" spans="1:15" x14ac:dyDescent="0.25">
      <c r="A41" t="s">
        <v>9</v>
      </c>
      <c r="B41" t="s">
        <v>89</v>
      </c>
      <c r="C41" s="2">
        <v>2</v>
      </c>
      <c r="D41" s="2">
        <v>0</v>
      </c>
      <c r="E41" s="2">
        <v>2</v>
      </c>
      <c r="F41" s="2">
        <v>4</v>
      </c>
      <c r="G41" s="2">
        <v>47</v>
      </c>
    </row>
    <row r="42" spans="1:15" x14ac:dyDescent="0.25">
      <c r="A42" t="s">
        <v>10</v>
      </c>
      <c r="B42" t="s">
        <v>90</v>
      </c>
      <c r="C42" s="2">
        <v>2</v>
      </c>
      <c r="D42" s="2">
        <v>0</v>
      </c>
      <c r="E42" s="2">
        <v>1</v>
      </c>
      <c r="F42" s="2">
        <v>3</v>
      </c>
      <c r="G42" s="2">
        <v>60</v>
      </c>
      <c r="M42" s="3"/>
      <c r="N42" s="3"/>
      <c r="O42" s="3"/>
    </row>
    <row r="43" spans="1:15" x14ac:dyDescent="0.25">
      <c r="A43" t="s">
        <v>78</v>
      </c>
      <c r="B43" t="s">
        <v>91</v>
      </c>
      <c r="C43" s="2">
        <v>2</v>
      </c>
      <c r="D43" s="2">
        <v>0</v>
      </c>
      <c r="E43" s="2">
        <v>0</v>
      </c>
      <c r="F43" s="2">
        <v>2</v>
      </c>
      <c r="G43" s="2">
        <v>66</v>
      </c>
      <c r="M43" s="3"/>
      <c r="N43" s="3"/>
      <c r="O43" s="3"/>
    </row>
    <row r="44" spans="1:15" x14ac:dyDescent="0.25">
      <c r="A44" t="s">
        <v>78</v>
      </c>
      <c r="B44" t="s">
        <v>93</v>
      </c>
      <c r="C44" s="2">
        <v>2</v>
      </c>
      <c r="D44" s="2">
        <v>0</v>
      </c>
      <c r="E44" s="2">
        <v>0</v>
      </c>
      <c r="F44" s="2">
        <v>2</v>
      </c>
      <c r="G44" s="2">
        <v>66</v>
      </c>
    </row>
    <row r="45" spans="1:15" x14ac:dyDescent="0.25">
      <c r="A45" t="s">
        <v>94</v>
      </c>
      <c r="B45" t="s">
        <v>95</v>
      </c>
      <c r="C45" s="2">
        <v>1</v>
      </c>
      <c r="D45" s="2">
        <v>6</v>
      </c>
      <c r="E45" s="2">
        <v>12</v>
      </c>
      <c r="F45" s="2">
        <v>19</v>
      </c>
      <c r="G45" s="2">
        <v>16</v>
      </c>
    </row>
    <row r="46" spans="1:15" x14ac:dyDescent="0.25">
      <c r="A46" t="s">
        <v>96</v>
      </c>
      <c r="B46" t="s">
        <v>97</v>
      </c>
      <c r="C46" s="2">
        <v>1</v>
      </c>
      <c r="D46" s="2">
        <v>3</v>
      </c>
      <c r="E46" s="2">
        <v>3</v>
      </c>
      <c r="F46" s="2">
        <v>7</v>
      </c>
      <c r="G46" s="2">
        <v>33</v>
      </c>
    </row>
    <row r="47" spans="1:15" x14ac:dyDescent="0.25">
      <c r="A47" t="s">
        <v>36</v>
      </c>
      <c r="B47" t="s">
        <v>98</v>
      </c>
      <c r="C47" s="2">
        <v>1</v>
      </c>
      <c r="D47" s="2">
        <v>3</v>
      </c>
      <c r="E47" s="2">
        <v>0</v>
      </c>
      <c r="F47" s="2">
        <v>4</v>
      </c>
      <c r="G47" s="2">
        <v>47</v>
      </c>
    </row>
    <row r="48" spans="1:15" x14ac:dyDescent="0.25">
      <c r="A48" t="s">
        <v>36</v>
      </c>
      <c r="B48" t="s">
        <v>99</v>
      </c>
      <c r="C48" s="2">
        <v>1</v>
      </c>
      <c r="D48" s="2">
        <v>3</v>
      </c>
      <c r="E48" s="2">
        <v>0</v>
      </c>
      <c r="F48" s="2">
        <v>4</v>
      </c>
      <c r="G48" s="2">
        <v>47</v>
      </c>
    </row>
    <row r="49" spans="1:13" x14ac:dyDescent="0.25">
      <c r="A49" t="s">
        <v>100</v>
      </c>
      <c r="B49" t="s">
        <v>101</v>
      </c>
      <c r="C49" s="2">
        <v>1</v>
      </c>
      <c r="D49" s="2">
        <v>2</v>
      </c>
      <c r="E49" s="2">
        <v>4</v>
      </c>
      <c r="F49" s="2">
        <v>7</v>
      </c>
      <c r="G49" s="2">
        <v>33</v>
      </c>
    </row>
    <row r="50" spans="1:13" x14ac:dyDescent="0.25">
      <c r="A50" t="s">
        <v>102</v>
      </c>
      <c r="B50" t="s">
        <v>103</v>
      </c>
      <c r="C50" s="2">
        <v>1</v>
      </c>
      <c r="D50" s="2">
        <v>2</v>
      </c>
      <c r="E50" s="2">
        <v>3</v>
      </c>
      <c r="F50" s="2">
        <v>6</v>
      </c>
      <c r="G50" s="2">
        <v>39</v>
      </c>
    </row>
    <row r="51" spans="1:13" x14ac:dyDescent="0.25">
      <c r="A51" t="s">
        <v>104</v>
      </c>
      <c r="B51" t="s">
        <v>105</v>
      </c>
      <c r="C51" s="2">
        <v>1</v>
      </c>
      <c r="D51" s="2">
        <v>2</v>
      </c>
      <c r="E51" s="2">
        <v>1</v>
      </c>
      <c r="F51" s="2">
        <v>4</v>
      </c>
      <c r="G51" s="2">
        <v>47</v>
      </c>
      <c r="I51" s="6" t="s">
        <v>170</v>
      </c>
      <c r="J51" s="6"/>
    </row>
    <row r="52" spans="1:13" x14ac:dyDescent="0.25">
      <c r="A52" t="s">
        <v>104</v>
      </c>
      <c r="B52" t="s">
        <v>106</v>
      </c>
      <c r="C52" s="2">
        <v>1</v>
      </c>
      <c r="D52" s="2">
        <v>2</v>
      </c>
      <c r="E52" s="2">
        <v>1</v>
      </c>
      <c r="F52" s="2">
        <v>4</v>
      </c>
      <c r="G52" s="2">
        <v>47</v>
      </c>
      <c r="J52" s="7" t="s">
        <v>171</v>
      </c>
      <c r="K52" s="7"/>
      <c r="L52">
        <f>SUMIF(B2:B94,"i*",C2:C94)</f>
        <v>19</v>
      </c>
    </row>
    <row r="53" spans="1:13" x14ac:dyDescent="0.25">
      <c r="A53" t="s">
        <v>107</v>
      </c>
      <c r="B53" t="s">
        <v>108</v>
      </c>
      <c r="C53" s="2">
        <v>1</v>
      </c>
      <c r="D53" s="2">
        <v>2</v>
      </c>
      <c r="E53" s="2">
        <v>0</v>
      </c>
      <c r="F53" s="2">
        <v>3</v>
      </c>
      <c r="G53" s="2">
        <v>60</v>
      </c>
    </row>
    <row r="54" spans="1:13" x14ac:dyDescent="0.25">
      <c r="A54" t="s">
        <v>109</v>
      </c>
      <c r="B54" t="s">
        <v>110</v>
      </c>
      <c r="C54" s="2">
        <v>1</v>
      </c>
      <c r="D54" s="2">
        <v>1</v>
      </c>
      <c r="E54" s="2">
        <v>5</v>
      </c>
      <c r="F54" s="2">
        <v>7</v>
      </c>
      <c r="G54" s="2">
        <v>33</v>
      </c>
    </row>
    <row r="55" spans="1:13" x14ac:dyDescent="0.25">
      <c r="A55" t="s">
        <v>111</v>
      </c>
      <c r="B55" t="s">
        <v>112</v>
      </c>
      <c r="C55" s="2">
        <v>1</v>
      </c>
      <c r="D55" s="2">
        <v>1</v>
      </c>
      <c r="E55" s="2">
        <v>4</v>
      </c>
      <c r="F55" s="2">
        <v>6</v>
      </c>
      <c r="G55" s="2">
        <v>39</v>
      </c>
    </row>
    <row r="56" spans="1:13" x14ac:dyDescent="0.25">
      <c r="A56" t="s">
        <v>113</v>
      </c>
      <c r="B56" t="s">
        <v>114</v>
      </c>
      <c r="C56" s="2">
        <v>1</v>
      </c>
      <c r="D56" s="2">
        <v>1</v>
      </c>
      <c r="E56" s="2">
        <v>3</v>
      </c>
      <c r="F56" s="2">
        <v>5</v>
      </c>
      <c r="G56" s="2">
        <v>42</v>
      </c>
      <c r="I56" s="6" t="s">
        <v>172</v>
      </c>
      <c r="J56" s="6"/>
    </row>
    <row r="57" spans="1:13" x14ac:dyDescent="0.25">
      <c r="A57" t="s">
        <v>115</v>
      </c>
      <c r="B57" t="s">
        <v>116</v>
      </c>
      <c r="C57" s="2">
        <v>1</v>
      </c>
      <c r="D57" s="2">
        <v>1</v>
      </c>
      <c r="E57" s="2">
        <v>2</v>
      </c>
      <c r="F57" s="2">
        <v>4</v>
      </c>
      <c r="G57" s="2">
        <v>47</v>
      </c>
      <c r="J57" s="5" t="s">
        <v>173</v>
      </c>
      <c r="K57" s="5"/>
      <c r="M57">
        <f>SUMIFS(E2:E94,B2:B94,"a*",G2:G94,"&lt;=50")</f>
        <v>33</v>
      </c>
    </row>
    <row r="58" spans="1:13" x14ac:dyDescent="0.25">
      <c r="A58" t="s">
        <v>115</v>
      </c>
      <c r="B58" t="s">
        <v>117</v>
      </c>
      <c r="C58" s="2">
        <v>1</v>
      </c>
      <c r="D58" s="2">
        <v>1</v>
      </c>
      <c r="E58" s="2">
        <v>2</v>
      </c>
      <c r="F58" s="2">
        <v>4</v>
      </c>
      <c r="G58" s="2">
        <v>47</v>
      </c>
    </row>
    <row r="59" spans="1:13" x14ac:dyDescent="0.25">
      <c r="A59" t="s">
        <v>22</v>
      </c>
      <c r="B59" t="s">
        <v>118</v>
      </c>
      <c r="C59" s="2">
        <v>1</v>
      </c>
      <c r="D59" s="2">
        <v>1</v>
      </c>
      <c r="E59" s="2">
        <v>0</v>
      </c>
      <c r="F59" s="2">
        <v>2</v>
      </c>
      <c r="G59" s="2">
        <v>66</v>
      </c>
      <c r="I59" s="6" t="s">
        <v>174</v>
      </c>
      <c r="J59" s="6"/>
    </row>
    <row r="60" spans="1:13" x14ac:dyDescent="0.25">
      <c r="A60" t="s">
        <v>119</v>
      </c>
      <c r="B60" t="s">
        <v>120</v>
      </c>
      <c r="C60" s="2">
        <v>1</v>
      </c>
      <c r="D60" s="2">
        <v>0</v>
      </c>
      <c r="E60" s="2">
        <v>1</v>
      </c>
      <c r="F60" s="2">
        <v>2</v>
      </c>
      <c r="G60" s="2">
        <v>66</v>
      </c>
      <c r="K60" t="s">
        <v>3</v>
      </c>
    </row>
    <row r="61" spans="1:13" x14ac:dyDescent="0.25">
      <c r="A61" t="s">
        <v>119</v>
      </c>
      <c r="B61" t="s">
        <v>121</v>
      </c>
      <c r="C61" s="2">
        <v>1</v>
      </c>
      <c r="D61" s="2">
        <v>0</v>
      </c>
      <c r="E61" s="2">
        <v>1</v>
      </c>
      <c r="F61" s="2">
        <v>2</v>
      </c>
      <c r="G61" s="2">
        <v>66</v>
      </c>
      <c r="J61" t="s">
        <v>18</v>
      </c>
      <c r="K61">
        <f>INDEX(C2:E94,MATCH(J61,$B$2:$B$94,0),MATCH(K60,C1:E1,0))</f>
        <v>14</v>
      </c>
    </row>
    <row r="62" spans="1:13" x14ac:dyDescent="0.25">
      <c r="A62" t="s">
        <v>119</v>
      </c>
      <c r="B62" t="s">
        <v>122</v>
      </c>
      <c r="C62" s="2">
        <v>1</v>
      </c>
      <c r="D62" s="2">
        <v>0</v>
      </c>
      <c r="E62" s="2">
        <v>1</v>
      </c>
      <c r="F62" s="2">
        <v>2</v>
      </c>
      <c r="G62" s="2">
        <v>66</v>
      </c>
    </row>
    <row r="63" spans="1:13" x14ac:dyDescent="0.25">
      <c r="A63" t="s">
        <v>119</v>
      </c>
      <c r="B63" t="s">
        <v>123</v>
      </c>
      <c r="C63" s="2">
        <v>1</v>
      </c>
      <c r="D63" s="2">
        <v>0</v>
      </c>
      <c r="E63" s="2">
        <v>1</v>
      </c>
      <c r="F63" s="2">
        <v>2</v>
      </c>
      <c r="G63" s="2">
        <v>66</v>
      </c>
    </row>
    <row r="64" spans="1:13" x14ac:dyDescent="0.25">
      <c r="A64" t="s">
        <v>124</v>
      </c>
      <c r="B64" t="s">
        <v>125</v>
      </c>
      <c r="C64" s="2">
        <v>1</v>
      </c>
      <c r="D64" s="2">
        <v>0</v>
      </c>
      <c r="E64" s="2">
        <v>0</v>
      </c>
      <c r="F64" s="2">
        <v>1</v>
      </c>
      <c r="G64" s="2">
        <v>77</v>
      </c>
      <c r="I64" s="6" t="s">
        <v>175</v>
      </c>
      <c r="J64" s="6"/>
    </row>
    <row r="65" spans="1:30" x14ac:dyDescent="0.25">
      <c r="A65" t="s">
        <v>124</v>
      </c>
      <c r="B65" t="s">
        <v>127</v>
      </c>
      <c r="C65" s="2">
        <v>1</v>
      </c>
      <c r="D65" s="2">
        <v>0</v>
      </c>
      <c r="E65" s="2">
        <v>0</v>
      </c>
      <c r="F65" s="2">
        <v>1</v>
      </c>
      <c r="G65" s="2">
        <v>77</v>
      </c>
    </row>
    <row r="66" spans="1:30" x14ac:dyDescent="0.25">
      <c r="A66" t="s">
        <v>124</v>
      </c>
      <c r="B66" t="s">
        <v>128</v>
      </c>
      <c r="C66" s="2">
        <v>1</v>
      </c>
      <c r="D66" s="2">
        <v>0</v>
      </c>
      <c r="E66" s="2">
        <v>0</v>
      </c>
      <c r="F66" s="2">
        <v>1</v>
      </c>
      <c r="G66" s="2">
        <v>77</v>
      </c>
      <c r="J66" s="7" t="s">
        <v>176</v>
      </c>
      <c r="K66" s="7"/>
      <c r="L66" s="7"/>
    </row>
    <row r="67" spans="1:30" x14ac:dyDescent="0.25">
      <c r="A67" t="s">
        <v>92</v>
      </c>
      <c r="B67" t="s">
        <v>129</v>
      </c>
      <c r="C67" s="2">
        <v>0</v>
      </c>
      <c r="D67" s="2">
        <v>4</v>
      </c>
      <c r="E67" s="2">
        <v>1</v>
      </c>
      <c r="F67" s="2">
        <v>5</v>
      </c>
      <c r="G67" s="2">
        <v>42</v>
      </c>
      <c r="J67" t="s">
        <v>6</v>
      </c>
    </row>
    <row r="68" spans="1:30" x14ac:dyDescent="0.25">
      <c r="A68" t="s">
        <v>130</v>
      </c>
      <c r="B68" t="s">
        <v>131</v>
      </c>
      <c r="C68" s="2">
        <v>0</v>
      </c>
      <c r="D68" s="2">
        <v>3</v>
      </c>
      <c r="E68" s="2">
        <v>4</v>
      </c>
      <c r="F68" s="2">
        <v>7</v>
      </c>
      <c r="G68" s="2">
        <v>33</v>
      </c>
      <c r="J68" s="2">
        <v>1</v>
      </c>
      <c r="L68">
        <f t="array" ref="L68:AD68">TRANSPOSE(J68:J86)</f>
        <v>1</v>
      </c>
      <c r="M68">
        <v>2</v>
      </c>
      <c r="N68">
        <v>5</v>
      </c>
      <c r="O68">
        <v>4</v>
      </c>
      <c r="P68">
        <v>3</v>
      </c>
      <c r="Q68">
        <v>6</v>
      </c>
      <c r="R68">
        <v>9</v>
      </c>
      <c r="S68">
        <v>10</v>
      </c>
      <c r="T68">
        <v>8</v>
      </c>
      <c r="U68">
        <v>7</v>
      </c>
      <c r="V68">
        <v>11</v>
      </c>
      <c r="W68">
        <v>12</v>
      </c>
      <c r="X68">
        <v>13</v>
      </c>
      <c r="Y68">
        <v>18</v>
      </c>
      <c r="Z68">
        <v>13</v>
      </c>
      <c r="AA68">
        <v>13</v>
      </c>
      <c r="AB68">
        <v>19</v>
      </c>
      <c r="AC68">
        <v>23</v>
      </c>
      <c r="AD68">
        <v>25</v>
      </c>
    </row>
    <row r="69" spans="1:30" x14ac:dyDescent="0.25">
      <c r="A69" t="s">
        <v>132</v>
      </c>
      <c r="B69" t="s">
        <v>133</v>
      </c>
      <c r="C69" s="2">
        <v>0</v>
      </c>
      <c r="D69" s="2">
        <v>3</v>
      </c>
      <c r="E69" s="2">
        <v>2</v>
      </c>
      <c r="F69" s="2">
        <v>5</v>
      </c>
      <c r="G69" s="2">
        <v>42</v>
      </c>
      <c r="J69" s="2">
        <v>2</v>
      </c>
    </row>
    <row r="70" spans="1:30" x14ac:dyDescent="0.25">
      <c r="A70" t="s">
        <v>134</v>
      </c>
      <c r="B70" t="s">
        <v>135</v>
      </c>
      <c r="C70" s="2">
        <v>0</v>
      </c>
      <c r="D70" s="2">
        <v>2</v>
      </c>
      <c r="E70" s="2">
        <v>2</v>
      </c>
      <c r="F70" s="2">
        <v>4</v>
      </c>
      <c r="G70" s="2">
        <v>47</v>
      </c>
      <c r="J70" s="2">
        <v>5</v>
      </c>
    </row>
    <row r="71" spans="1:30" x14ac:dyDescent="0.25">
      <c r="A71" t="s">
        <v>136</v>
      </c>
      <c r="B71" t="s">
        <v>137</v>
      </c>
      <c r="C71" s="2">
        <v>0</v>
      </c>
      <c r="D71" s="2">
        <v>2</v>
      </c>
      <c r="E71" s="2">
        <v>1</v>
      </c>
      <c r="F71" s="2">
        <v>3</v>
      </c>
      <c r="G71" s="2">
        <v>60</v>
      </c>
      <c r="J71" s="2">
        <v>4</v>
      </c>
    </row>
    <row r="72" spans="1:30" x14ac:dyDescent="0.25">
      <c r="A72" t="s">
        <v>32</v>
      </c>
      <c r="B72" t="s">
        <v>138</v>
      </c>
      <c r="C72" s="2">
        <v>0</v>
      </c>
      <c r="D72" s="2">
        <v>1</v>
      </c>
      <c r="E72" s="2">
        <v>3</v>
      </c>
      <c r="F72" s="2">
        <v>4</v>
      </c>
      <c r="G72" s="2">
        <v>47</v>
      </c>
      <c r="J72" s="2">
        <v>3</v>
      </c>
    </row>
    <row r="73" spans="1:30" x14ac:dyDescent="0.25">
      <c r="A73" t="s">
        <v>139</v>
      </c>
      <c r="B73" t="s">
        <v>140</v>
      </c>
      <c r="C73" s="2">
        <v>0</v>
      </c>
      <c r="D73" s="2">
        <v>1</v>
      </c>
      <c r="E73" s="2">
        <v>2</v>
      </c>
      <c r="F73" s="2">
        <v>3</v>
      </c>
      <c r="G73" s="2">
        <v>60</v>
      </c>
      <c r="J73" s="2">
        <v>6</v>
      </c>
      <c r="K73" s="8" t="s">
        <v>177</v>
      </c>
    </row>
    <row r="74" spans="1:30" x14ac:dyDescent="0.25">
      <c r="A74" t="s">
        <v>139</v>
      </c>
      <c r="B74" t="s">
        <v>141</v>
      </c>
      <c r="C74" s="2">
        <v>0</v>
      </c>
      <c r="D74" s="2">
        <v>1</v>
      </c>
      <c r="E74" s="2">
        <v>2</v>
      </c>
      <c r="F74" s="2">
        <v>3</v>
      </c>
      <c r="G74" s="2">
        <v>60</v>
      </c>
      <c r="J74" s="2">
        <v>9</v>
      </c>
    </row>
    <row r="75" spans="1:30" x14ac:dyDescent="0.25">
      <c r="A75" t="s">
        <v>142</v>
      </c>
      <c r="B75" t="s">
        <v>143</v>
      </c>
      <c r="C75" s="2">
        <v>0</v>
      </c>
      <c r="D75" s="2">
        <v>1</v>
      </c>
      <c r="E75" s="2">
        <v>1</v>
      </c>
      <c r="F75" s="2">
        <v>2</v>
      </c>
      <c r="G75" s="2">
        <v>66</v>
      </c>
      <c r="J75" s="2">
        <v>10</v>
      </c>
    </row>
    <row r="76" spans="1:30" x14ac:dyDescent="0.25">
      <c r="A76" t="s">
        <v>142</v>
      </c>
      <c r="B76" t="s">
        <v>144</v>
      </c>
      <c r="C76" s="2">
        <v>0</v>
      </c>
      <c r="D76" s="2">
        <v>1</v>
      </c>
      <c r="E76" s="2">
        <v>1</v>
      </c>
      <c r="F76" s="2">
        <v>2</v>
      </c>
      <c r="G76" s="2">
        <v>66</v>
      </c>
      <c r="J76" s="2">
        <v>8</v>
      </c>
    </row>
    <row r="77" spans="1:30" x14ac:dyDescent="0.25">
      <c r="A77" t="s">
        <v>142</v>
      </c>
      <c r="B77" t="s">
        <v>145</v>
      </c>
      <c r="C77" s="2">
        <v>0</v>
      </c>
      <c r="D77" s="2">
        <v>1</v>
      </c>
      <c r="E77" s="2">
        <v>1</v>
      </c>
      <c r="F77" s="2">
        <v>2</v>
      </c>
      <c r="G77" s="2">
        <v>66</v>
      </c>
      <c r="J77" s="2">
        <v>7</v>
      </c>
    </row>
    <row r="78" spans="1:30" x14ac:dyDescent="0.25">
      <c r="A78" t="s">
        <v>126</v>
      </c>
      <c r="B78" t="s">
        <v>146</v>
      </c>
      <c r="C78" s="2">
        <v>0</v>
      </c>
      <c r="D78" s="2">
        <v>1</v>
      </c>
      <c r="E78" s="2">
        <v>0</v>
      </c>
      <c r="F78" s="2">
        <v>1</v>
      </c>
      <c r="G78" s="2">
        <v>77</v>
      </c>
      <c r="J78" s="2">
        <v>11</v>
      </c>
    </row>
    <row r="79" spans="1:30" x14ac:dyDescent="0.25">
      <c r="A79" t="s">
        <v>126</v>
      </c>
      <c r="B79" t="s">
        <v>147</v>
      </c>
      <c r="C79" s="2">
        <v>0</v>
      </c>
      <c r="D79" s="2">
        <v>1</v>
      </c>
      <c r="E79" s="2">
        <v>0</v>
      </c>
      <c r="F79" s="2">
        <v>1</v>
      </c>
      <c r="G79" s="2">
        <v>77</v>
      </c>
      <c r="J79" s="2">
        <v>12</v>
      </c>
    </row>
    <row r="80" spans="1:30" x14ac:dyDescent="0.25">
      <c r="A80" t="s">
        <v>126</v>
      </c>
      <c r="B80" t="s">
        <v>148</v>
      </c>
      <c r="C80" s="2">
        <v>0</v>
      </c>
      <c r="D80" s="2">
        <v>1</v>
      </c>
      <c r="E80" s="2">
        <v>0</v>
      </c>
      <c r="F80" s="2">
        <v>1</v>
      </c>
      <c r="G80" s="2">
        <v>77</v>
      </c>
      <c r="J80" s="2">
        <v>13</v>
      </c>
    </row>
    <row r="81" spans="1:10" x14ac:dyDescent="0.25">
      <c r="A81" t="s">
        <v>126</v>
      </c>
      <c r="B81" t="s">
        <v>149</v>
      </c>
      <c r="C81" s="2">
        <v>0</v>
      </c>
      <c r="D81" s="2">
        <v>1</v>
      </c>
      <c r="E81" s="2">
        <v>0</v>
      </c>
      <c r="F81" s="2">
        <v>1</v>
      </c>
      <c r="G81" s="2">
        <v>77</v>
      </c>
      <c r="J81" s="2">
        <v>18</v>
      </c>
    </row>
    <row r="82" spans="1:10" x14ac:dyDescent="0.25">
      <c r="A82" t="s">
        <v>126</v>
      </c>
      <c r="B82" t="s">
        <v>150</v>
      </c>
      <c r="C82" s="2">
        <v>0</v>
      </c>
      <c r="D82" s="2">
        <v>1</v>
      </c>
      <c r="E82" s="2">
        <v>0</v>
      </c>
      <c r="F82" s="2">
        <v>1</v>
      </c>
      <c r="G82" s="2">
        <v>77</v>
      </c>
      <c r="J82" s="2">
        <v>13</v>
      </c>
    </row>
    <row r="83" spans="1:10" x14ac:dyDescent="0.25">
      <c r="A83" t="s">
        <v>126</v>
      </c>
      <c r="B83" t="s">
        <v>151</v>
      </c>
      <c r="C83" s="2">
        <v>0</v>
      </c>
      <c r="D83" s="2">
        <v>1</v>
      </c>
      <c r="E83" s="2">
        <v>0</v>
      </c>
      <c r="F83" s="2">
        <v>1</v>
      </c>
      <c r="G83" s="2">
        <v>77</v>
      </c>
      <c r="J83" s="2">
        <v>13</v>
      </c>
    </row>
    <row r="84" spans="1:10" x14ac:dyDescent="0.25">
      <c r="A84" t="s">
        <v>152</v>
      </c>
      <c r="B84" t="s">
        <v>153</v>
      </c>
      <c r="C84" s="2">
        <v>0</v>
      </c>
      <c r="D84" s="2">
        <v>0</v>
      </c>
      <c r="E84" s="2">
        <v>8</v>
      </c>
      <c r="F84" s="2">
        <v>8</v>
      </c>
      <c r="G84" s="2">
        <v>29</v>
      </c>
      <c r="J84" s="2">
        <v>19</v>
      </c>
    </row>
    <row r="85" spans="1:10" x14ac:dyDescent="0.25">
      <c r="A85" t="s">
        <v>154</v>
      </c>
      <c r="B85" t="s">
        <v>155</v>
      </c>
      <c r="C85" s="2">
        <v>0</v>
      </c>
      <c r="D85" s="2">
        <v>0</v>
      </c>
      <c r="E85" s="2">
        <v>4</v>
      </c>
      <c r="F85" s="2">
        <v>4</v>
      </c>
      <c r="G85" s="2">
        <v>47</v>
      </c>
      <c r="J85" s="2">
        <v>23</v>
      </c>
    </row>
    <row r="86" spans="1:10" x14ac:dyDescent="0.25">
      <c r="A86" t="s">
        <v>156</v>
      </c>
      <c r="B86" t="s">
        <v>157</v>
      </c>
      <c r="C86" s="2">
        <v>0</v>
      </c>
      <c r="D86" s="2">
        <v>0</v>
      </c>
      <c r="E86" s="2">
        <v>2</v>
      </c>
      <c r="F86" s="2">
        <v>2</v>
      </c>
      <c r="G86" s="2">
        <v>66</v>
      </c>
      <c r="J86" s="2">
        <v>25</v>
      </c>
    </row>
    <row r="87" spans="1:10" x14ac:dyDescent="0.25">
      <c r="A87" t="s">
        <v>158</v>
      </c>
      <c r="B87" t="s">
        <v>159</v>
      </c>
      <c r="C87" s="2">
        <v>0</v>
      </c>
      <c r="D87" s="2">
        <v>0</v>
      </c>
      <c r="E87" s="2">
        <v>1</v>
      </c>
      <c r="F87" s="2">
        <v>1</v>
      </c>
      <c r="G87" s="2">
        <v>77</v>
      </c>
    </row>
    <row r="88" spans="1:10" x14ac:dyDescent="0.25">
      <c r="A88" t="s">
        <v>158</v>
      </c>
      <c r="B88" t="s">
        <v>160</v>
      </c>
      <c r="C88" s="2">
        <v>0</v>
      </c>
      <c r="D88" s="2">
        <v>0</v>
      </c>
      <c r="E88" s="2">
        <v>1</v>
      </c>
      <c r="F88" s="2">
        <v>1</v>
      </c>
      <c r="G88" s="2">
        <v>77</v>
      </c>
    </row>
    <row r="89" spans="1:10" x14ac:dyDescent="0.25">
      <c r="A89" t="s">
        <v>158</v>
      </c>
      <c r="B89" t="s">
        <v>161</v>
      </c>
      <c r="C89" s="2">
        <v>0</v>
      </c>
      <c r="D89" s="2">
        <v>0</v>
      </c>
      <c r="E89" s="2">
        <v>1</v>
      </c>
      <c r="F89" s="2">
        <v>1</v>
      </c>
      <c r="G89" s="2">
        <v>77</v>
      </c>
    </row>
    <row r="90" spans="1:10" x14ac:dyDescent="0.25">
      <c r="A90" t="s">
        <v>158</v>
      </c>
      <c r="B90" t="s">
        <v>162</v>
      </c>
      <c r="C90" s="2">
        <v>0</v>
      </c>
      <c r="D90" s="2">
        <v>0</v>
      </c>
      <c r="E90" s="2">
        <v>1</v>
      </c>
      <c r="F90" s="2">
        <v>1</v>
      </c>
      <c r="G90" s="2">
        <v>77</v>
      </c>
    </row>
    <row r="91" spans="1:10" x14ac:dyDescent="0.25">
      <c r="A91" t="s">
        <v>158</v>
      </c>
      <c r="B91" t="s">
        <v>163</v>
      </c>
      <c r="C91" s="2">
        <v>0</v>
      </c>
      <c r="D91" s="2">
        <v>0</v>
      </c>
      <c r="E91" s="2">
        <v>1</v>
      </c>
      <c r="F91" s="2">
        <v>1</v>
      </c>
      <c r="G91" s="2">
        <v>77</v>
      </c>
    </row>
    <row r="92" spans="1:10" x14ac:dyDescent="0.25">
      <c r="A92" t="s">
        <v>158</v>
      </c>
      <c r="B92" t="s">
        <v>164</v>
      </c>
      <c r="C92" s="2">
        <v>0</v>
      </c>
      <c r="D92" s="2">
        <v>0</v>
      </c>
      <c r="E92" s="2">
        <v>1</v>
      </c>
      <c r="F92" s="2">
        <v>1</v>
      </c>
      <c r="G92" s="2">
        <v>77</v>
      </c>
    </row>
    <row r="93" spans="1:10" x14ac:dyDescent="0.25">
      <c r="A93" t="s">
        <v>158</v>
      </c>
      <c r="B93" t="s">
        <v>165</v>
      </c>
      <c r="C93" s="2">
        <v>0</v>
      </c>
      <c r="D93" s="2">
        <v>0</v>
      </c>
      <c r="E93" s="2">
        <v>1</v>
      </c>
      <c r="F93" s="2">
        <v>1</v>
      </c>
      <c r="G93" s="2">
        <v>77</v>
      </c>
    </row>
    <row r="94" spans="1:10" x14ac:dyDescent="0.25">
      <c r="A94" t="s">
        <v>158</v>
      </c>
      <c r="B94" t="s">
        <v>166</v>
      </c>
      <c r="C94" s="2">
        <v>0</v>
      </c>
      <c r="D94" s="2">
        <v>0</v>
      </c>
      <c r="E94" s="2">
        <v>1</v>
      </c>
      <c r="F94" s="2">
        <v>1</v>
      </c>
      <c r="G94" s="2">
        <v>77</v>
      </c>
    </row>
  </sheetData>
  <mergeCells count="8">
    <mergeCell ref="I64:J64"/>
    <mergeCell ref="J66:L66"/>
    <mergeCell ref="I59:J59"/>
    <mergeCell ref="I2:J2"/>
    <mergeCell ref="I26:J26"/>
    <mergeCell ref="I51:J51"/>
    <mergeCell ref="J52:K52"/>
    <mergeCell ref="I56:J56"/>
  </mergeCells>
  <dataValidations count="3">
    <dataValidation type="list" allowBlank="1" showInputMessage="1" showErrorMessage="1" sqref="K2 K22 J61">
      <formula1>$B$2:$B$94</formula1>
    </dataValidation>
    <dataValidation type="list" allowBlank="1" showInputMessage="1" showErrorMessage="1" sqref="J33">
      <formula1>$K$27:$T$27</formula1>
    </dataValidation>
    <dataValidation type="list" allowBlank="1" showInputMessage="1" showErrorMessage="1" sqref="K60">
      <formula1>$C$1:$E$1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hasna</cp:lastModifiedBy>
  <dcterms:created xsi:type="dcterms:W3CDTF">2021-08-17T19:24:28Z</dcterms:created>
  <dcterms:modified xsi:type="dcterms:W3CDTF">2021-09-30T13:24:28Z</dcterms:modified>
</cp:coreProperties>
</file>