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man\aps data 2009-2014\ATS-2021\ATS - HR &amp; ACCOUNT TAIYAB 2021\APS Salaries- 2021\Leave Stelment\2022\"/>
    </mc:Choice>
  </mc:AlternateContent>
  <bookViews>
    <workbookView xWindow="120" yWindow="45" windowWidth="15480" windowHeight="9975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H27" i="2" l="1"/>
  <c r="F27" i="2" l="1"/>
  <c r="H18" i="2"/>
  <c r="H36" i="2" l="1"/>
  <c r="F18" i="2" l="1"/>
  <c r="H29" i="2" l="1"/>
  <c r="H24" i="2" l="1"/>
  <c r="H20" i="2" l="1"/>
  <c r="H31" i="2" s="1"/>
  <c r="H39" i="2" s="1"/>
</calcChain>
</file>

<file path=xl/sharedStrings.xml><?xml version="1.0" encoding="utf-8"?>
<sst xmlns="http://schemas.openxmlformats.org/spreadsheetml/2006/main" count="39" uniqueCount="35">
  <si>
    <t>LEAVE SETTLEMENT</t>
  </si>
  <si>
    <t>TRADE :</t>
  </si>
  <si>
    <t>BASIC SALARY RO</t>
  </si>
  <si>
    <t>DATE OF JOINING</t>
  </si>
  <si>
    <t>ALLOWANCE</t>
  </si>
  <si>
    <t>DATE RETURNED</t>
  </si>
  <si>
    <t>FROM LAST LEAVE</t>
  </si>
  <si>
    <t xml:space="preserve">LEAVE DUE </t>
  </si>
  <si>
    <t>LEAVE SETTLEMENT AS UNDER</t>
  </si>
  <si>
    <t>SALARY FROM</t>
  </si>
  <si>
    <t>TO</t>
  </si>
  <si>
    <t>DAYS</t>
  </si>
  <si>
    <t>HRS @</t>
  </si>
  <si>
    <t xml:space="preserve">LEAVE SALARY </t>
  </si>
  <si>
    <t>TOTAL</t>
  </si>
  <si>
    <t>to duty on or before</t>
  </si>
  <si>
    <t>failing which your services are liable to be terminated</t>
  </si>
  <si>
    <t xml:space="preserve">PREPARED </t>
  </si>
  <si>
    <t>VERIBIED</t>
  </si>
  <si>
    <t>APPROVED</t>
  </si>
  <si>
    <t>AUTHORISED</t>
  </si>
  <si>
    <t xml:space="preserve">RECEIVED LEAVE SETTLEMENT AS ON </t>
  </si>
  <si>
    <t>NAMEE AND SIGNATURE</t>
  </si>
  <si>
    <t>Al Asfar Petroleum Services LLC</t>
  </si>
  <si>
    <t xml:space="preserve">GRATUITY </t>
  </si>
  <si>
    <t xml:space="preserve">OVER TIME </t>
  </si>
  <si>
    <t>ALLOWANCE FIXED FOOD</t>
  </si>
  <si>
    <t xml:space="preserve">TOTAL </t>
  </si>
  <si>
    <t>NET  Amount (RO)</t>
  </si>
  <si>
    <t xml:space="preserve">ADD : </t>
  </si>
  <si>
    <t>Your Annual leave will be for a mzximum period of 45 days and you will report back</t>
  </si>
  <si>
    <t>NAME : MR. SHAHAN ALI KAHN</t>
  </si>
  <si>
    <t>TALLY NO         - 00</t>
  </si>
  <si>
    <t>OFFICE STAFF</t>
  </si>
  <si>
    <t xml:space="preserve">Less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</si>
</sst>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d\-mmm\-yy;@"/>
    <numFmt numFmtId="165" formatCode="_(* #,##0.000_);_(* \(#,##0.0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b/>
      <i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1"/>
    <xf numFmtId="0" fontId="2" fillId="0" borderId="0" xfId="1" applyFont="1"/>
    <xf numFmtId="0" fontId="3" fillId="0" borderId="1" xfId="1" applyBorder="1"/>
    <xf numFmtId="0" fontId="3" fillId="0" borderId="0" xfId="1" applyBorder="1"/>
    <xf numFmtId="0" fontId="2" fillId="0" borderId="0" xfId="1" applyFont="1" applyBorder="1"/>
    <xf numFmtId="164" fontId="3" fillId="0" borderId="0" xfId="1" applyNumberFormat="1" applyBorder="1"/>
    <xf numFmtId="0" fontId="2" fillId="0" borderId="1" xfId="1" applyFont="1" applyBorder="1"/>
    <xf numFmtId="164" fontId="3" fillId="0" borderId="2" xfId="1" applyNumberForma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164" fontId="2" fillId="0" borderId="0" xfId="1" applyNumberFormat="1" applyFont="1" applyBorder="1"/>
    <xf numFmtId="0" fontId="3" fillId="0" borderId="0" xfId="1" applyBorder="1" applyAlignment="1">
      <alignment horizontal="center" vertical="center"/>
    </xf>
    <xf numFmtId="0" fontId="2" fillId="0" borderId="4" xfId="1" applyFont="1" applyBorder="1"/>
    <xf numFmtId="0" fontId="5" fillId="0" borderId="0" xfId="1" applyFont="1" applyBorder="1"/>
    <xf numFmtId="43" fontId="3" fillId="0" borderId="0" xfId="1" applyNumberFormat="1"/>
    <xf numFmtId="0" fontId="3" fillId="0" borderId="2" xfId="1" applyNumberFormat="1" applyBorder="1" applyAlignment="1">
      <alignment horizontal="center" vertical="center"/>
    </xf>
    <xf numFmtId="1" fontId="3" fillId="0" borderId="0" xfId="1" applyNumberFormat="1" applyBorder="1" applyAlignment="1">
      <alignment horizontal="center" vertical="center"/>
    </xf>
    <xf numFmtId="0" fontId="3" fillId="0" borderId="5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9" xfId="1" applyBorder="1"/>
    <xf numFmtId="0" fontId="2" fillId="0" borderId="9" xfId="1" applyFont="1" applyBorder="1"/>
    <xf numFmtId="165" fontId="3" fillId="0" borderId="5" xfId="2" applyNumberFormat="1" applyFont="1" applyBorder="1"/>
    <xf numFmtId="43" fontId="3" fillId="0" borderId="5" xfId="2" applyFont="1" applyBorder="1"/>
    <xf numFmtId="0" fontId="3" fillId="0" borderId="10" xfId="1" applyBorder="1"/>
    <xf numFmtId="0" fontId="3" fillId="0" borderId="11" xfId="1" applyBorder="1"/>
    <xf numFmtId="165" fontId="3" fillId="0" borderId="12" xfId="2" applyNumberFormat="1" applyFont="1" applyBorder="1"/>
    <xf numFmtId="165" fontId="3" fillId="0" borderId="13" xfId="2" applyNumberFormat="1" applyFont="1" applyBorder="1"/>
    <xf numFmtId="165" fontId="3" fillId="0" borderId="13" xfId="2" applyNumberFormat="1" applyFont="1" applyBorder="1" applyAlignment="1">
      <alignment horizontal="center" vertical="center"/>
    </xf>
    <xf numFmtId="165" fontId="0" fillId="0" borderId="13" xfId="2" applyNumberFormat="1" applyFont="1" applyBorder="1"/>
    <xf numFmtId="0" fontId="3" fillId="0" borderId="13" xfId="1" applyBorder="1"/>
    <xf numFmtId="165" fontId="2" fillId="0" borderId="2" xfId="2" applyNumberFormat="1" applyFont="1" applyBorder="1"/>
    <xf numFmtId="165" fontId="3" fillId="0" borderId="5" xfId="1" applyNumberFormat="1" applyBorder="1"/>
    <xf numFmtId="0" fontId="5" fillId="0" borderId="9" xfId="1" applyFont="1" applyBorder="1"/>
    <xf numFmtId="0" fontId="2" fillId="0" borderId="14" xfId="1" applyFont="1" applyBorder="1"/>
    <xf numFmtId="0" fontId="3" fillId="0" borderId="3" xfId="1" applyBorder="1"/>
    <xf numFmtId="0" fontId="1" fillId="0" borderId="4" xfId="1" applyFont="1" applyBorder="1"/>
    <xf numFmtId="164" fontId="1" fillId="0" borderId="4" xfId="1" applyNumberFormat="1" applyFont="1" applyBorder="1"/>
    <xf numFmtId="0" fontId="2" fillId="0" borderId="3" xfId="1" applyFont="1" applyBorder="1"/>
    <xf numFmtId="0" fontId="2" fillId="0" borderId="15" xfId="1" applyFont="1" applyBorder="1"/>
    <xf numFmtId="0" fontId="3" fillId="0" borderId="2" xfId="1" applyBorder="1"/>
    <xf numFmtId="0" fontId="0" fillId="0" borderId="9" xfId="1" applyFont="1" applyBorder="1"/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9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164" fontId="3" fillId="0" borderId="0" xfId="1" applyNumberFormat="1" applyBorder="1" applyAlignment="1">
      <alignment horizontal="center"/>
    </xf>
    <xf numFmtId="164" fontId="3" fillId="0" borderId="5" xfId="1" applyNumberFormat="1" applyBorder="1" applyAlignment="1">
      <alignment horizontal="center"/>
    </xf>
    <xf numFmtId="0" fontId="2" fillId="0" borderId="0" xfId="1" applyFont="1" applyBorder="1" applyAlignment="1">
      <alignment horizontal="center"/>
    </xf>
  </cellXfs>
  <cellStyles count="3">
    <cellStyle name="Comma 3" xfId="2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tabSelected="1" workbookViewId="0">
      <selection activeCell="L10" sqref="L10"/>
    </sheetView>
  </sheetViews>
  <sheetFormatPr defaultRowHeight="15"/>
  <cols>
    <col min="2" max="2" width="11.85546875" customWidth="1"/>
    <col min="3" max="3" width="10.42578125" customWidth="1"/>
    <col min="5" max="5" width="12.140625" customWidth="1"/>
    <col min="6" max="6" width="11.85546875" customWidth="1"/>
    <col min="8" max="8" width="17" customWidth="1"/>
  </cols>
  <sheetData>
    <row r="1" spans="1:9">
      <c r="A1" s="18"/>
      <c r="B1" s="19"/>
      <c r="C1" s="19"/>
      <c r="D1" s="19"/>
      <c r="E1" s="19"/>
      <c r="F1" s="19"/>
      <c r="G1" s="19"/>
      <c r="H1" s="20"/>
    </row>
    <row r="2" spans="1:9" ht="23.25">
      <c r="A2" s="43" t="s">
        <v>23</v>
      </c>
      <c r="B2" s="44"/>
      <c r="C2" s="44"/>
      <c r="D2" s="44"/>
      <c r="E2" s="44"/>
      <c r="F2" s="44"/>
      <c r="G2" s="44"/>
      <c r="H2" s="45"/>
      <c r="I2" s="4"/>
    </row>
    <row r="3" spans="1:9" ht="18.75">
      <c r="A3" s="46" t="s">
        <v>0</v>
      </c>
      <c r="B3" s="47"/>
      <c r="C3" s="47"/>
      <c r="D3" s="47"/>
      <c r="E3" s="47"/>
      <c r="F3" s="47"/>
      <c r="G3" s="47"/>
      <c r="H3" s="48"/>
      <c r="I3" s="4"/>
    </row>
    <row r="4" spans="1:9">
      <c r="A4" s="21"/>
      <c r="B4" s="4"/>
      <c r="C4" s="4"/>
      <c r="D4" s="4"/>
      <c r="E4" s="4"/>
      <c r="F4" s="4"/>
      <c r="G4" s="4"/>
      <c r="H4" s="17"/>
      <c r="I4" s="4"/>
    </row>
    <row r="5" spans="1:9">
      <c r="A5" s="22" t="s">
        <v>31</v>
      </c>
      <c r="B5" s="4"/>
      <c r="C5" s="4"/>
      <c r="D5" s="4"/>
      <c r="E5" s="4"/>
      <c r="F5" s="53" t="s">
        <v>32</v>
      </c>
      <c r="G5" s="53"/>
      <c r="H5" s="17"/>
      <c r="I5" s="4"/>
    </row>
    <row r="6" spans="1:9">
      <c r="A6" s="21"/>
      <c r="B6" s="4"/>
      <c r="C6" s="4"/>
      <c r="D6" s="4"/>
      <c r="E6" s="4"/>
      <c r="F6" s="5"/>
      <c r="G6" s="4"/>
      <c r="H6" s="17"/>
      <c r="I6" s="4"/>
    </row>
    <row r="7" spans="1:9">
      <c r="A7" s="22" t="s">
        <v>1</v>
      </c>
      <c r="B7" s="4" t="s">
        <v>33</v>
      </c>
      <c r="C7" s="4"/>
      <c r="D7" s="4"/>
      <c r="E7" s="4"/>
      <c r="F7" s="5" t="s">
        <v>2</v>
      </c>
      <c r="G7" s="4"/>
      <c r="H7" s="23">
        <v>120</v>
      </c>
      <c r="I7" s="4"/>
    </row>
    <row r="8" spans="1:9">
      <c r="A8" s="21"/>
      <c r="B8" s="4"/>
      <c r="C8" s="4"/>
      <c r="D8" s="4"/>
      <c r="E8" s="4"/>
      <c r="F8" s="5"/>
      <c r="G8" s="4"/>
      <c r="H8" s="17"/>
      <c r="I8" s="4"/>
    </row>
    <row r="9" spans="1:9">
      <c r="A9" s="22" t="s">
        <v>3</v>
      </c>
      <c r="B9" s="4"/>
      <c r="C9" s="6">
        <v>42855</v>
      </c>
      <c r="D9" s="4"/>
      <c r="E9" s="4"/>
      <c r="F9" s="5" t="s">
        <v>4</v>
      </c>
      <c r="G9" s="4"/>
      <c r="H9" s="24">
        <v>100</v>
      </c>
      <c r="I9" s="4"/>
    </row>
    <row r="10" spans="1:9">
      <c r="A10" s="21"/>
      <c r="B10" s="4"/>
      <c r="C10" s="4"/>
      <c r="D10" s="4"/>
      <c r="E10" s="4"/>
      <c r="F10" s="5"/>
      <c r="G10" s="4"/>
      <c r="H10" s="17"/>
      <c r="I10" s="4"/>
    </row>
    <row r="11" spans="1:9">
      <c r="A11" s="21"/>
      <c r="B11" s="4"/>
      <c r="C11" s="4"/>
      <c r="D11" s="4"/>
      <c r="E11" s="4"/>
      <c r="F11" s="5"/>
      <c r="G11" s="4"/>
      <c r="H11" s="17"/>
      <c r="I11" s="4"/>
    </row>
    <row r="12" spans="1:9">
      <c r="A12" s="22" t="s">
        <v>5</v>
      </c>
      <c r="B12" s="4"/>
      <c r="C12" s="4"/>
      <c r="D12" s="4"/>
      <c r="E12" s="4"/>
      <c r="F12" s="5"/>
      <c r="G12" s="4"/>
      <c r="H12" s="17"/>
      <c r="I12" s="4"/>
    </row>
    <row r="13" spans="1:9">
      <c r="A13" s="22" t="s">
        <v>6</v>
      </c>
      <c r="B13" s="4"/>
      <c r="C13" s="6">
        <v>43632</v>
      </c>
      <c r="D13" s="4"/>
      <c r="E13" s="4"/>
      <c r="F13" s="5" t="s">
        <v>7</v>
      </c>
      <c r="G13" s="51">
        <v>44364</v>
      </c>
      <c r="H13" s="52"/>
      <c r="I13" s="4"/>
    </row>
    <row r="14" spans="1:9">
      <c r="A14" s="25"/>
      <c r="B14" s="3"/>
      <c r="C14" s="3"/>
      <c r="D14" s="3"/>
      <c r="E14" s="3"/>
      <c r="F14" s="7"/>
      <c r="G14" s="3"/>
      <c r="H14" s="26"/>
      <c r="I14" s="4"/>
    </row>
    <row r="15" spans="1:9">
      <c r="A15" s="21"/>
      <c r="B15" s="4"/>
      <c r="C15" s="4"/>
      <c r="D15" s="4"/>
      <c r="E15" s="4"/>
      <c r="F15" s="5"/>
      <c r="G15" s="4"/>
      <c r="H15" s="27"/>
      <c r="I15" s="1"/>
    </row>
    <row r="16" spans="1:9">
      <c r="A16" s="22" t="s">
        <v>8</v>
      </c>
      <c r="B16" s="4"/>
      <c r="C16" s="4"/>
      <c r="D16" s="4"/>
      <c r="E16" s="4"/>
      <c r="F16" s="10">
        <v>44611</v>
      </c>
      <c r="G16" s="4"/>
      <c r="H16" s="28"/>
      <c r="I16" s="1"/>
    </row>
    <row r="17" spans="1:9">
      <c r="A17" s="22"/>
      <c r="B17" s="4"/>
      <c r="C17" s="4"/>
      <c r="D17" s="4"/>
      <c r="E17" s="4"/>
      <c r="F17" s="4"/>
      <c r="G17" s="4"/>
      <c r="H17" s="28"/>
      <c r="I17" s="1"/>
    </row>
    <row r="18" spans="1:9">
      <c r="A18" s="22" t="s">
        <v>9</v>
      </c>
      <c r="B18" s="4"/>
      <c r="C18" s="8">
        <v>44593</v>
      </c>
      <c r="D18" s="11" t="s">
        <v>10</v>
      </c>
      <c r="E18" s="8">
        <v>44611</v>
      </c>
      <c r="F18" s="16">
        <f>+E18-C18+1</f>
        <v>19</v>
      </c>
      <c r="G18" s="11" t="s">
        <v>11</v>
      </c>
      <c r="H18" s="28">
        <f>7.85714285714286*F18</f>
        <v>149.28571428571428</v>
      </c>
    </row>
    <row r="19" spans="1:9">
      <c r="A19" s="22"/>
      <c r="B19" s="4"/>
      <c r="C19" s="9"/>
      <c r="D19" s="11"/>
      <c r="E19" s="9"/>
      <c r="F19" s="16"/>
      <c r="G19" s="11"/>
      <c r="H19" s="29"/>
    </row>
    <row r="20" spans="1:9">
      <c r="A20" s="22" t="s">
        <v>9</v>
      </c>
      <c r="B20" s="4"/>
      <c r="C20" s="8"/>
      <c r="D20" s="11"/>
      <c r="E20" s="8"/>
      <c r="F20" s="16"/>
      <c r="G20" s="11"/>
      <c r="H20" s="28">
        <f>+H7/30*F20</f>
        <v>0</v>
      </c>
    </row>
    <row r="21" spans="1:9">
      <c r="A21" s="22"/>
      <c r="B21" s="4"/>
      <c r="C21" s="9"/>
      <c r="D21" s="11"/>
      <c r="E21" s="9"/>
      <c r="F21" s="16"/>
      <c r="G21" s="11"/>
      <c r="H21" s="29"/>
    </row>
    <row r="22" spans="1:9">
      <c r="A22" s="22" t="s">
        <v>26</v>
      </c>
      <c r="B22" s="4"/>
      <c r="C22" s="8"/>
      <c r="D22" s="11"/>
      <c r="E22" s="8"/>
      <c r="F22" s="16"/>
      <c r="G22" s="11"/>
      <c r="H22" s="29"/>
    </row>
    <row r="23" spans="1:9">
      <c r="A23" s="22"/>
      <c r="B23" s="4"/>
      <c r="C23" s="9"/>
      <c r="D23" s="11"/>
      <c r="E23" s="9"/>
      <c r="F23" s="16"/>
      <c r="G23" s="11"/>
      <c r="H23" s="29"/>
    </row>
    <row r="24" spans="1:9">
      <c r="A24" s="22" t="s">
        <v>25</v>
      </c>
      <c r="B24" s="4"/>
      <c r="C24" s="15"/>
      <c r="D24" s="11" t="s">
        <v>12</v>
      </c>
      <c r="E24" s="9"/>
      <c r="F24" s="16"/>
      <c r="G24" s="11"/>
      <c r="H24" s="28">
        <f>+C24*E24</f>
        <v>0</v>
      </c>
    </row>
    <row r="25" spans="1:9">
      <c r="A25" s="22"/>
      <c r="B25" s="4"/>
      <c r="C25" s="9"/>
      <c r="D25" s="11"/>
      <c r="E25" s="9"/>
      <c r="F25" s="16"/>
      <c r="G25" s="11"/>
      <c r="H25" s="29"/>
    </row>
    <row r="26" spans="1:9">
      <c r="A26" s="22"/>
      <c r="B26" s="4"/>
      <c r="C26" s="9"/>
      <c r="D26" s="11"/>
      <c r="E26" s="9"/>
      <c r="F26" s="16"/>
      <c r="G26" s="11"/>
      <c r="H26" s="29"/>
    </row>
    <row r="27" spans="1:9">
      <c r="A27" s="22" t="s">
        <v>13</v>
      </c>
      <c r="B27" s="4"/>
      <c r="C27" s="8">
        <v>43632</v>
      </c>
      <c r="D27" s="11" t="s">
        <v>10</v>
      </c>
      <c r="E27" s="8">
        <v>44611</v>
      </c>
      <c r="F27" s="16">
        <f>+E27-C27+1</f>
        <v>980</v>
      </c>
      <c r="G27" s="11" t="s">
        <v>11</v>
      </c>
      <c r="H27" s="30">
        <f>220/730*F27+0.373</f>
        <v>295.71546575342461</v>
      </c>
    </row>
    <row r="28" spans="1:9">
      <c r="A28" s="21"/>
      <c r="B28" s="4"/>
      <c r="C28" s="9"/>
      <c r="D28" s="11"/>
      <c r="E28" s="9"/>
      <c r="F28" s="11"/>
      <c r="G28" s="11"/>
      <c r="H28" s="29"/>
    </row>
    <row r="29" spans="1:9">
      <c r="A29" s="40" t="s">
        <v>24</v>
      </c>
      <c r="B29" s="4"/>
      <c r="C29" s="8"/>
      <c r="D29" s="41"/>
      <c r="E29" s="8"/>
      <c r="F29" s="16"/>
      <c r="G29" s="11" t="s">
        <v>11</v>
      </c>
      <c r="H29" s="28">
        <f>+H7/365*F29</f>
        <v>0</v>
      </c>
    </row>
    <row r="30" spans="1:9">
      <c r="A30" s="21"/>
      <c r="B30" s="4"/>
      <c r="C30" s="4"/>
      <c r="D30" s="4"/>
      <c r="E30" s="4"/>
      <c r="F30" s="4"/>
      <c r="G30" s="4"/>
      <c r="H30" s="31"/>
    </row>
    <row r="31" spans="1:9">
      <c r="A31" s="21"/>
      <c r="B31" s="4"/>
      <c r="C31" s="4"/>
      <c r="D31" s="4"/>
      <c r="E31" s="4"/>
      <c r="F31" s="49" t="s">
        <v>14</v>
      </c>
      <c r="G31" s="50"/>
      <c r="H31" s="32">
        <f>SUM(H16:H30)-0.001</f>
        <v>445.00018003913891</v>
      </c>
    </row>
    <row r="32" spans="1:9">
      <c r="A32" s="21" t="s">
        <v>29</v>
      </c>
      <c r="B32" s="4"/>
      <c r="C32" s="4"/>
      <c r="D32" s="4"/>
      <c r="E32" s="4"/>
      <c r="F32" s="4"/>
      <c r="G32" s="4"/>
      <c r="H32" s="27">
        <v>0</v>
      </c>
    </row>
    <row r="33" spans="1:10">
      <c r="A33" s="21"/>
      <c r="B33" s="4"/>
      <c r="C33" s="4"/>
      <c r="D33" s="4"/>
      <c r="E33" s="4"/>
      <c r="F33" s="4"/>
      <c r="G33" s="4"/>
      <c r="H33" s="28"/>
    </row>
    <row r="34" spans="1:10">
      <c r="A34" s="42" t="s">
        <v>34</v>
      </c>
      <c r="B34" s="4"/>
      <c r="C34" s="4"/>
      <c r="D34" s="4"/>
      <c r="E34" s="4"/>
      <c r="F34" s="4"/>
      <c r="G34" s="4"/>
      <c r="H34" s="28">
        <v>0</v>
      </c>
      <c r="I34" s="1"/>
      <c r="J34" s="1"/>
    </row>
    <row r="35" spans="1:10">
      <c r="A35" s="21"/>
      <c r="B35" s="4"/>
      <c r="C35" s="4"/>
      <c r="D35" s="4"/>
      <c r="E35" s="4"/>
      <c r="F35" s="4"/>
      <c r="G35" s="4"/>
      <c r="H35" s="28"/>
      <c r="I35" s="1"/>
      <c r="J35" s="1"/>
    </row>
    <row r="36" spans="1:10">
      <c r="A36" s="21"/>
      <c r="B36" s="4"/>
      <c r="C36" s="4"/>
      <c r="D36" s="4"/>
      <c r="E36" s="12" t="s">
        <v>27</v>
      </c>
      <c r="F36" s="12"/>
      <c r="G36" s="12"/>
      <c r="H36" s="32">
        <f>SUM(H32:H35)</f>
        <v>0</v>
      </c>
      <c r="I36" s="1"/>
      <c r="J36" s="1"/>
    </row>
    <row r="37" spans="1:10">
      <c r="A37" s="21"/>
      <c r="B37" s="4"/>
      <c r="C37" s="4"/>
      <c r="D37" s="4"/>
      <c r="E37" s="4"/>
      <c r="F37" s="4"/>
      <c r="G37" s="4"/>
      <c r="H37" s="28"/>
      <c r="I37" s="1"/>
      <c r="J37" s="1"/>
    </row>
    <row r="38" spans="1:10">
      <c r="A38" s="21"/>
      <c r="B38" s="4"/>
      <c r="C38" s="4"/>
      <c r="D38" s="4"/>
      <c r="E38" s="4"/>
      <c r="F38" s="4"/>
      <c r="G38" s="4"/>
      <c r="H38" s="28"/>
      <c r="I38" s="1"/>
      <c r="J38" s="1"/>
    </row>
    <row r="39" spans="1:10">
      <c r="A39" s="25"/>
      <c r="B39" s="3"/>
      <c r="C39" s="3"/>
      <c r="D39" s="3"/>
      <c r="E39" s="12"/>
      <c r="F39" s="12" t="s">
        <v>28</v>
      </c>
      <c r="G39" s="12"/>
      <c r="H39" s="32">
        <f>+H31+H36</f>
        <v>445.00018003913891</v>
      </c>
      <c r="I39" s="1"/>
      <c r="J39" s="1"/>
    </row>
    <row r="40" spans="1:10">
      <c r="A40" s="21"/>
      <c r="B40" s="4"/>
      <c r="C40" s="4"/>
      <c r="D40" s="4"/>
      <c r="E40" s="4"/>
      <c r="F40" s="4"/>
      <c r="G40" s="4"/>
      <c r="H40" s="33"/>
      <c r="I40" s="1"/>
      <c r="J40" s="14"/>
    </row>
    <row r="41" spans="1:10" ht="15.75">
      <c r="A41" s="34" t="s">
        <v>30</v>
      </c>
      <c r="B41" s="4"/>
      <c r="C41" s="4"/>
      <c r="D41" s="4"/>
      <c r="E41" s="4"/>
      <c r="F41" s="4"/>
      <c r="G41" s="4"/>
      <c r="H41" s="17"/>
      <c r="I41" s="1"/>
      <c r="J41" s="1"/>
    </row>
    <row r="42" spans="1:10" ht="15.75">
      <c r="A42" s="34" t="s">
        <v>15</v>
      </c>
      <c r="B42" s="4"/>
      <c r="C42" s="8">
        <v>44647</v>
      </c>
      <c r="D42" s="13" t="s">
        <v>16</v>
      </c>
      <c r="E42" s="4"/>
      <c r="F42" s="4"/>
      <c r="G42" s="4"/>
      <c r="H42" s="17"/>
      <c r="I42" s="1"/>
      <c r="J42" s="1"/>
    </row>
    <row r="43" spans="1:10">
      <c r="A43" s="25"/>
      <c r="B43" s="3"/>
      <c r="C43" s="3"/>
      <c r="D43" s="3"/>
      <c r="E43" s="3"/>
      <c r="F43" s="3"/>
      <c r="G43" s="3"/>
      <c r="H43" s="26"/>
      <c r="I43" s="1"/>
      <c r="J43" s="1"/>
    </row>
    <row r="44" spans="1:10">
      <c r="A44" s="21"/>
      <c r="B44" s="4"/>
      <c r="C44" s="4"/>
      <c r="D44" s="4"/>
      <c r="E44" s="4"/>
      <c r="F44" s="4"/>
      <c r="G44" s="4"/>
      <c r="H44" s="17"/>
      <c r="I44" s="1"/>
      <c r="J44" s="1"/>
    </row>
    <row r="45" spans="1:10">
      <c r="A45" s="21"/>
      <c r="B45" s="4"/>
      <c r="C45" s="4"/>
      <c r="D45" s="4"/>
      <c r="E45" s="4"/>
      <c r="F45" s="4"/>
      <c r="G45" s="4"/>
      <c r="H45" s="17"/>
      <c r="I45" s="1"/>
      <c r="J45" s="1"/>
    </row>
    <row r="46" spans="1:10">
      <c r="A46" s="21"/>
      <c r="B46" s="4"/>
      <c r="C46" s="4"/>
      <c r="D46" s="4"/>
      <c r="E46" s="4"/>
      <c r="F46" s="4"/>
      <c r="G46" s="4"/>
      <c r="H46" s="17"/>
      <c r="I46" s="1"/>
      <c r="J46" s="1"/>
    </row>
    <row r="47" spans="1:10">
      <c r="A47" s="21"/>
      <c r="B47" s="4"/>
      <c r="C47" s="4"/>
      <c r="D47" s="4"/>
      <c r="E47" s="4"/>
      <c r="F47" s="4"/>
      <c r="G47" s="4"/>
      <c r="H47" s="17"/>
      <c r="I47" s="1"/>
      <c r="J47" s="1"/>
    </row>
    <row r="48" spans="1:10">
      <c r="A48" s="35" t="s">
        <v>17</v>
      </c>
      <c r="B48" s="12"/>
      <c r="C48" s="12" t="s">
        <v>18</v>
      </c>
      <c r="D48" s="12"/>
      <c r="E48" s="12" t="s">
        <v>19</v>
      </c>
      <c r="F48" s="12"/>
      <c r="G48" s="12" t="s">
        <v>20</v>
      </c>
      <c r="H48" s="36"/>
      <c r="I48" s="1"/>
      <c r="J48" s="1"/>
    </row>
    <row r="49" spans="1:10">
      <c r="A49" s="21"/>
      <c r="B49" s="4"/>
      <c r="C49" s="4"/>
      <c r="D49" s="4"/>
      <c r="E49" s="4"/>
      <c r="F49" s="4"/>
      <c r="G49" s="4"/>
      <c r="H49" s="17"/>
      <c r="I49" s="1"/>
      <c r="J49" s="1"/>
    </row>
    <row r="50" spans="1:10">
      <c r="A50" s="21"/>
      <c r="B50" s="4"/>
      <c r="C50" s="4"/>
      <c r="D50" s="4"/>
      <c r="E50" s="4"/>
      <c r="F50" s="4"/>
      <c r="G50" s="4"/>
      <c r="H50" s="17"/>
    </row>
    <row r="51" spans="1:10">
      <c r="A51" s="35" t="s">
        <v>21</v>
      </c>
      <c r="B51" s="37"/>
      <c r="C51" s="37"/>
      <c r="D51" s="37"/>
      <c r="E51" s="38">
        <v>44608</v>
      </c>
      <c r="F51" s="12" t="s">
        <v>22</v>
      </c>
      <c r="G51" s="12"/>
      <c r="H51" s="39"/>
    </row>
    <row r="52" spans="1:10">
      <c r="A52" s="1"/>
      <c r="B52" s="1"/>
      <c r="C52" s="1"/>
      <c r="D52" s="1"/>
      <c r="E52" s="1"/>
      <c r="F52" s="2"/>
      <c r="G52" s="2"/>
      <c r="H52" s="2"/>
    </row>
  </sheetData>
  <mergeCells count="5">
    <mergeCell ref="A2:H2"/>
    <mergeCell ref="A3:H3"/>
    <mergeCell ref="F31:G31"/>
    <mergeCell ref="G13:H13"/>
    <mergeCell ref="F5:G5"/>
  </mergeCells>
  <pageMargins left="0.7" right="0.7" top="0.7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2022-02-16T11:16:41Z</cp:lastPrinted>
  <dcterms:created xsi:type="dcterms:W3CDTF">2012-12-11T11:03:19Z</dcterms:created>
  <dcterms:modified xsi:type="dcterms:W3CDTF">2022-02-16T11:16:42Z</dcterms:modified>
</cp:coreProperties>
</file>