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PC\Documents\CONCLASE MATERIALS\Assigned Projects\"/>
    </mc:Choice>
  </mc:AlternateContent>
  <xr:revisionPtr revIDLastSave="0" documentId="13_ncr:1_{76988BC6-CDC8-4B9F-B990-C6B17ED97E4F}" xr6:coauthVersionLast="47" xr6:coauthVersionMax="47" xr10:uidLastSave="{00000000-0000-0000-0000-000000000000}"/>
  <bookViews>
    <workbookView xWindow="-108" yWindow="-108" windowWidth="23256" windowHeight="12576" tabRatio="818" activeTab="6" xr2:uid="{00000000-000D-0000-FFFF-FFFF00000000}"/>
  </bookViews>
  <sheets>
    <sheet name="Instruction" sheetId="2" r:id="rId1"/>
    <sheet name="Data Sheet" sheetId="1" r:id="rId2"/>
    <sheet name="Data Cleaning and Organization" sheetId="3" r:id="rId3"/>
    <sheet name="Sales Performance Analysis" sheetId="4" r:id="rId4"/>
    <sheet name="Time-Based Sales Analysis" sheetId="7" r:id="rId5"/>
    <sheet name="SKUs Performance Analysis" sheetId="11" r:id="rId6"/>
    <sheet name="Dashboard" sheetId="12" r:id="rId7"/>
  </sheets>
  <definedNames>
    <definedName name="_xlnm._FilterDatabase" localSheetId="1" hidden="1">'Data Sheet'!$A$1:$H$101</definedName>
  </definedNames>
  <calcPr calcId="181029"/>
  <pivotCaches>
    <pivotCache cacheId="32" r:id="rId8"/>
  </pivotCaches>
</workbook>
</file>

<file path=xl/calcChain.xml><?xml version="1.0" encoding="utf-8"?>
<calcChain xmlns="http://schemas.openxmlformats.org/spreadsheetml/2006/main">
  <c r="C2" i="3" l="1"/>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B36" i="3"/>
  <c r="B55" i="3"/>
  <c r="B10" i="3"/>
  <c r="B46" i="3"/>
  <c r="B30" i="3"/>
  <c r="B75" i="3"/>
  <c r="B88" i="3"/>
  <c r="B3" i="3"/>
  <c r="B87" i="3"/>
  <c r="B33" i="3"/>
  <c r="B78" i="3"/>
  <c r="B83" i="3"/>
  <c r="B7" i="3"/>
  <c r="B15" i="3"/>
  <c r="B79" i="3"/>
  <c r="B97" i="3"/>
  <c r="B27" i="3"/>
  <c r="B98" i="3"/>
  <c r="B49" i="3"/>
  <c r="B42" i="3"/>
  <c r="B52" i="3"/>
  <c r="B71" i="3"/>
  <c r="B99" i="3"/>
  <c r="B31" i="3"/>
  <c r="B72" i="3"/>
  <c r="B4" i="3"/>
  <c r="B90" i="3"/>
  <c r="B76" i="3"/>
  <c r="B8" i="3"/>
  <c r="B9" i="3"/>
  <c r="B11" i="3"/>
  <c r="B28" i="3"/>
  <c r="B86" i="3"/>
  <c r="B53" i="3"/>
  <c r="B80" i="3"/>
  <c r="B64" i="3"/>
  <c r="B34" i="3"/>
  <c r="B56" i="3"/>
  <c r="B13" i="3"/>
  <c r="B58" i="3"/>
  <c r="B65" i="3"/>
  <c r="B63" i="3"/>
  <c r="B69" i="3"/>
  <c r="B84" i="3"/>
  <c r="B29" i="3"/>
  <c r="B85" i="3"/>
  <c r="B100" i="3"/>
  <c r="B95" i="3"/>
  <c r="B89" i="3"/>
  <c r="B37" i="3"/>
  <c r="B16" i="3"/>
  <c r="B57" i="3"/>
  <c r="B2" i="3"/>
  <c r="B45" i="3"/>
  <c r="B91" i="3"/>
  <c r="B61" i="3"/>
  <c r="B17" i="3"/>
  <c r="B12" i="3"/>
  <c r="B60" i="3"/>
  <c r="B5" i="3"/>
  <c r="B81" i="3"/>
  <c r="B24" i="3"/>
  <c r="B38" i="3"/>
  <c r="B54" i="3"/>
  <c r="B62" i="3"/>
  <c r="B66" i="3"/>
  <c r="B92" i="3"/>
  <c r="B25" i="3"/>
  <c r="B39" i="3"/>
  <c r="B43" i="3"/>
  <c r="B82" i="3"/>
  <c r="B32" i="3"/>
  <c r="B77" i="3"/>
  <c r="B40" i="3"/>
  <c r="B35" i="3"/>
  <c r="B44" i="3"/>
  <c r="B14" i="3"/>
  <c r="B18" i="3"/>
  <c r="B47" i="3"/>
  <c r="B19" i="3"/>
  <c r="B96" i="3"/>
  <c r="B22" i="3"/>
  <c r="B93" i="3"/>
  <c r="B6" i="3"/>
  <c r="B50" i="3"/>
  <c r="B73" i="3"/>
  <c r="B74" i="3"/>
  <c r="B20" i="3"/>
  <c r="B68" i="3"/>
  <c r="B59" i="3"/>
  <c r="B70" i="3"/>
  <c r="B26" i="3"/>
  <c r="B23" i="3"/>
  <c r="B101" i="3"/>
  <c r="B41" i="3"/>
  <c r="B51" i="3"/>
  <c r="B48" i="3"/>
  <c r="B94" i="3"/>
  <c r="B67" i="3"/>
  <c r="B21" i="3"/>
  <c r="I45" i="3"/>
  <c r="K45" i="3" s="1"/>
  <c r="I71" i="3"/>
  <c r="K71" i="3" s="1"/>
  <c r="I96" i="3"/>
  <c r="K96" i="3" s="1"/>
  <c r="I22" i="3"/>
  <c r="K22" i="3" s="1"/>
  <c r="I91" i="3"/>
  <c r="K91" i="3" s="1"/>
  <c r="I61" i="3"/>
  <c r="K61" i="3" s="1"/>
  <c r="I93" i="3"/>
  <c r="K93" i="3" s="1"/>
  <c r="I55" i="3"/>
  <c r="K55" i="3" s="1"/>
  <c r="I36" i="3"/>
  <c r="K36" i="3" s="1"/>
  <c r="I56" i="3"/>
  <c r="K56" i="3" s="1"/>
  <c r="I17" i="3"/>
  <c r="K17" i="3" s="1"/>
  <c r="I6" i="3"/>
  <c r="K6" i="3" s="1"/>
  <c r="I99" i="3"/>
  <c r="K99" i="3" s="1"/>
  <c r="I31" i="3"/>
  <c r="K31" i="3" s="1"/>
  <c r="I12" i="3"/>
  <c r="K12" i="3" s="1"/>
  <c r="I50" i="3"/>
  <c r="K50" i="3" s="1"/>
  <c r="I10" i="3"/>
  <c r="K10" i="3" s="1"/>
  <c r="I72" i="3"/>
  <c r="K72" i="3" s="1"/>
  <c r="I4" i="3"/>
  <c r="K4" i="3" s="1"/>
  <c r="I60" i="3"/>
  <c r="K60" i="3" s="1"/>
  <c r="I13" i="3"/>
  <c r="K13" i="3" s="1"/>
  <c r="I58" i="3"/>
  <c r="K58" i="3" s="1"/>
  <c r="I46" i="3"/>
  <c r="K46" i="3" s="1"/>
  <c r="I5" i="3"/>
  <c r="K5" i="3" s="1"/>
  <c r="I65" i="3"/>
  <c r="K65" i="3" s="1"/>
  <c r="I43" i="3"/>
  <c r="K43" i="3" s="1"/>
  <c r="I81" i="3"/>
  <c r="K81" i="3" s="1"/>
  <c r="I30" i="3"/>
  <c r="K30" i="3" s="1"/>
  <c r="I63" i="3"/>
  <c r="K63" i="3" s="1"/>
  <c r="I90" i="3"/>
  <c r="K90" i="3" s="1"/>
  <c r="I24" i="3"/>
  <c r="K24" i="3" s="1"/>
  <c r="I76" i="3"/>
  <c r="K76" i="3" s="1"/>
  <c r="I75" i="3"/>
  <c r="K75" i="3" s="1"/>
  <c r="I8" i="3"/>
  <c r="K8" i="3" s="1"/>
  <c r="I73" i="3"/>
  <c r="K73" i="3" s="1"/>
  <c r="I88" i="3"/>
  <c r="K88" i="3" s="1"/>
  <c r="I82" i="3"/>
  <c r="K82" i="3" s="1"/>
  <c r="I74" i="3"/>
  <c r="K74" i="3" s="1"/>
  <c r="I9" i="3"/>
  <c r="K9" i="3" s="1"/>
  <c r="I3" i="3"/>
  <c r="K3" i="3" s="1"/>
  <c r="I69" i="3"/>
  <c r="K69" i="3" s="1"/>
  <c r="I84" i="3"/>
  <c r="K84" i="3" s="1"/>
  <c r="I20" i="3"/>
  <c r="K20" i="3" s="1"/>
  <c r="I32" i="3"/>
  <c r="K32" i="3" s="1"/>
  <c r="I38" i="3"/>
  <c r="K38" i="3" s="1"/>
  <c r="I29" i="3"/>
  <c r="K29" i="3" s="1"/>
  <c r="I11" i="3"/>
  <c r="K11" i="3" s="1"/>
  <c r="I68" i="3"/>
  <c r="K68" i="3" s="1"/>
  <c r="I85" i="3"/>
  <c r="K85" i="3" s="1"/>
  <c r="I59" i="3"/>
  <c r="K59" i="3" s="1"/>
  <c r="I54" i="3"/>
  <c r="K54" i="3" s="1"/>
  <c r="I87" i="3"/>
  <c r="K87" i="3" s="1"/>
  <c r="I70" i="3"/>
  <c r="K70" i="3" s="1"/>
  <c r="I100" i="3"/>
  <c r="K100" i="3" s="1"/>
  <c r="I26" i="3"/>
  <c r="K26" i="3" s="1"/>
  <c r="I33" i="3"/>
  <c r="K33" i="3" s="1"/>
  <c r="I78" i="3"/>
  <c r="K78" i="3" s="1"/>
  <c r="I23" i="3"/>
  <c r="K23" i="3" s="1"/>
  <c r="I83" i="3"/>
  <c r="K83" i="3" s="1"/>
  <c r="I77" i="3"/>
  <c r="K77" i="3" s="1"/>
  <c r="I28" i="3"/>
  <c r="K28" i="3" s="1"/>
  <c r="I95" i="3"/>
  <c r="K95" i="3" s="1"/>
  <c r="I40" i="3"/>
  <c r="K40" i="3" s="1"/>
  <c r="I35" i="3"/>
  <c r="K35" i="3" s="1"/>
  <c r="I89" i="3"/>
  <c r="K89" i="3" s="1"/>
  <c r="I62" i="3"/>
  <c r="K62" i="3" s="1"/>
  <c r="I37" i="3"/>
  <c r="K37" i="3" s="1"/>
  <c r="I16" i="3"/>
  <c r="K16" i="3" s="1"/>
  <c r="I44" i="3"/>
  <c r="K44" i="3" s="1"/>
  <c r="I14" i="3"/>
  <c r="K14" i="3" s="1"/>
  <c r="I101" i="3"/>
  <c r="K101" i="3" s="1"/>
  <c r="I7" i="3"/>
  <c r="K7" i="3" s="1"/>
  <c r="I66" i="3"/>
  <c r="K66" i="3" s="1"/>
  <c r="I57" i="3"/>
  <c r="K57" i="3" s="1"/>
  <c r="I86" i="3"/>
  <c r="K86" i="3" s="1"/>
  <c r="I92" i="3"/>
  <c r="K92" i="3" s="1"/>
  <c r="I53" i="3"/>
  <c r="K53" i="3" s="1"/>
  <c r="I41" i="3"/>
  <c r="K41" i="3" s="1"/>
  <c r="I15" i="3"/>
  <c r="K15" i="3" s="1"/>
  <c r="I18" i="3"/>
  <c r="K18" i="3" s="1"/>
  <c r="I79" i="3"/>
  <c r="K79" i="3" s="1"/>
  <c r="I80" i="3"/>
  <c r="K80" i="3" s="1"/>
  <c r="I25" i="3"/>
  <c r="K25" i="3" s="1"/>
  <c r="I97" i="3"/>
  <c r="K97" i="3" s="1"/>
  <c r="I47" i="3"/>
  <c r="K47" i="3" s="1"/>
  <c r="I51" i="3"/>
  <c r="K51" i="3" s="1"/>
  <c r="I48" i="3"/>
  <c r="K48" i="3" s="1"/>
  <c r="I94" i="3"/>
  <c r="K94" i="3" s="1"/>
  <c r="I67" i="3"/>
  <c r="K67" i="3" s="1"/>
  <c r="I64" i="3"/>
  <c r="K64" i="3" s="1"/>
  <c r="I39" i="3"/>
  <c r="K39" i="3" s="1"/>
  <c r="I19" i="3"/>
  <c r="K19" i="3" s="1"/>
  <c r="I27" i="3"/>
  <c r="K27" i="3" s="1"/>
  <c r="I98" i="3"/>
  <c r="K98" i="3" s="1"/>
  <c r="I34" i="3"/>
  <c r="K34" i="3" s="1"/>
  <c r="I2" i="3"/>
  <c r="K2" i="3" s="1"/>
  <c r="I49" i="3"/>
  <c r="K49" i="3" s="1"/>
  <c r="I42" i="3"/>
  <c r="K42" i="3" s="1"/>
  <c r="I21" i="3"/>
  <c r="K21" i="3" s="1"/>
  <c r="I52" i="3"/>
  <c r="K52" i="3" s="1"/>
  <c r="S5" i="4"/>
  <c r="Q4" i="4"/>
</calcChain>
</file>

<file path=xl/sharedStrings.xml><?xml version="1.0" encoding="utf-8"?>
<sst xmlns="http://schemas.openxmlformats.org/spreadsheetml/2006/main" count="971" uniqueCount="134">
  <si>
    <t>Date</t>
  </si>
  <si>
    <t>Customer</t>
  </si>
  <si>
    <t>SKU</t>
  </si>
  <si>
    <t>Quantity</t>
  </si>
  <si>
    <t>Unit Price</t>
  </si>
  <si>
    <t>Total Sale</t>
  </si>
  <si>
    <t>Selling Channel</t>
  </si>
  <si>
    <t>Returned</t>
  </si>
  <si>
    <t>2025-02-10</t>
  </si>
  <si>
    <t>2025-02-27</t>
  </si>
  <si>
    <t>2025-03-29</t>
  </si>
  <si>
    <t>2025-01-21</t>
  </si>
  <si>
    <t>2025-03-23</t>
  </si>
  <si>
    <t>2025-02-21</t>
  </si>
  <si>
    <t>2025-03-25</t>
  </si>
  <si>
    <t>2025-02-17</t>
  </si>
  <si>
    <t>2025-02-04</t>
  </si>
  <si>
    <t>2025-01-18</t>
  </si>
  <si>
    <t>2025-01-04</t>
  </si>
  <si>
    <t>2025-03-30</t>
  </si>
  <si>
    <t>2025-02-02</t>
  </si>
  <si>
    <t>2025-01-10</t>
  </si>
  <si>
    <t>2025-02-15</t>
  </si>
  <si>
    <t>2025-03-01</t>
  </si>
  <si>
    <t>2025-01-03</t>
  </si>
  <si>
    <t>2025-02-20</t>
  </si>
  <si>
    <t>2025-01-13</t>
  </si>
  <si>
    <t>2025-02-18</t>
  </si>
  <si>
    <t>2025-02-12</t>
  </si>
  <si>
    <t>2025-02-23</t>
  </si>
  <si>
    <t>2025-02-09</t>
  </si>
  <si>
    <t>2025-03-08</t>
  </si>
  <si>
    <t>2025-01-31</t>
  </si>
  <si>
    <t>2025-02-22</t>
  </si>
  <si>
    <t>2025-03-22</t>
  </si>
  <si>
    <t>2025-01-22</t>
  </si>
  <si>
    <t>2025-03-05</t>
  </si>
  <si>
    <t>2025-01-09</t>
  </si>
  <si>
    <t>2025-03-03</t>
  </si>
  <si>
    <t>2025-03-21</t>
  </si>
  <si>
    <t>2025-03-04</t>
  </si>
  <si>
    <t>2025-01-02</t>
  </si>
  <si>
    <t>2025-02-25</t>
  </si>
  <si>
    <t>2025-03-13</t>
  </si>
  <si>
    <t>2025-01-20</t>
  </si>
  <si>
    <t>2025-02-05</t>
  </si>
  <si>
    <t>2025-01-30</t>
  </si>
  <si>
    <t>2025-02-24</t>
  </si>
  <si>
    <t>2025-02-16</t>
  </si>
  <si>
    <t>2025-03-18</t>
  </si>
  <si>
    <t>2025-03-31</t>
  </si>
  <si>
    <t>2025-01-24</t>
  </si>
  <si>
    <t>2025-02-03</t>
  </si>
  <si>
    <t>2025-03-07</t>
  </si>
  <si>
    <t>2025-03-09</t>
  </si>
  <si>
    <t>2025-03-06</t>
  </si>
  <si>
    <t>2025-01-27</t>
  </si>
  <si>
    <t>2025-03-28</t>
  </si>
  <si>
    <t>2025-02-07</t>
  </si>
  <si>
    <t>2025-01-14</t>
  </si>
  <si>
    <t>2025-01-08</t>
  </si>
  <si>
    <t>2025-03-14</t>
  </si>
  <si>
    <t>2025-03-24</t>
  </si>
  <si>
    <t>2025-02-08</t>
  </si>
  <si>
    <t>2025-01-15</t>
  </si>
  <si>
    <t>2025-02-13</t>
  </si>
  <si>
    <t>2025-03-26</t>
  </si>
  <si>
    <t>2025-01-19</t>
  </si>
  <si>
    <t>2025-01-25</t>
  </si>
  <si>
    <t>2025-01-01</t>
  </si>
  <si>
    <t>Customer D</t>
  </si>
  <si>
    <t>Customer B</t>
  </si>
  <si>
    <t>Customer F</t>
  </si>
  <si>
    <t>Customer A</t>
  </si>
  <si>
    <t>Customer C</t>
  </si>
  <si>
    <t>Customer E</t>
  </si>
  <si>
    <t>SKU10</t>
  </si>
  <si>
    <t>SKU4</t>
  </si>
  <si>
    <t>SKU8</t>
  </si>
  <si>
    <t>SKU1</t>
  </si>
  <si>
    <t>SKU9</t>
  </si>
  <si>
    <t>SKU7</t>
  </si>
  <si>
    <t>SKU2</t>
  </si>
  <si>
    <t>SKU3</t>
  </si>
  <si>
    <t>SKU6</t>
  </si>
  <si>
    <t>SKU5</t>
  </si>
  <si>
    <t>Supermarkets – Lagos</t>
  </si>
  <si>
    <t>Retail Shops – Port Harcourt</t>
  </si>
  <si>
    <t>Wholesalers – Abuja</t>
  </si>
  <si>
    <t>Instructions:</t>
  </si>
  <si>
    <t>You are given a raw dataset containing sales and return transactions. Your task is to clean up the data, organize sales per customer, and analyze monthly performance. Follow the steps below and submit your final Excel file with your analysis.</t>
  </si>
  <si>
    <t>Part 1: Data Cleaning &amp; Organization</t>
  </si>
  <si>
    <r>
      <t xml:space="preserve">1. </t>
    </r>
    <r>
      <rPr>
        <b/>
        <sz val="11"/>
        <color theme="1"/>
        <rFont val="Calibri"/>
        <family val="2"/>
        <scheme val="minor"/>
      </rPr>
      <t>Remove any duplicates</t>
    </r>
    <r>
      <rPr>
        <sz val="11"/>
        <color theme="1"/>
        <rFont val="Calibri"/>
        <family val="2"/>
        <scheme val="minor"/>
      </rPr>
      <t xml:space="preserve"> in the dataset.</t>
    </r>
  </si>
  <si>
    <r>
      <t xml:space="preserve">2. </t>
    </r>
    <r>
      <rPr>
        <b/>
        <sz val="11"/>
        <color theme="1"/>
        <rFont val="Calibri"/>
        <family val="2"/>
        <scheme val="minor"/>
      </rPr>
      <t>Correct data inconsistencies</t>
    </r>
    <r>
      <rPr>
        <sz val="11"/>
        <color theme="1"/>
        <rFont val="Calibri"/>
        <family val="2"/>
        <scheme val="minor"/>
      </rPr>
      <t xml:space="preserve"> (e.g., date formatting, missing values, incorrect customer names).</t>
    </r>
  </si>
  <si>
    <r>
      <t xml:space="preserve">4. </t>
    </r>
    <r>
      <rPr>
        <b/>
        <sz val="11"/>
        <color theme="1"/>
        <rFont val="Calibri"/>
        <family val="2"/>
        <scheme val="minor"/>
      </rPr>
      <t>Sort customers alphabetically</t>
    </r>
    <r>
      <rPr>
        <sz val="11"/>
        <color theme="1"/>
        <rFont val="Calibri"/>
        <family val="2"/>
        <scheme val="minor"/>
      </rPr>
      <t>, including customers that did not have sales in the given period (they should show up as zero sales).</t>
    </r>
  </si>
  <si>
    <t>Part 2: Sales Performance Analysis</t>
  </si>
  <si>
    <r>
      <t xml:space="preserve">1. </t>
    </r>
    <r>
      <rPr>
        <b/>
        <sz val="11"/>
        <color theme="1"/>
        <rFont val="Calibri"/>
        <family val="2"/>
        <scheme val="minor"/>
      </rPr>
      <t>Calculate Monthly Sales</t>
    </r>
    <r>
      <rPr>
        <sz val="11"/>
        <color theme="1"/>
        <rFont val="Calibri"/>
        <family val="2"/>
        <scheme val="minor"/>
      </rPr>
      <t xml:space="preserve"> per customer and include customers with no sales.</t>
    </r>
  </si>
  <si>
    <r>
      <t xml:space="preserve">2. </t>
    </r>
    <r>
      <rPr>
        <b/>
        <sz val="11"/>
        <color theme="1"/>
        <rFont val="Calibri"/>
        <family val="2"/>
        <scheme val="minor"/>
      </rPr>
      <t>Determine the Total Sales Amount per Customer</t>
    </r>
    <r>
      <rPr>
        <sz val="11"/>
        <color theme="1"/>
        <rFont val="Calibri"/>
        <family val="2"/>
        <scheme val="minor"/>
      </rPr>
      <t xml:space="preserve"> and sort customers based on highest to lowest sales.</t>
    </r>
  </si>
  <si>
    <r>
      <t xml:space="preserve">3. </t>
    </r>
    <r>
      <rPr>
        <b/>
        <sz val="11"/>
        <color theme="1"/>
        <rFont val="Calibri"/>
        <family val="2"/>
        <scheme val="minor"/>
      </rPr>
      <t>Include Three Selling Channels in Three Locations:</t>
    </r>
  </si>
  <si>
    <r>
      <t xml:space="preserve">• </t>
    </r>
    <r>
      <rPr>
        <b/>
        <sz val="11"/>
        <color theme="1"/>
        <rFont val="Calibri"/>
        <family val="2"/>
        <scheme val="minor"/>
      </rPr>
      <t>Supermarkets – Lagos</t>
    </r>
  </si>
  <si>
    <r>
      <t xml:space="preserve">• </t>
    </r>
    <r>
      <rPr>
        <b/>
        <sz val="11"/>
        <color theme="1"/>
        <rFont val="Calibri"/>
        <family val="2"/>
        <scheme val="minor"/>
      </rPr>
      <t>Wholesalers – Abuja</t>
    </r>
  </si>
  <si>
    <r>
      <t xml:space="preserve">• </t>
    </r>
    <r>
      <rPr>
        <b/>
        <sz val="11"/>
        <color theme="1"/>
        <rFont val="Calibri"/>
        <family val="2"/>
        <scheme val="minor"/>
      </rPr>
      <t>Retail Shops – Port Harcourt</t>
    </r>
  </si>
  <si>
    <t>Each sale should be classified under one of these channels and locations.</t>
  </si>
  <si>
    <t>Part 3: Time-Based Sales Analysis</t>
  </si>
  <si>
    <r>
      <t xml:space="preserve">1. </t>
    </r>
    <r>
      <rPr>
        <b/>
        <sz val="11"/>
        <color theme="1"/>
        <rFont val="Calibri"/>
        <family val="2"/>
        <scheme val="minor"/>
      </rPr>
      <t>Create a “Monthly Sales to Date” Calculation</t>
    </r>
    <r>
      <rPr>
        <sz val="11"/>
        <color theme="1"/>
        <rFont val="Calibri"/>
        <family val="2"/>
        <scheme val="minor"/>
      </rPr>
      <t>:</t>
    </r>
  </si>
  <si>
    <t>• Track cumulative monthly sales over time.</t>
  </si>
  <si>
    <r>
      <t xml:space="preserve">2. </t>
    </r>
    <r>
      <rPr>
        <b/>
        <sz val="11"/>
        <color theme="1"/>
        <rFont val="Calibri"/>
        <family val="2"/>
        <scheme val="minor"/>
      </rPr>
      <t>Daily Sales Breakdown</t>
    </r>
    <r>
      <rPr>
        <sz val="11"/>
        <color theme="1"/>
        <rFont val="Calibri"/>
        <family val="2"/>
        <scheme val="minor"/>
      </rPr>
      <t>:</t>
    </r>
  </si>
  <si>
    <t>• Compute and display total sales per day.</t>
  </si>
  <si>
    <t>Part 4: SKU Sales Performance Analysis</t>
  </si>
  <si>
    <r>
      <t xml:space="preserve">1. </t>
    </r>
    <r>
      <rPr>
        <b/>
        <sz val="11"/>
        <color theme="1"/>
        <rFont val="Calibri"/>
        <family val="2"/>
        <scheme val="minor"/>
      </rPr>
      <t>Select 5 SKUs</t>
    </r>
    <r>
      <rPr>
        <sz val="11"/>
        <color theme="1"/>
        <rFont val="Calibri"/>
        <family val="2"/>
        <scheme val="minor"/>
      </rPr>
      <t xml:space="preserve"> from the dataset.</t>
    </r>
  </si>
  <si>
    <r>
      <t xml:space="preserve">2. </t>
    </r>
    <r>
      <rPr>
        <b/>
        <sz val="11"/>
        <color theme="1"/>
        <rFont val="Calibri"/>
        <family val="2"/>
        <scheme val="minor"/>
      </rPr>
      <t>Show Sales Performance Per Customer</t>
    </r>
    <r>
      <rPr>
        <sz val="11"/>
        <color theme="1"/>
        <rFont val="Calibri"/>
        <family val="2"/>
        <scheme val="minor"/>
      </rPr>
      <t xml:space="preserve"> for these SKUs.</t>
    </r>
  </si>
  <si>
    <r>
      <t xml:space="preserve">3. </t>
    </r>
    <r>
      <rPr>
        <b/>
        <sz val="11"/>
        <color theme="1"/>
        <rFont val="Calibri"/>
        <family val="2"/>
        <scheme val="minor"/>
      </rPr>
      <t>Highlight SKU trends</t>
    </r>
    <r>
      <rPr>
        <sz val="11"/>
        <color theme="1"/>
        <rFont val="Calibri"/>
        <family val="2"/>
        <scheme val="minor"/>
      </rPr>
      <t>, identifying which customers contributed the most to each SKU’s sales.</t>
    </r>
  </si>
  <si>
    <t>Deliverables:</t>
  </si>
  <si>
    <t>• A cleaned and structured Excel file.</t>
  </si>
  <si>
    <t>• A summary dashboard (if possible) with sales insights.</t>
  </si>
  <si>
    <t>• Clear labeling of all computed fields.</t>
  </si>
  <si>
    <r>
      <t xml:space="preserve">3. </t>
    </r>
    <r>
      <rPr>
        <b/>
        <sz val="11"/>
        <color theme="1"/>
        <rFont val="Calibri"/>
        <family val="2"/>
        <scheme val="minor"/>
      </rPr>
      <t>Separate returned items</t>
    </r>
    <r>
      <rPr>
        <sz val="11"/>
        <color theme="1"/>
        <rFont val="Calibri"/>
        <family val="2"/>
        <scheme val="minor"/>
      </rPr>
      <t xml:space="preserve"> from actual sales, ensuring that returns do count toward total sales figures.</t>
    </r>
  </si>
  <si>
    <t>Actual Quantity</t>
  </si>
  <si>
    <t>Actual Sale</t>
  </si>
  <si>
    <t>Returned Item</t>
  </si>
  <si>
    <t>Row Labels</t>
  </si>
  <si>
    <t>Grand Total</t>
  </si>
  <si>
    <t>Jan</t>
  </si>
  <si>
    <t>Feb</t>
  </si>
  <si>
    <t>Mar</t>
  </si>
  <si>
    <t>Sum of Actual Sale</t>
  </si>
  <si>
    <t>Customer ID</t>
  </si>
  <si>
    <t>Order Date</t>
  </si>
  <si>
    <t>Location</t>
  </si>
  <si>
    <t>Month</t>
  </si>
  <si>
    <t>Month Name</t>
  </si>
  <si>
    <t>Column Labels</t>
  </si>
  <si>
    <t>Day</t>
  </si>
  <si>
    <t>Sum of Total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</si>
</sst>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1">
    <border>
      <left/>
      <right/>
      <top/>
      <bottom/>
      <diagonal/>
    </border>
    <border>
      <left style="thin">
        <color auto="1"/>
      </left>
      <right style="thin">
        <color auto="1"/>
      </right>
      <top style="thin">
        <color auto="1"/>
      </top>
      <bottom style="thin">
        <color auto="1"/>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1">
    <xf numFmtId="0" fontId="0" fillId="0" borderId="0" xfId="0"/>
    <xf numFmtId="0" fontId="1" fillId="0" borderId="1" xfId="0" applyFont="1" applyBorder="1" applyAlignment="1">
      <alignment horizontal="center" vertical="top"/>
    </xf>
    <xf numFmtId="0" fontId="1" fillId="0" borderId="0" xfId="0" applyFont="1"/>
    <xf numFmtId="0" fontId="1" fillId="0" borderId="0" xfId="0" applyFont="1" applyAlignment="1">
      <alignment horizontal="center" vertical="top"/>
    </xf>
    <xf numFmtId="14" fontId="1" fillId="0" borderId="0" xfId="0" applyNumberFormat="1" applyFont="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2" fontId="1" fillId="0" borderId="0" xfId="0" applyNumberFormat="1" applyFont="1" applyAlignment="1">
      <alignment horizontal="center" vertical="top"/>
    </xf>
    <xf numFmtId="2" fontId="0" fillId="0" borderId="0" xfId="0" applyNumberFormat="1"/>
    <xf numFmtId="0" fontId="1" fillId="0" borderId="0" xfId="0" applyNumberFormat="1" applyFont="1" applyAlignment="1">
      <alignment horizontal="center" vertical="top"/>
    </xf>
  </cellXfs>
  <cellStyles count="1">
    <cellStyle name="Normal" xfId="0" builtinId="0"/>
  </cellStyles>
  <dxfs count="9">
    <dxf>
      <numFmt numFmtId="0" formatCode="General"/>
    </dxf>
    <dxf>
      <numFmt numFmtId="2" formatCode="0.00"/>
    </dxf>
    <dxf>
      <numFmt numFmtId="2" formatCode="0.00"/>
    </dxf>
    <dxf>
      <numFmt numFmtId="2" formatCode="0.00"/>
    </dxf>
    <dxf>
      <numFmt numFmtId="0" formatCode="General"/>
    </dxf>
    <dxf>
      <numFmt numFmtId="19" formatCode="dd/mm/yy"/>
    </dxf>
    <dxf>
      <numFmt numFmtId="19" formatCode="dd/mm/yy"/>
    </dxf>
    <dxf>
      <numFmt numFmtId="19" formatCode="dd/mm/yy"/>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Test.xlsx]Sales Performance Analysis!Monthly Sale by Customers</c:name>
    <c:fmtId val="5"/>
  </c:pivotSource>
  <c:chart>
    <c:title>
      <c:tx>
        <c:rich>
          <a:bodyPr rot="0" spcFirstLastPara="1" vertOverflow="ellipsis" vert="horz" wrap="square" anchor="ctr" anchorCtr="1"/>
          <a:lstStyle/>
          <a:p>
            <a:pPr>
              <a:defRPr lang="en-US" sz="1200" b="0" i="0" u="none" strike="noStrike" kern="1200" spc="0" baseline="0">
                <a:solidFill>
                  <a:schemeClr val="tx1"/>
                </a:solidFill>
                <a:latin typeface="Arial Black" panose="020B0A04020102020204" pitchFamily="34" charset="0"/>
                <a:ea typeface="+mn-ea"/>
                <a:cs typeface="+mn-cs"/>
              </a:defRPr>
            </a:pPr>
            <a:r>
              <a:rPr lang="en-US" sz="1400" b="1">
                <a:latin typeface="Arial Black" panose="020B0A04020102020204" pitchFamily="34" charset="0"/>
              </a:rPr>
              <a:t>Monthly</a:t>
            </a:r>
            <a:r>
              <a:rPr lang="en-US" sz="1400" b="1" baseline="0">
                <a:latin typeface="Arial Black" panose="020B0A04020102020204" pitchFamily="34" charset="0"/>
              </a:rPr>
              <a:t> Sale by Customer</a:t>
            </a:r>
            <a:endParaRPr lang="en-US" sz="1400"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Performance Analysis'!$B$2:$B$3</c:f>
              <c:strCache>
                <c:ptCount val="1"/>
                <c:pt idx="0">
                  <c:v>Jan</c:v>
                </c:pt>
              </c:strCache>
            </c:strRef>
          </c:tx>
          <c:spPr>
            <a:solidFill>
              <a:schemeClr val="accent1"/>
            </a:solidFill>
            <a:ln>
              <a:noFill/>
            </a:ln>
            <a:effectLst/>
          </c:spPr>
          <c:invertIfNegative val="0"/>
          <c:cat>
            <c:strRef>
              <c:f>'Sales Performance Analysis'!$A$4:$A$10</c:f>
              <c:strCache>
                <c:ptCount val="6"/>
                <c:pt idx="0">
                  <c:v>Customer A</c:v>
                </c:pt>
                <c:pt idx="1">
                  <c:v>Customer B</c:v>
                </c:pt>
                <c:pt idx="2">
                  <c:v>Customer C</c:v>
                </c:pt>
                <c:pt idx="3">
                  <c:v>Customer D</c:v>
                </c:pt>
                <c:pt idx="4">
                  <c:v>Customer E</c:v>
                </c:pt>
                <c:pt idx="5">
                  <c:v>Customer F</c:v>
                </c:pt>
              </c:strCache>
            </c:strRef>
          </c:cat>
          <c:val>
            <c:numRef>
              <c:f>'Sales Performance Analysis'!$B$4:$B$10</c:f>
              <c:numCache>
                <c:formatCode>General</c:formatCode>
                <c:ptCount val="6"/>
                <c:pt idx="0">
                  <c:v>1454.54</c:v>
                </c:pt>
                <c:pt idx="1">
                  <c:v>1594.9299999999998</c:v>
                </c:pt>
                <c:pt idx="2">
                  <c:v>1472.24</c:v>
                </c:pt>
                <c:pt idx="3">
                  <c:v>760.81</c:v>
                </c:pt>
                <c:pt idx="4">
                  <c:v>1162.03</c:v>
                </c:pt>
                <c:pt idx="5">
                  <c:v>2366.33</c:v>
                </c:pt>
              </c:numCache>
            </c:numRef>
          </c:val>
          <c:extLst>
            <c:ext xmlns:c16="http://schemas.microsoft.com/office/drawing/2014/chart" uri="{C3380CC4-5D6E-409C-BE32-E72D297353CC}">
              <c16:uniqueId val="{00000000-AF88-4742-9420-91F494855B74}"/>
            </c:ext>
          </c:extLst>
        </c:ser>
        <c:ser>
          <c:idx val="1"/>
          <c:order val="1"/>
          <c:tx>
            <c:strRef>
              <c:f>'Sales Performance Analysis'!$C$2:$C$3</c:f>
              <c:strCache>
                <c:ptCount val="1"/>
                <c:pt idx="0">
                  <c:v>Feb</c:v>
                </c:pt>
              </c:strCache>
            </c:strRef>
          </c:tx>
          <c:spPr>
            <a:solidFill>
              <a:schemeClr val="accent2"/>
            </a:solidFill>
            <a:ln>
              <a:noFill/>
            </a:ln>
            <a:effectLst/>
          </c:spPr>
          <c:invertIfNegative val="0"/>
          <c:cat>
            <c:strRef>
              <c:f>'Sales Performance Analysis'!$A$4:$A$10</c:f>
              <c:strCache>
                <c:ptCount val="6"/>
                <c:pt idx="0">
                  <c:v>Customer A</c:v>
                </c:pt>
                <c:pt idx="1">
                  <c:v>Customer B</c:v>
                </c:pt>
                <c:pt idx="2">
                  <c:v>Customer C</c:v>
                </c:pt>
                <c:pt idx="3">
                  <c:v>Customer D</c:v>
                </c:pt>
                <c:pt idx="4">
                  <c:v>Customer E</c:v>
                </c:pt>
                <c:pt idx="5">
                  <c:v>Customer F</c:v>
                </c:pt>
              </c:strCache>
            </c:strRef>
          </c:cat>
          <c:val>
            <c:numRef>
              <c:f>'Sales Performance Analysis'!$C$4:$C$10</c:f>
              <c:numCache>
                <c:formatCode>General</c:formatCode>
                <c:ptCount val="6"/>
                <c:pt idx="0">
                  <c:v>2327.2600000000007</c:v>
                </c:pt>
                <c:pt idx="1">
                  <c:v>1109.31</c:v>
                </c:pt>
                <c:pt idx="2">
                  <c:v>1964.64</c:v>
                </c:pt>
                <c:pt idx="3">
                  <c:v>2630.71</c:v>
                </c:pt>
                <c:pt idx="4">
                  <c:v>1099.3600000000001</c:v>
                </c:pt>
                <c:pt idx="5">
                  <c:v>2190.63</c:v>
                </c:pt>
              </c:numCache>
            </c:numRef>
          </c:val>
          <c:extLst>
            <c:ext xmlns:c16="http://schemas.microsoft.com/office/drawing/2014/chart" uri="{C3380CC4-5D6E-409C-BE32-E72D297353CC}">
              <c16:uniqueId val="{00000001-AF88-4742-9420-91F494855B74}"/>
            </c:ext>
          </c:extLst>
        </c:ser>
        <c:ser>
          <c:idx val="2"/>
          <c:order val="2"/>
          <c:tx>
            <c:strRef>
              <c:f>'Sales Performance Analysis'!$D$2:$D$3</c:f>
              <c:strCache>
                <c:ptCount val="1"/>
                <c:pt idx="0">
                  <c:v>Mar</c:v>
                </c:pt>
              </c:strCache>
            </c:strRef>
          </c:tx>
          <c:spPr>
            <a:solidFill>
              <a:schemeClr val="accent3"/>
            </a:solidFill>
            <a:ln>
              <a:noFill/>
            </a:ln>
            <a:effectLst/>
          </c:spPr>
          <c:invertIfNegative val="0"/>
          <c:cat>
            <c:strRef>
              <c:f>'Sales Performance Analysis'!$A$4:$A$10</c:f>
              <c:strCache>
                <c:ptCount val="6"/>
                <c:pt idx="0">
                  <c:v>Customer A</c:v>
                </c:pt>
                <c:pt idx="1">
                  <c:v>Customer B</c:v>
                </c:pt>
                <c:pt idx="2">
                  <c:v>Customer C</c:v>
                </c:pt>
                <c:pt idx="3">
                  <c:v>Customer D</c:v>
                </c:pt>
                <c:pt idx="4">
                  <c:v>Customer E</c:v>
                </c:pt>
                <c:pt idx="5">
                  <c:v>Customer F</c:v>
                </c:pt>
              </c:strCache>
            </c:strRef>
          </c:cat>
          <c:val>
            <c:numRef>
              <c:f>'Sales Performance Analysis'!$D$4:$D$10</c:f>
              <c:numCache>
                <c:formatCode>General</c:formatCode>
                <c:ptCount val="6"/>
                <c:pt idx="0">
                  <c:v>2231.08</c:v>
                </c:pt>
                <c:pt idx="1">
                  <c:v>1442.75</c:v>
                </c:pt>
                <c:pt idx="2">
                  <c:v>638.5</c:v>
                </c:pt>
                <c:pt idx="3">
                  <c:v>767.49</c:v>
                </c:pt>
                <c:pt idx="4">
                  <c:v>892.52</c:v>
                </c:pt>
                <c:pt idx="5">
                  <c:v>1171.21</c:v>
                </c:pt>
              </c:numCache>
            </c:numRef>
          </c:val>
          <c:extLst>
            <c:ext xmlns:c16="http://schemas.microsoft.com/office/drawing/2014/chart" uri="{C3380CC4-5D6E-409C-BE32-E72D297353CC}">
              <c16:uniqueId val="{00000002-AF88-4742-9420-91F494855B74}"/>
            </c:ext>
          </c:extLst>
        </c:ser>
        <c:dLbls>
          <c:showLegendKey val="0"/>
          <c:showVal val="0"/>
          <c:showCatName val="0"/>
          <c:showSerName val="0"/>
          <c:showPercent val="0"/>
          <c:showBubbleSize val="0"/>
        </c:dLbls>
        <c:gapWidth val="219"/>
        <c:overlap val="-27"/>
        <c:axId val="732326463"/>
        <c:axId val="732313503"/>
      </c:barChart>
      <c:catAx>
        <c:axId val="73232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732313503"/>
        <c:crosses val="autoZero"/>
        <c:auto val="1"/>
        <c:lblAlgn val="ctr"/>
        <c:lblOffset val="100"/>
        <c:noMultiLvlLbl val="0"/>
      </c:catAx>
      <c:valAx>
        <c:axId val="732313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732326463"/>
        <c:crosses val="autoZero"/>
        <c:crossBetween val="between"/>
      </c:valAx>
      <c:spPr>
        <a:noFill/>
        <a:ln>
          <a:noFill/>
        </a:ln>
        <a:effectLst/>
      </c:spPr>
    </c:plotArea>
    <c:legend>
      <c:legendPos val="r"/>
      <c:layout>
        <c:manualLayout>
          <c:xMode val="edge"/>
          <c:yMode val="edge"/>
          <c:x val="0.89220558392060301"/>
          <c:y val="0.34007608409404388"/>
          <c:w val="9.4152697555849818E-2"/>
          <c:h val="0.21147457554400553"/>
        </c:manualLayout>
      </c:layout>
      <c:overlay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algn="l" rotWithShape="0">
        <a:prstClr val="black">
          <a:alpha val="44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Test.xlsx]Sales Performance Analysis!Total Sale by Selling Channel Vs Location</c:name>
    <c:fmtId val="6"/>
  </c:pivotSource>
  <c:chart>
    <c:title>
      <c:tx>
        <c:rich>
          <a:bodyPr rot="0" spcFirstLastPara="1" vertOverflow="ellipsis" vert="horz" wrap="square" anchor="ctr" anchorCtr="1"/>
          <a:lstStyle/>
          <a:p>
            <a:pPr>
              <a:defRPr lang="en-US" sz="1200" b="1" i="0" u="none" strike="noStrike" kern="1200" spc="0" baseline="0">
                <a:solidFill>
                  <a:schemeClr val="tx1"/>
                </a:solidFill>
                <a:latin typeface="Arial Black" panose="020B0A04020102020204" pitchFamily="34" charset="0"/>
                <a:ea typeface="+mn-ea"/>
                <a:cs typeface="+mn-cs"/>
              </a:defRPr>
            </a:pPr>
            <a:r>
              <a:rPr lang="en-US" sz="1400" b="1">
                <a:latin typeface="Arial Black" panose="020B0A04020102020204" pitchFamily="34" charset="0"/>
              </a:rPr>
              <a:t>Total Sales by Selling Channel Vs Location</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pivotFmt>
    </c:pivotFmts>
    <c:plotArea>
      <c:layout/>
      <c:barChart>
        <c:barDir val="col"/>
        <c:grouping val="clustered"/>
        <c:varyColors val="0"/>
        <c:ser>
          <c:idx val="0"/>
          <c:order val="0"/>
          <c:tx>
            <c:strRef>
              <c:f>'Sales Performance Analysis'!$I$2:$I$3</c:f>
              <c:strCache>
                <c:ptCount val="1"/>
                <c:pt idx="0">
                  <c:v>Retail Shops – Port Harcourt</c:v>
                </c:pt>
              </c:strCache>
            </c:strRef>
          </c:tx>
          <c:spPr>
            <a:solidFill>
              <a:schemeClr val="accent1"/>
            </a:solidFill>
            <a:ln>
              <a:noFill/>
            </a:ln>
            <a:effectLst/>
          </c:spPr>
          <c:invertIfNegative val="0"/>
          <c:cat>
            <c:strRef>
              <c:f>'Sales Performance Analysis'!$H$4</c:f>
              <c:strCache>
                <c:ptCount val="1"/>
                <c:pt idx="0">
                  <c:v>Total</c:v>
                </c:pt>
              </c:strCache>
            </c:strRef>
          </c:cat>
          <c:val>
            <c:numRef>
              <c:f>'Sales Performance Analysis'!$I$4</c:f>
              <c:numCache>
                <c:formatCode>General</c:formatCode>
                <c:ptCount val="1"/>
                <c:pt idx="0">
                  <c:v>10013.529999999999</c:v>
                </c:pt>
              </c:numCache>
            </c:numRef>
          </c:val>
          <c:extLst>
            <c:ext xmlns:c16="http://schemas.microsoft.com/office/drawing/2014/chart" uri="{C3380CC4-5D6E-409C-BE32-E72D297353CC}">
              <c16:uniqueId val="{00000000-127E-4E09-8832-5040F255E18F}"/>
            </c:ext>
          </c:extLst>
        </c:ser>
        <c:ser>
          <c:idx val="1"/>
          <c:order val="1"/>
          <c:tx>
            <c:strRef>
              <c:f>'Sales Performance Analysis'!$J$2:$J$3</c:f>
              <c:strCache>
                <c:ptCount val="1"/>
                <c:pt idx="0">
                  <c:v>Supermarkets – Lagos</c:v>
                </c:pt>
              </c:strCache>
            </c:strRef>
          </c:tx>
          <c:spPr>
            <a:solidFill>
              <a:schemeClr val="accent2"/>
            </a:solidFill>
            <a:ln>
              <a:noFill/>
            </a:ln>
            <a:effectLst/>
          </c:spPr>
          <c:invertIfNegative val="0"/>
          <c:cat>
            <c:strRef>
              <c:f>'Sales Performance Analysis'!$H$4</c:f>
              <c:strCache>
                <c:ptCount val="1"/>
                <c:pt idx="0">
                  <c:v>Total</c:v>
                </c:pt>
              </c:strCache>
            </c:strRef>
          </c:cat>
          <c:val>
            <c:numRef>
              <c:f>'Sales Performance Analysis'!$J$4</c:f>
              <c:numCache>
                <c:formatCode>General</c:formatCode>
                <c:ptCount val="1"/>
                <c:pt idx="0">
                  <c:v>10505.289999999999</c:v>
                </c:pt>
              </c:numCache>
            </c:numRef>
          </c:val>
          <c:extLst>
            <c:ext xmlns:c16="http://schemas.microsoft.com/office/drawing/2014/chart" uri="{C3380CC4-5D6E-409C-BE32-E72D297353CC}">
              <c16:uniqueId val="{00000001-127E-4E09-8832-5040F255E18F}"/>
            </c:ext>
          </c:extLst>
        </c:ser>
        <c:ser>
          <c:idx val="2"/>
          <c:order val="2"/>
          <c:tx>
            <c:strRef>
              <c:f>'Sales Performance Analysis'!$K$2:$K$3</c:f>
              <c:strCache>
                <c:ptCount val="1"/>
                <c:pt idx="0">
                  <c:v>Wholesalers – Abuja</c:v>
                </c:pt>
              </c:strCache>
            </c:strRef>
          </c:tx>
          <c:spPr>
            <a:solidFill>
              <a:schemeClr val="accent3"/>
            </a:solidFill>
            <a:ln>
              <a:noFill/>
            </a:ln>
            <a:effectLst/>
          </c:spPr>
          <c:invertIfNegative val="0"/>
          <c:cat>
            <c:strRef>
              <c:f>'Sales Performance Analysis'!$H$4</c:f>
              <c:strCache>
                <c:ptCount val="1"/>
                <c:pt idx="0">
                  <c:v>Total</c:v>
                </c:pt>
              </c:strCache>
            </c:strRef>
          </c:cat>
          <c:val>
            <c:numRef>
              <c:f>'Sales Performance Analysis'!$K$4</c:f>
              <c:numCache>
                <c:formatCode>General</c:formatCode>
                <c:ptCount val="1"/>
                <c:pt idx="0">
                  <c:v>6757.52</c:v>
                </c:pt>
              </c:numCache>
            </c:numRef>
          </c:val>
          <c:extLst>
            <c:ext xmlns:c16="http://schemas.microsoft.com/office/drawing/2014/chart" uri="{C3380CC4-5D6E-409C-BE32-E72D297353CC}">
              <c16:uniqueId val="{00000002-127E-4E09-8832-5040F255E18F}"/>
            </c:ext>
          </c:extLst>
        </c:ser>
        <c:dLbls>
          <c:showLegendKey val="0"/>
          <c:showVal val="0"/>
          <c:showCatName val="0"/>
          <c:showSerName val="0"/>
          <c:showPercent val="0"/>
          <c:showBubbleSize val="0"/>
        </c:dLbls>
        <c:gapWidth val="219"/>
        <c:overlap val="-27"/>
        <c:axId val="732336543"/>
        <c:axId val="732337503"/>
      </c:barChart>
      <c:catAx>
        <c:axId val="732336543"/>
        <c:scaling>
          <c:orientation val="minMax"/>
        </c:scaling>
        <c:delete val="1"/>
        <c:axPos val="b"/>
        <c:numFmt formatCode="General" sourceLinked="1"/>
        <c:majorTickMark val="none"/>
        <c:minorTickMark val="none"/>
        <c:tickLblPos val="nextTo"/>
        <c:crossAx val="732337503"/>
        <c:crosses val="autoZero"/>
        <c:auto val="1"/>
        <c:lblAlgn val="ctr"/>
        <c:lblOffset val="100"/>
        <c:noMultiLvlLbl val="0"/>
      </c:catAx>
      <c:valAx>
        <c:axId val="732337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732336543"/>
        <c:crosses val="autoZero"/>
        <c:crossBetween val="between"/>
      </c:valAx>
      <c:spPr>
        <a:noFill/>
        <a:ln>
          <a:noFill/>
        </a:ln>
        <a:effectLst/>
      </c:spPr>
    </c:plotArea>
    <c:legend>
      <c:legendPos val="r"/>
      <c:layout>
        <c:manualLayout>
          <c:xMode val="edge"/>
          <c:yMode val="edge"/>
          <c:x val="0.61684945928442703"/>
          <c:y val="0.2732982586004698"/>
          <c:w val="0.36715421861010428"/>
          <c:h val="0.33520723287306858"/>
        </c:manualLayout>
      </c:layout>
      <c:overlay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algn="l" rotWithShape="0">
        <a:schemeClr val="tx1">
          <a:alpha val="57000"/>
        </a:scheme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Test.xlsx]Sales Performance Analysis!Sales by Customers</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Black" panose="020B0A04020102020204" pitchFamily="34" charset="0"/>
                <a:ea typeface="+mn-ea"/>
                <a:cs typeface="+mn-cs"/>
              </a:defRPr>
            </a:pPr>
            <a:r>
              <a:rPr lang="en-US" b="1">
                <a:solidFill>
                  <a:sysClr val="windowText" lastClr="000000"/>
                </a:solidFill>
                <a:latin typeface="Arial Black" panose="020B0A04020102020204" pitchFamily="34" charset="0"/>
              </a:rPr>
              <a:t>Sales</a:t>
            </a:r>
            <a:r>
              <a:rPr lang="en-US" b="1" baseline="0">
                <a:solidFill>
                  <a:sysClr val="windowText" lastClr="000000"/>
                </a:solidFill>
                <a:latin typeface="Arial Black" panose="020B0A04020102020204" pitchFamily="34" charset="0"/>
              </a:rPr>
              <a:t> By Customer</a:t>
            </a:r>
            <a:endParaRPr lang="en-US" b="1">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Performance Analysis'!$O$2</c:f>
              <c:strCache>
                <c:ptCount val="1"/>
                <c:pt idx="0">
                  <c:v>Total</c:v>
                </c:pt>
              </c:strCache>
            </c:strRef>
          </c:tx>
          <c:spPr>
            <a:solidFill>
              <a:schemeClr val="accent1"/>
            </a:solidFill>
            <a:ln>
              <a:noFill/>
            </a:ln>
            <a:effectLst/>
          </c:spPr>
          <c:invertIfNegative val="0"/>
          <c:cat>
            <c:strRef>
              <c:f>'Sales Performance Analysis'!$N$3:$N$9</c:f>
              <c:strCache>
                <c:ptCount val="6"/>
                <c:pt idx="0">
                  <c:v>Customer E</c:v>
                </c:pt>
                <c:pt idx="1">
                  <c:v>Customer C</c:v>
                </c:pt>
                <c:pt idx="2">
                  <c:v>Customer B</c:v>
                </c:pt>
                <c:pt idx="3">
                  <c:v>Customer D</c:v>
                </c:pt>
                <c:pt idx="4">
                  <c:v>Customer F</c:v>
                </c:pt>
                <c:pt idx="5">
                  <c:v>Customer A</c:v>
                </c:pt>
              </c:strCache>
            </c:strRef>
          </c:cat>
          <c:val>
            <c:numRef>
              <c:f>'Sales Performance Analysis'!$O$3:$O$9</c:f>
              <c:numCache>
                <c:formatCode>General</c:formatCode>
                <c:ptCount val="6"/>
                <c:pt idx="0">
                  <c:v>3153.91</c:v>
                </c:pt>
                <c:pt idx="1">
                  <c:v>4075.3799999999997</c:v>
                </c:pt>
                <c:pt idx="2">
                  <c:v>4146.9900000000007</c:v>
                </c:pt>
                <c:pt idx="3">
                  <c:v>4159.01</c:v>
                </c:pt>
                <c:pt idx="4">
                  <c:v>5728.1699999999992</c:v>
                </c:pt>
                <c:pt idx="5">
                  <c:v>6012.8799999999992</c:v>
                </c:pt>
              </c:numCache>
            </c:numRef>
          </c:val>
          <c:extLst>
            <c:ext xmlns:c16="http://schemas.microsoft.com/office/drawing/2014/chart" uri="{C3380CC4-5D6E-409C-BE32-E72D297353CC}">
              <c16:uniqueId val="{00000000-152B-4406-908E-A0E126DC09E5}"/>
            </c:ext>
          </c:extLst>
        </c:ser>
        <c:dLbls>
          <c:showLegendKey val="0"/>
          <c:showVal val="0"/>
          <c:showCatName val="0"/>
          <c:showSerName val="0"/>
          <c:showPercent val="0"/>
          <c:showBubbleSize val="0"/>
        </c:dLbls>
        <c:gapWidth val="182"/>
        <c:axId val="1778743503"/>
        <c:axId val="1778733903"/>
      </c:barChart>
      <c:catAx>
        <c:axId val="1778743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778733903"/>
        <c:crosses val="autoZero"/>
        <c:auto val="1"/>
        <c:lblAlgn val="ctr"/>
        <c:lblOffset val="100"/>
        <c:noMultiLvlLbl val="0"/>
      </c:catAx>
      <c:valAx>
        <c:axId val="1778733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778743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Test.xlsx]Time-Based Sales Analysis!Trend of monthly Sale</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b="1">
                <a:solidFill>
                  <a:schemeClr val="tx1"/>
                </a:solidFill>
                <a:latin typeface="Arial Black" panose="020B0A04020102020204" pitchFamily="34" charset="0"/>
              </a:rPr>
              <a:t>Trends of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'Time-Based Sales Analysis'!$C$3:$C$4</c:f>
              <c:strCache>
                <c:ptCount val="1"/>
                <c:pt idx="0">
                  <c:v>Jan</c:v>
                </c:pt>
              </c:strCache>
            </c:strRef>
          </c:tx>
          <c:spPr>
            <a:ln w="28575" cap="rnd">
              <a:solidFill>
                <a:schemeClr val="accent1"/>
              </a:solidFill>
              <a:round/>
            </a:ln>
            <a:effectLst/>
          </c:spPr>
          <c:marker>
            <c:symbol val="none"/>
          </c:marker>
          <c:cat>
            <c:strRef>
              <c:f>'Time-Based Sales Analysis'!$B$5:$B$67</c:f>
              <c:strCache>
                <c:ptCount val="62"/>
                <c:pt idx="0">
                  <c:v>2025-01-01</c:v>
                </c:pt>
                <c:pt idx="1">
                  <c:v>2025-01-02</c:v>
                </c:pt>
                <c:pt idx="2">
                  <c:v>2025-01-03</c:v>
                </c:pt>
                <c:pt idx="3">
                  <c:v>2025-01-04</c:v>
                </c:pt>
                <c:pt idx="4">
                  <c:v>2025-01-08</c:v>
                </c:pt>
                <c:pt idx="5">
                  <c:v>2025-01-09</c:v>
                </c:pt>
                <c:pt idx="6">
                  <c:v>2025-01-10</c:v>
                </c:pt>
                <c:pt idx="7">
                  <c:v>2025-01-13</c:v>
                </c:pt>
                <c:pt idx="8">
                  <c:v>2025-01-14</c:v>
                </c:pt>
                <c:pt idx="9">
                  <c:v>2025-01-15</c:v>
                </c:pt>
                <c:pt idx="10">
                  <c:v>2025-01-18</c:v>
                </c:pt>
                <c:pt idx="11">
                  <c:v>2025-01-19</c:v>
                </c:pt>
                <c:pt idx="12">
                  <c:v>2025-01-20</c:v>
                </c:pt>
                <c:pt idx="13">
                  <c:v>2025-01-21</c:v>
                </c:pt>
                <c:pt idx="14">
                  <c:v>2025-01-22</c:v>
                </c:pt>
                <c:pt idx="15">
                  <c:v>2025-01-24</c:v>
                </c:pt>
                <c:pt idx="16">
                  <c:v>2025-01-25</c:v>
                </c:pt>
                <c:pt idx="17">
                  <c:v>2025-01-27</c:v>
                </c:pt>
                <c:pt idx="18">
                  <c:v>2025-01-30</c:v>
                </c:pt>
                <c:pt idx="19">
                  <c:v>2025-01-31</c:v>
                </c:pt>
                <c:pt idx="20">
                  <c:v>2025-02-02</c:v>
                </c:pt>
                <c:pt idx="21">
                  <c:v>2025-02-03</c:v>
                </c:pt>
                <c:pt idx="22">
                  <c:v>2025-02-04</c:v>
                </c:pt>
                <c:pt idx="23">
                  <c:v>2025-02-05</c:v>
                </c:pt>
                <c:pt idx="24">
                  <c:v>2025-02-07</c:v>
                </c:pt>
                <c:pt idx="25">
                  <c:v>2025-02-08</c:v>
                </c:pt>
                <c:pt idx="26">
                  <c:v>2025-02-09</c:v>
                </c:pt>
                <c:pt idx="27">
                  <c:v>2025-02-10</c:v>
                </c:pt>
                <c:pt idx="28">
                  <c:v>2025-02-12</c:v>
                </c:pt>
                <c:pt idx="29">
                  <c:v>2025-02-13</c:v>
                </c:pt>
                <c:pt idx="30">
                  <c:v>2025-02-15</c:v>
                </c:pt>
                <c:pt idx="31">
                  <c:v>2025-02-16</c:v>
                </c:pt>
                <c:pt idx="32">
                  <c:v>2025-02-17</c:v>
                </c:pt>
                <c:pt idx="33">
                  <c:v>2025-02-18</c:v>
                </c:pt>
                <c:pt idx="34">
                  <c:v>2025-02-20</c:v>
                </c:pt>
                <c:pt idx="35">
                  <c:v>2025-02-21</c:v>
                </c:pt>
                <c:pt idx="36">
                  <c:v>2025-02-22</c:v>
                </c:pt>
                <c:pt idx="37">
                  <c:v>2025-02-23</c:v>
                </c:pt>
                <c:pt idx="38">
                  <c:v>2025-02-24</c:v>
                </c:pt>
                <c:pt idx="39">
                  <c:v>2025-02-25</c:v>
                </c:pt>
                <c:pt idx="40">
                  <c:v>2025-02-27</c:v>
                </c:pt>
                <c:pt idx="41">
                  <c:v>2025-03-01</c:v>
                </c:pt>
                <c:pt idx="42">
                  <c:v>2025-03-03</c:v>
                </c:pt>
                <c:pt idx="43">
                  <c:v>2025-03-04</c:v>
                </c:pt>
                <c:pt idx="44">
                  <c:v>2025-03-05</c:v>
                </c:pt>
                <c:pt idx="45">
                  <c:v>2025-03-06</c:v>
                </c:pt>
                <c:pt idx="46">
                  <c:v>2025-03-07</c:v>
                </c:pt>
                <c:pt idx="47">
                  <c:v>2025-03-08</c:v>
                </c:pt>
                <c:pt idx="48">
                  <c:v>2025-03-09</c:v>
                </c:pt>
                <c:pt idx="49">
                  <c:v>2025-03-13</c:v>
                </c:pt>
                <c:pt idx="50">
                  <c:v>2025-03-14</c:v>
                </c:pt>
                <c:pt idx="51">
                  <c:v>2025-03-18</c:v>
                </c:pt>
                <c:pt idx="52">
                  <c:v>2025-03-21</c:v>
                </c:pt>
                <c:pt idx="53">
                  <c:v>2025-03-22</c:v>
                </c:pt>
                <c:pt idx="54">
                  <c:v>2025-03-23</c:v>
                </c:pt>
                <c:pt idx="55">
                  <c:v>2025-03-24</c:v>
                </c:pt>
                <c:pt idx="56">
                  <c:v>2025-03-25</c:v>
                </c:pt>
                <c:pt idx="57">
                  <c:v>2025-03-26</c:v>
                </c:pt>
                <c:pt idx="58">
                  <c:v>2025-03-28</c:v>
                </c:pt>
                <c:pt idx="59">
                  <c:v>2025-03-29</c:v>
                </c:pt>
                <c:pt idx="60">
                  <c:v>2025-03-30</c:v>
                </c:pt>
                <c:pt idx="61">
                  <c:v>2025-03-31</c:v>
                </c:pt>
              </c:strCache>
            </c:strRef>
          </c:cat>
          <c:val>
            <c:numRef>
              <c:f>'Time-Based Sales Analysis'!$C$5:$C$67</c:f>
              <c:numCache>
                <c:formatCode>General</c:formatCode>
                <c:ptCount val="62"/>
                <c:pt idx="0">
                  <c:v>85.92</c:v>
                </c:pt>
                <c:pt idx="1">
                  <c:v>309.69</c:v>
                </c:pt>
                <c:pt idx="2">
                  <c:v>253.5</c:v>
                </c:pt>
                <c:pt idx="3">
                  <c:v>1033.06</c:v>
                </c:pt>
                <c:pt idx="4">
                  <c:v>124.95</c:v>
                </c:pt>
                <c:pt idx="5">
                  <c:v>992.94999999999993</c:v>
                </c:pt>
                <c:pt idx="6">
                  <c:v>547.41</c:v>
                </c:pt>
                <c:pt idx="7">
                  <c:v>866.02</c:v>
                </c:pt>
                <c:pt idx="8">
                  <c:v>289.95</c:v>
                </c:pt>
                <c:pt idx="9">
                  <c:v>132.19999999999999</c:v>
                </c:pt>
                <c:pt idx="10">
                  <c:v>817.01</c:v>
                </c:pt>
                <c:pt idx="11">
                  <c:v>464.53</c:v>
                </c:pt>
                <c:pt idx="12">
                  <c:v>1078.1199999999999</c:v>
                </c:pt>
                <c:pt idx="13">
                  <c:v>223.6</c:v>
                </c:pt>
                <c:pt idx="14">
                  <c:v>66.540000000000006</c:v>
                </c:pt>
                <c:pt idx="15">
                  <c:v>602.64</c:v>
                </c:pt>
                <c:pt idx="16">
                  <c:v>56.64</c:v>
                </c:pt>
                <c:pt idx="17">
                  <c:v>180.6</c:v>
                </c:pt>
                <c:pt idx="18">
                  <c:v>125.3</c:v>
                </c:pt>
                <c:pt idx="19">
                  <c:v>560.25</c:v>
                </c:pt>
              </c:numCache>
            </c:numRef>
          </c:val>
          <c:smooth val="0"/>
          <c:extLst>
            <c:ext xmlns:c16="http://schemas.microsoft.com/office/drawing/2014/chart" uri="{C3380CC4-5D6E-409C-BE32-E72D297353CC}">
              <c16:uniqueId val="{00000000-DD2A-4115-9D54-3740F6D7E17D}"/>
            </c:ext>
          </c:extLst>
        </c:ser>
        <c:ser>
          <c:idx val="1"/>
          <c:order val="1"/>
          <c:tx>
            <c:strRef>
              <c:f>'Time-Based Sales Analysis'!$D$3:$D$4</c:f>
              <c:strCache>
                <c:ptCount val="1"/>
                <c:pt idx="0">
                  <c:v>Feb</c:v>
                </c:pt>
              </c:strCache>
            </c:strRef>
          </c:tx>
          <c:spPr>
            <a:ln w="28575" cap="rnd">
              <a:solidFill>
                <a:schemeClr val="accent2"/>
              </a:solidFill>
              <a:round/>
            </a:ln>
            <a:effectLst/>
          </c:spPr>
          <c:marker>
            <c:symbol val="none"/>
          </c:marker>
          <c:cat>
            <c:strRef>
              <c:f>'Time-Based Sales Analysis'!$B$5:$B$67</c:f>
              <c:strCache>
                <c:ptCount val="62"/>
                <c:pt idx="0">
                  <c:v>2025-01-01</c:v>
                </c:pt>
                <c:pt idx="1">
                  <c:v>2025-01-02</c:v>
                </c:pt>
                <c:pt idx="2">
                  <c:v>2025-01-03</c:v>
                </c:pt>
                <c:pt idx="3">
                  <c:v>2025-01-04</c:v>
                </c:pt>
                <c:pt idx="4">
                  <c:v>2025-01-08</c:v>
                </c:pt>
                <c:pt idx="5">
                  <c:v>2025-01-09</c:v>
                </c:pt>
                <c:pt idx="6">
                  <c:v>2025-01-10</c:v>
                </c:pt>
                <c:pt idx="7">
                  <c:v>2025-01-13</c:v>
                </c:pt>
                <c:pt idx="8">
                  <c:v>2025-01-14</c:v>
                </c:pt>
                <c:pt idx="9">
                  <c:v>2025-01-15</c:v>
                </c:pt>
                <c:pt idx="10">
                  <c:v>2025-01-18</c:v>
                </c:pt>
                <c:pt idx="11">
                  <c:v>2025-01-19</c:v>
                </c:pt>
                <c:pt idx="12">
                  <c:v>2025-01-20</c:v>
                </c:pt>
                <c:pt idx="13">
                  <c:v>2025-01-21</c:v>
                </c:pt>
                <c:pt idx="14">
                  <c:v>2025-01-22</c:v>
                </c:pt>
                <c:pt idx="15">
                  <c:v>2025-01-24</c:v>
                </c:pt>
                <c:pt idx="16">
                  <c:v>2025-01-25</c:v>
                </c:pt>
                <c:pt idx="17">
                  <c:v>2025-01-27</c:v>
                </c:pt>
                <c:pt idx="18">
                  <c:v>2025-01-30</c:v>
                </c:pt>
                <c:pt idx="19">
                  <c:v>2025-01-31</c:v>
                </c:pt>
                <c:pt idx="20">
                  <c:v>2025-02-02</c:v>
                </c:pt>
                <c:pt idx="21">
                  <c:v>2025-02-03</c:v>
                </c:pt>
                <c:pt idx="22">
                  <c:v>2025-02-04</c:v>
                </c:pt>
                <c:pt idx="23">
                  <c:v>2025-02-05</c:v>
                </c:pt>
                <c:pt idx="24">
                  <c:v>2025-02-07</c:v>
                </c:pt>
                <c:pt idx="25">
                  <c:v>2025-02-08</c:v>
                </c:pt>
                <c:pt idx="26">
                  <c:v>2025-02-09</c:v>
                </c:pt>
                <c:pt idx="27">
                  <c:v>2025-02-10</c:v>
                </c:pt>
                <c:pt idx="28">
                  <c:v>2025-02-12</c:v>
                </c:pt>
                <c:pt idx="29">
                  <c:v>2025-02-13</c:v>
                </c:pt>
                <c:pt idx="30">
                  <c:v>2025-02-15</c:v>
                </c:pt>
                <c:pt idx="31">
                  <c:v>2025-02-16</c:v>
                </c:pt>
                <c:pt idx="32">
                  <c:v>2025-02-17</c:v>
                </c:pt>
                <c:pt idx="33">
                  <c:v>2025-02-18</c:v>
                </c:pt>
                <c:pt idx="34">
                  <c:v>2025-02-20</c:v>
                </c:pt>
                <c:pt idx="35">
                  <c:v>2025-02-21</c:v>
                </c:pt>
                <c:pt idx="36">
                  <c:v>2025-02-22</c:v>
                </c:pt>
                <c:pt idx="37">
                  <c:v>2025-02-23</c:v>
                </c:pt>
                <c:pt idx="38">
                  <c:v>2025-02-24</c:v>
                </c:pt>
                <c:pt idx="39">
                  <c:v>2025-02-25</c:v>
                </c:pt>
                <c:pt idx="40">
                  <c:v>2025-02-27</c:v>
                </c:pt>
                <c:pt idx="41">
                  <c:v>2025-03-01</c:v>
                </c:pt>
                <c:pt idx="42">
                  <c:v>2025-03-03</c:v>
                </c:pt>
                <c:pt idx="43">
                  <c:v>2025-03-04</c:v>
                </c:pt>
                <c:pt idx="44">
                  <c:v>2025-03-05</c:v>
                </c:pt>
                <c:pt idx="45">
                  <c:v>2025-03-06</c:v>
                </c:pt>
                <c:pt idx="46">
                  <c:v>2025-03-07</c:v>
                </c:pt>
                <c:pt idx="47">
                  <c:v>2025-03-08</c:v>
                </c:pt>
                <c:pt idx="48">
                  <c:v>2025-03-09</c:v>
                </c:pt>
                <c:pt idx="49">
                  <c:v>2025-03-13</c:v>
                </c:pt>
                <c:pt idx="50">
                  <c:v>2025-03-14</c:v>
                </c:pt>
                <c:pt idx="51">
                  <c:v>2025-03-18</c:v>
                </c:pt>
                <c:pt idx="52">
                  <c:v>2025-03-21</c:v>
                </c:pt>
                <c:pt idx="53">
                  <c:v>2025-03-22</c:v>
                </c:pt>
                <c:pt idx="54">
                  <c:v>2025-03-23</c:v>
                </c:pt>
                <c:pt idx="55">
                  <c:v>2025-03-24</c:v>
                </c:pt>
                <c:pt idx="56">
                  <c:v>2025-03-25</c:v>
                </c:pt>
                <c:pt idx="57">
                  <c:v>2025-03-26</c:v>
                </c:pt>
                <c:pt idx="58">
                  <c:v>2025-03-28</c:v>
                </c:pt>
                <c:pt idx="59">
                  <c:v>2025-03-29</c:v>
                </c:pt>
                <c:pt idx="60">
                  <c:v>2025-03-30</c:v>
                </c:pt>
                <c:pt idx="61">
                  <c:v>2025-03-31</c:v>
                </c:pt>
              </c:strCache>
            </c:strRef>
          </c:cat>
          <c:val>
            <c:numRef>
              <c:f>'Time-Based Sales Analysis'!$D$5:$D$67</c:f>
              <c:numCache>
                <c:formatCode>General</c:formatCode>
                <c:ptCount val="62"/>
                <c:pt idx="20">
                  <c:v>59.42</c:v>
                </c:pt>
                <c:pt idx="21">
                  <c:v>926.50999999999988</c:v>
                </c:pt>
                <c:pt idx="22">
                  <c:v>53.7</c:v>
                </c:pt>
                <c:pt idx="23">
                  <c:v>361.65999999999997</c:v>
                </c:pt>
                <c:pt idx="24">
                  <c:v>681.72</c:v>
                </c:pt>
                <c:pt idx="25">
                  <c:v>695.68</c:v>
                </c:pt>
                <c:pt idx="26">
                  <c:v>1072.98</c:v>
                </c:pt>
                <c:pt idx="27">
                  <c:v>149.44999999999999</c:v>
                </c:pt>
                <c:pt idx="28">
                  <c:v>24.66</c:v>
                </c:pt>
                <c:pt idx="29">
                  <c:v>922</c:v>
                </c:pt>
                <c:pt idx="30">
                  <c:v>1142.04</c:v>
                </c:pt>
                <c:pt idx="31">
                  <c:v>645.41999999999996</c:v>
                </c:pt>
                <c:pt idx="32">
                  <c:v>254.93</c:v>
                </c:pt>
                <c:pt idx="33">
                  <c:v>273.84000000000003</c:v>
                </c:pt>
                <c:pt idx="34">
                  <c:v>492.24</c:v>
                </c:pt>
                <c:pt idx="35">
                  <c:v>566.02</c:v>
                </c:pt>
                <c:pt idx="36">
                  <c:v>836.1</c:v>
                </c:pt>
                <c:pt idx="37">
                  <c:v>983.97</c:v>
                </c:pt>
                <c:pt idx="38">
                  <c:v>133.19999999999999</c:v>
                </c:pt>
                <c:pt idx="39">
                  <c:v>293.25</c:v>
                </c:pt>
                <c:pt idx="40">
                  <c:v>753.12</c:v>
                </c:pt>
              </c:numCache>
            </c:numRef>
          </c:val>
          <c:smooth val="0"/>
          <c:extLst>
            <c:ext xmlns:c16="http://schemas.microsoft.com/office/drawing/2014/chart" uri="{C3380CC4-5D6E-409C-BE32-E72D297353CC}">
              <c16:uniqueId val="{00000001-DD2A-4115-9D54-3740F6D7E17D}"/>
            </c:ext>
          </c:extLst>
        </c:ser>
        <c:ser>
          <c:idx val="2"/>
          <c:order val="2"/>
          <c:tx>
            <c:strRef>
              <c:f>'Time-Based Sales Analysis'!$E$3:$E$4</c:f>
              <c:strCache>
                <c:ptCount val="1"/>
                <c:pt idx="0">
                  <c:v>Mar</c:v>
                </c:pt>
              </c:strCache>
            </c:strRef>
          </c:tx>
          <c:spPr>
            <a:ln w="28575" cap="rnd">
              <a:solidFill>
                <a:schemeClr val="accent3"/>
              </a:solidFill>
              <a:round/>
            </a:ln>
            <a:effectLst/>
          </c:spPr>
          <c:marker>
            <c:symbol val="none"/>
          </c:marker>
          <c:cat>
            <c:strRef>
              <c:f>'Time-Based Sales Analysis'!$B$5:$B$67</c:f>
              <c:strCache>
                <c:ptCount val="62"/>
                <c:pt idx="0">
                  <c:v>2025-01-01</c:v>
                </c:pt>
                <c:pt idx="1">
                  <c:v>2025-01-02</c:v>
                </c:pt>
                <c:pt idx="2">
                  <c:v>2025-01-03</c:v>
                </c:pt>
                <c:pt idx="3">
                  <c:v>2025-01-04</c:v>
                </c:pt>
                <c:pt idx="4">
                  <c:v>2025-01-08</c:v>
                </c:pt>
                <c:pt idx="5">
                  <c:v>2025-01-09</c:v>
                </c:pt>
                <c:pt idx="6">
                  <c:v>2025-01-10</c:v>
                </c:pt>
                <c:pt idx="7">
                  <c:v>2025-01-13</c:v>
                </c:pt>
                <c:pt idx="8">
                  <c:v>2025-01-14</c:v>
                </c:pt>
                <c:pt idx="9">
                  <c:v>2025-01-15</c:v>
                </c:pt>
                <c:pt idx="10">
                  <c:v>2025-01-18</c:v>
                </c:pt>
                <c:pt idx="11">
                  <c:v>2025-01-19</c:v>
                </c:pt>
                <c:pt idx="12">
                  <c:v>2025-01-20</c:v>
                </c:pt>
                <c:pt idx="13">
                  <c:v>2025-01-21</c:v>
                </c:pt>
                <c:pt idx="14">
                  <c:v>2025-01-22</c:v>
                </c:pt>
                <c:pt idx="15">
                  <c:v>2025-01-24</c:v>
                </c:pt>
                <c:pt idx="16">
                  <c:v>2025-01-25</c:v>
                </c:pt>
                <c:pt idx="17">
                  <c:v>2025-01-27</c:v>
                </c:pt>
                <c:pt idx="18">
                  <c:v>2025-01-30</c:v>
                </c:pt>
                <c:pt idx="19">
                  <c:v>2025-01-31</c:v>
                </c:pt>
                <c:pt idx="20">
                  <c:v>2025-02-02</c:v>
                </c:pt>
                <c:pt idx="21">
                  <c:v>2025-02-03</c:v>
                </c:pt>
                <c:pt idx="22">
                  <c:v>2025-02-04</c:v>
                </c:pt>
                <c:pt idx="23">
                  <c:v>2025-02-05</c:v>
                </c:pt>
                <c:pt idx="24">
                  <c:v>2025-02-07</c:v>
                </c:pt>
                <c:pt idx="25">
                  <c:v>2025-02-08</c:v>
                </c:pt>
                <c:pt idx="26">
                  <c:v>2025-02-09</c:v>
                </c:pt>
                <c:pt idx="27">
                  <c:v>2025-02-10</c:v>
                </c:pt>
                <c:pt idx="28">
                  <c:v>2025-02-12</c:v>
                </c:pt>
                <c:pt idx="29">
                  <c:v>2025-02-13</c:v>
                </c:pt>
                <c:pt idx="30">
                  <c:v>2025-02-15</c:v>
                </c:pt>
                <c:pt idx="31">
                  <c:v>2025-02-16</c:v>
                </c:pt>
                <c:pt idx="32">
                  <c:v>2025-02-17</c:v>
                </c:pt>
                <c:pt idx="33">
                  <c:v>2025-02-18</c:v>
                </c:pt>
                <c:pt idx="34">
                  <c:v>2025-02-20</c:v>
                </c:pt>
                <c:pt idx="35">
                  <c:v>2025-02-21</c:v>
                </c:pt>
                <c:pt idx="36">
                  <c:v>2025-02-22</c:v>
                </c:pt>
                <c:pt idx="37">
                  <c:v>2025-02-23</c:v>
                </c:pt>
                <c:pt idx="38">
                  <c:v>2025-02-24</c:v>
                </c:pt>
                <c:pt idx="39">
                  <c:v>2025-02-25</c:v>
                </c:pt>
                <c:pt idx="40">
                  <c:v>2025-02-27</c:v>
                </c:pt>
                <c:pt idx="41">
                  <c:v>2025-03-01</c:v>
                </c:pt>
                <c:pt idx="42">
                  <c:v>2025-03-03</c:v>
                </c:pt>
                <c:pt idx="43">
                  <c:v>2025-03-04</c:v>
                </c:pt>
                <c:pt idx="44">
                  <c:v>2025-03-05</c:v>
                </c:pt>
                <c:pt idx="45">
                  <c:v>2025-03-06</c:v>
                </c:pt>
                <c:pt idx="46">
                  <c:v>2025-03-07</c:v>
                </c:pt>
                <c:pt idx="47">
                  <c:v>2025-03-08</c:v>
                </c:pt>
                <c:pt idx="48">
                  <c:v>2025-03-09</c:v>
                </c:pt>
                <c:pt idx="49">
                  <c:v>2025-03-13</c:v>
                </c:pt>
                <c:pt idx="50">
                  <c:v>2025-03-14</c:v>
                </c:pt>
                <c:pt idx="51">
                  <c:v>2025-03-18</c:v>
                </c:pt>
                <c:pt idx="52">
                  <c:v>2025-03-21</c:v>
                </c:pt>
                <c:pt idx="53">
                  <c:v>2025-03-22</c:v>
                </c:pt>
                <c:pt idx="54">
                  <c:v>2025-03-23</c:v>
                </c:pt>
                <c:pt idx="55">
                  <c:v>2025-03-24</c:v>
                </c:pt>
                <c:pt idx="56">
                  <c:v>2025-03-25</c:v>
                </c:pt>
                <c:pt idx="57">
                  <c:v>2025-03-26</c:v>
                </c:pt>
                <c:pt idx="58">
                  <c:v>2025-03-28</c:v>
                </c:pt>
                <c:pt idx="59">
                  <c:v>2025-03-29</c:v>
                </c:pt>
                <c:pt idx="60">
                  <c:v>2025-03-30</c:v>
                </c:pt>
                <c:pt idx="61">
                  <c:v>2025-03-31</c:v>
                </c:pt>
              </c:strCache>
            </c:strRef>
          </c:cat>
          <c:val>
            <c:numRef>
              <c:f>'Time-Based Sales Analysis'!$E$5:$E$67</c:f>
              <c:numCache>
                <c:formatCode>General</c:formatCode>
                <c:ptCount val="62"/>
                <c:pt idx="41">
                  <c:v>191.88</c:v>
                </c:pt>
                <c:pt idx="42">
                  <c:v>149.38</c:v>
                </c:pt>
                <c:pt idx="43">
                  <c:v>116</c:v>
                </c:pt>
                <c:pt idx="44">
                  <c:v>931.70999999999992</c:v>
                </c:pt>
                <c:pt idx="45">
                  <c:v>760.64</c:v>
                </c:pt>
                <c:pt idx="46">
                  <c:v>675.18000000000006</c:v>
                </c:pt>
                <c:pt idx="47">
                  <c:v>525.24</c:v>
                </c:pt>
                <c:pt idx="48">
                  <c:v>222.95</c:v>
                </c:pt>
                <c:pt idx="49">
                  <c:v>248.07999999999998</c:v>
                </c:pt>
                <c:pt idx="50">
                  <c:v>582.12</c:v>
                </c:pt>
                <c:pt idx="51">
                  <c:v>86.2</c:v>
                </c:pt>
                <c:pt idx="52">
                  <c:v>472.19000000000005</c:v>
                </c:pt>
                <c:pt idx="53">
                  <c:v>283.47000000000003</c:v>
                </c:pt>
                <c:pt idx="54">
                  <c:v>217</c:v>
                </c:pt>
                <c:pt idx="55">
                  <c:v>384.39</c:v>
                </c:pt>
                <c:pt idx="56">
                  <c:v>155.4</c:v>
                </c:pt>
                <c:pt idx="57">
                  <c:v>249.15</c:v>
                </c:pt>
                <c:pt idx="58">
                  <c:v>156.37</c:v>
                </c:pt>
                <c:pt idx="59">
                  <c:v>138.04</c:v>
                </c:pt>
                <c:pt idx="60">
                  <c:v>193.34</c:v>
                </c:pt>
                <c:pt idx="61">
                  <c:v>404.82</c:v>
                </c:pt>
              </c:numCache>
            </c:numRef>
          </c:val>
          <c:smooth val="0"/>
          <c:extLst>
            <c:ext xmlns:c16="http://schemas.microsoft.com/office/drawing/2014/chart" uri="{C3380CC4-5D6E-409C-BE32-E72D297353CC}">
              <c16:uniqueId val="{00000002-DD2A-4115-9D54-3740F6D7E17D}"/>
            </c:ext>
          </c:extLst>
        </c:ser>
        <c:dLbls>
          <c:showLegendKey val="0"/>
          <c:showVal val="0"/>
          <c:showCatName val="0"/>
          <c:showSerName val="0"/>
          <c:showPercent val="0"/>
          <c:showBubbleSize val="0"/>
        </c:dLbls>
        <c:smooth val="0"/>
        <c:axId val="1778787183"/>
        <c:axId val="1778769423"/>
      </c:lineChart>
      <c:catAx>
        <c:axId val="177878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78769423"/>
        <c:crosses val="autoZero"/>
        <c:auto val="1"/>
        <c:lblAlgn val="ctr"/>
        <c:lblOffset val="100"/>
        <c:noMultiLvlLbl val="0"/>
      </c:catAx>
      <c:valAx>
        <c:axId val="1778769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77878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Test.xlsx]Time-Based Sales Analysis!Monthly Sale</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b="1">
                <a:solidFill>
                  <a:schemeClr val="tx1"/>
                </a:solidFill>
                <a:latin typeface="Arial Black" panose="020B0A04020102020204" pitchFamily="34" charset="0"/>
              </a:rPr>
              <a:t>Monthly Sales</a:t>
            </a:r>
          </a:p>
        </c:rich>
      </c:tx>
      <c:layout>
        <c:manualLayout>
          <c:xMode val="edge"/>
          <c:yMode val="edge"/>
          <c:x val="0.40011899783314986"/>
          <c:y val="3.22741756182895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'Time-Based Sales Analysis'!$S$3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CDC-4CD1-A8A4-48F9346C199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CDC-4CD1-A8A4-48F9346C199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CDC-4CD1-A8A4-48F9346C199B}"/>
              </c:ext>
            </c:extLst>
          </c:dPt>
          <c:cat>
            <c:strRef>
              <c:f>'Time-Based Sales Analysis'!$R$4:$R$7</c:f>
              <c:strCache>
                <c:ptCount val="3"/>
                <c:pt idx="0">
                  <c:v>Jan</c:v>
                </c:pt>
                <c:pt idx="1">
                  <c:v>Feb</c:v>
                </c:pt>
                <c:pt idx="2">
                  <c:v>Mar</c:v>
                </c:pt>
              </c:strCache>
            </c:strRef>
          </c:cat>
          <c:val>
            <c:numRef>
              <c:f>'Time-Based Sales Analysis'!$S$4:$S$7</c:f>
              <c:numCache>
                <c:formatCode>General</c:formatCode>
                <c:ptCount val="3"/>
                <c:pt idx="0">
                  <c:v>8810.8799999999992</c:v>
                </c:pt>
                <c:pt idx="1">
                  <c:v>11321.91</c:v>
                </c:pt>
                <c:pt idx="2">
                  <c:v>7143.55</c:v>
                </c:pt>
              </c:numCache>
            </c:numRef>
          </c:val>
          <c:extLst>
            <c:ext xmlns:c16="http://schemas.microsoft.com/office/drawing/2014/chart" uri="{C3380CC4-5D6E-409C-BE32-E72D297353CC}">
              <c16:uniqueId val="{00000006-BCDC-4CD1-A8A4-48F9346C199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Test.xlsx]SKUs Performance Analysis!Sales Performance by Customer Vs SKU</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Arial Black" panose="020B0A04020102020204" pitchFamily="34" charset="0"/>
              </a:rPr>
              <a:t>Sales</a:t>
            </a:r>
            <a:r>
              <a:rPr lang="en-US" b="1" baseline="0">
                <a:solidFill>
                  <a:schemeClr val="tx1"/>
                </a:solidFill>
                <a:latin typeface="Arial Black" panose="020B0A04020102020204" pitchFamily="34" charset="0"/>
              </a:rPr>
              <a:t> Performance by Customer Vs SKUs</a:t>
            </a:r>
            <a:endParaRPr lang="en-US" b="1">
              <a:solidFill>
                <a:schemeClr val="tx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'SKUs Performance Analysis'!$B$2:$B$3</c:f>
              <c:strCache>
                <c:ptCount val="1"/>
                <c:pt idx="0">
                  <c:v>SKU1</c:v>
                </c:pt>
              </c:strCache>
            </c:strRef>
          </c:tx>
          <c:spPr>
            <a:solidFill>
              <a:schemeClr val="accent1"/>
            </a:solidFill>
            <a:ln>
              <a:noFill/>
            </a:ln>
            <a:effectLst/>
          </c:spPr>
          <c:invertIfNegative val="0"/>
          <c:cat>
            <c:strRef>
              <c:f>'SKUs Performance Analysis'!$A$4:$A$10</c:f>
              <c:strCache>
                <c:ptCount val="6"/>
                <c:pt idx="0">
                  <c:v>Customer A</c:v>
                </c:pt>
                <c:pt idx="1">
                  <c:v>Customer B</c:v>
                </c:pt>
                <c:pt idx="2">
                  <c:v>Customer C</c:v>
                </c:pt>
                <c:pt idx="3">
                  <c:v>Customer D</c:v>
                </c:pt>
                <c:pt idx="4">
                  <c:v>Customer E</c:v>
                </c:pt>
                <c:pt idx="5">
                  <c:v>Customer F</c:v>
                </c:pt>
              </c:strCache>
            </c:strRef>
          </c:cat>
          <c:val>
            <c:numRef>
              <c:f>'SKUs Performance Analysis'!$B$4:$B$10</c:f>
              <c:numCache>
                <c:formatCode>General</c:formatCode>
                <c:ptCount val="6"/>
                <c:pt idx="0">
                  <c:v>1457.85</c:v>
                </c:pt>
                <c:pt idx="1">
                  <c:v>268.03999999999996</c:v>
                </c:pt>
                <c:pt idx="2">
                  <c:v>553</c:v>
                </c:pt>
                <c:pt idx="3">
                  <c:v>362.2</c:v>
                </c:pt>
                <c:pt idx="5">
                  <c:v>948.31</c:v>
                </c:pt>
              </c:numCache>
            </c:numRef>
          </c:val>
          <c:extLst>
            <c:ext xmlns:c16="http://schemas.microsoft.com/office/drawing/2014/chart" uri="{C3380CC4-5D6E-409C-BE32-E72D297353CC}">
              <c16:uniqueId val="{00000000-4863-4177-BF88-57AA254777CA}"/>
            </c:ext>
          </c:extLst>
        </c:ser>
        <c:ser>
          <c:idx val="1"/>
          <c:order val="1"/>
          <c:tx>
            <c:strRef>
              <c:f>'SKUs Performance Analysis'!$C$2:$C$3</c:f>
              <c:strCache>
                <c:ptCount val="1"/>
                <c:pt idx="0">
                  <c:v>SKU3</c:v>
                </c:pt>
              </c:strCache>
            </c:strRef>
          </c:tx>
          <c:spPr>
            <a:solidFill>
              <a:schemeClr val="accent2"/>
            </a:solidFill>
            <a:ln>
              <a:noFill/>
            </a:ln>
            <a:effectLst/>
          </c:spPr>
          <c:invertIfNegative val="0"/>
          <c:cat>
            <c:strRef>
              <c:f>'SKUs Performance Analysis'!$A$4:$A$10</c:f>
              <c:strCache>
                <c:ptCount val="6"/>
                <c:pt idx="0">
                  <c:v>Customer A</c:v>
                </c:pt>
                <c:pt idx="1">
                  <c:v>Customer B</c:v>
                </c:pt>
                <c:pt idx="2">
                  <c:v>Customer C</c:v>
                </c:pt>
                <c:pt idx="3">
                  <c:v>Customer D</c:v>
                </c:pt>
                <c:pt idx="4">
                  <c:v>Customer E</c:v>
                </c:pt>
                <c:pt idx="5">
                  <c:v>Customer F</c:v>
                </c:pt>
              </c:strCache>
            </c:strRef>
          </c:cat>
          <c:val>
            <c:numRef>
              <c:f>'SKUs Performance Analysis'!$C$4:$C$10</c:f>
              <c:numCache>
                <c:formatCode>General</c:formatCode>
                <c:ptCount val="6"/>
                <c:pt idx="0">
                  <c:v>518.41999999999996</c:v>
                </c:pt>
                <c:pt idx="1">
                  <c:v>536.97</c:v>
                </c:pt>
                <c:pt idx="2">
                  <c:v>248.19</c:v>
                </c:pt>
                <c:pt idx="5">
                  <c:v>43.05</c:v>
                </c:pt>
              </c:numCache>
            </c:numRef>
          </c:val>
          <c:extLst>
            <c:ext xmlns:c16="http://schemas.microsoft.com/office/drawing/2014/chart" uri="{C3380CC4-5D6E-409C-BE32-E72D297353CC}">
              <c16:uniqueId val="{00000001-4863-4177-BF88-57AA254777CA}"/>
            </c:ext>
          </c:extLst>
        </c:ser>
        <c:ser>
          <c:idx val="2"/>
          <c:order val="2"/>
          <c:tx>
            <c:strRef>
              <c:f>'SKUs Performance Analysis'!$D$2:$D$3</c:f>
              <c:strCache>
                <c:ptCount val="1"/>
                <c:pt idx="0">
                  <c:v>SKU5</c:v>
                </c:pt>
              </c:strCache>
            </c:strRef>
          </c:tx>
          <c:spPr>
            <a:solidFill>
              <a:schemeClr val="accent3"/>
            </a:solidFill>
            <a:ln>
              <a:noFill/>
            </a:ln>
            <a:effectLst/>
          </c:spPr>
          <c:invertIfNegative val="0"/>
          <c:cat>
            <c:strRef>
              <c:f>'SKUs Performance Analysis'!$A$4:$A$10</c:f>
              <c:strCache>
                <c:ptCount val="6"/>
                <c:pt idx="0">
                  <c:v>Customer A</c:v>
                </c:pt>
                <c:pt idx="1">
                  <c:v>Customer B</c:v>
                </c:pt>
                <c:pt idx="2">
                  <c:v>Customer C</c:v>
                </c:pt>
                <c:pt idx="3">
                  <c:v>Customer D</c:v>
                </c:pt>
                <c:pt idx="4">
                  <c:v>Customer E</c:v>
                </c:pt>
                <c:pt idx="5">
                  <c:v>Customer F</c:v>
                </c:pt>
              </c:strCache>
            </c:strRef>
          </c:cat>
          <c:val>
            <c:numRef>
              <c:f>'SKUs Performance Analysis'!$D$4:$D$10</c:f>
              <c:numCache>
                <c:formatCode>General</c:formatCode>
                <c:ptCount val="6"/>
                <c:pt idx="0">
                  <c:v>685.2</c:v>
                </c:pt>
                <c:pt idx="2">
                  <c:v>250.2</c:v>
                </c:pt>
                <c:pt idx="4">
                  <c:v>298.44</c:v>
                </c:pt>
                <c:pt idx="5">
                  <c:v>488.88</c:v>
                </c:pt>
              </c:numCache>
            </c:numRef>
          </c:val>
          <c:extLst>
            <c:ext xmlns:c16="http://schemas.microsoft.com/office/drawing/2014/chart" uri="{C3380CC4-5D6E-409C-BE32-E72D297353CC}">
              <c16:uniqueId val="{00000002-4863-4177-BF88-57AA254777CA}"/>
            </c:ext>
          </c:extLst>
        </c:ser>
        <c:ser>
          <c:idx val="3"/>
          <c:order val="3"/>
          <c:tx>
            <c:strRef>
              <c:f>'SKUs Performance Analysis'!$E$2:$E$3</c:f>
              <c:strCache>
                <c:ptCount val="1"/>
                <c:pt idx="0">
                  <c:v>SKU7</c:v>
                </c:pt>
              </c:strCache>
            </c:strRef>
          </c:tx>
          <c:spPr>
            <a:solidFill>
              <a:schemeClr val="accent4"/>
            </a:solidFill>
            <a:ln>
              <a:noFill/>
            </a:ln>
            <a:effectLst/>
          </c:spPr>
          <c:invertIfNegative val="0"/>
          <c:cat>
            <c:strRef>
              <c:f>'SKUs Performance Analysis'!$A$4:$A$10</c:f>
              <c:strCache>
                <c:ptCount val="6"/>
                <c:pt idx="0">
                  <c:v>Customer A</c:v>
                </c:pt>
                <c:pt idx="1">
                  <c:v>Customer B</c:v>
                </c:pt>
                <c:pt idx="2">
                  <c:v>Customer C</c:v>
                </c:pt>
                <c:pt idx="3">
                  <c:v>Customer D</c:v>
                </c:pt>
                <c:pt idx="4">
                  <c:v>Customer E</c:v>
                </c:pt>
                <c:pt idx="5">
                  <c:v>Customer F</c:v>
                </c:pt>
              </c:strCache>
            </c:strRef>
          </c:cat>
          <c:val>
            <c:numRef>
              <c:f>'SKUs Performance Analysis'!$E$4:$E$10</c:f>
              <c:numCache>
                <c:formatCode>General</c:formatCode>
                <c:ptCount val="6"/>
                <c:pt idx="0">
                  <c:v>1169.24</c:v>
                </c:pt>
                <c:pt idx="1">
                  <c:v>16.170000000000002</c:v>
                </c:pt>
                <c:pt idx="2">
                  <c:v>192.47</c:v>
                </c:pt>
                <c:pt idx="4">
                  <c:v>508.86</c:v>
                </c:pt>
                <c:pt idx="5">
                  <c:v>334.33</c:v>
                </c:pt>
              </c:numCache>
            </c:numRef>
          </c:val>
          <c:extLst>
            <c:ext xmlns:c16="http://schemas.microsoft.com/office/drawing/2014/chart" uri="{C3380CC4-5D6E-409C-BE32-E72D297353CC}">
              <c16:uniqueId val="{00000003-4863-4177-BF88-57AA254777CA}"/>
            </c:ext>
          </c:extLst>
        </c:ser>
        <c:ser>
          <c:idx val="4"/>
          <c:order val="4"/>
          <c:tx>
            <c:strRef>
              <c:f>'SKUs Performance Analysis'!$F$2:$F$3</c:f>
              <c:strCache>
                <c:ptCount val="1"/>
                <c:pt idx="0">
                  <c:v>SKU9</c:v>
                </c:pt>
              </c:strCache>
            </c:strRef>
          </c:tx>
          <c:spPr>
            <a:solidFill>
              <a:schemeClr val="accent5"/>
            </a:solidFill>
            <a:ln>
              <a:noFill/>
            </a:ln>
            <a:effectLst/>
          </c:spPr>
          <c:invertIfNegative val="0"/>
          <c:cat>
            <c:strRef>
              <c:f>'SKUs Performance Analysis'!$A$4:$A$10</c:f>
              <c:strCache>
                <c:ptCount val="6"/>
                <c:pt idx="0">
                  <c:v>Customer A</c:v>
                </c:pt>
                <c:pt idx="1">
                  <c:v>Customer B</c:v>
                </c:pt>
                <c:pt idx="2">
                  <c:v>Customer C</c:v>
                </c:pt>
                <c:pt idx="3">
                  <c:v>Customer D</c:v>
                </c:pt>
                <c:pt idx="4">
                  <c:v>Customer E</c:v>
                </c:pt>
                <c:pt idx="5">
                  <c:v>Customer F</c:v>
                </c:pt>
              </c:strCache>
            </c:strRef>
          </c:cat>
          <c:val>
            <c:numRef>
              <c:f>'SKUs Performance Analysis'!$F$4:$F$10</c:f>
              <c:numCache>
                <c:formatCode>General</c:formatCode>
                <c:ptCount val="6"/>
                <c:pt idx="0">
                  <c:v>610.79000000000008</c:v>
                </c:pt>
                <c:pt idx="4">
                  <c:v>507.86</c:v>
                </c:pt>
                <c:pt idx="5">
                  <c:v>670.86</c:v>
                </c:pt>
              </c:numCache>
            </c:numRef>
          </c:val>
          <c:extLst>
            <c:ext xmlns:c16="http://schemas.microsoft.com/office/drawing/2014/chart" uri="{C3380CC4-5D6E-409C-BE32-E72D297353CC}">
              <c16:uniqueId val="{00000004-4863-4177-BF88-57AA254777CA}"/>
            </c:ext>
          </c:extLst>
        </c:ser>
        <c:dLbls>
          <c:showLegendKey val="0"/>
          <c:showVal val="0"/>
          <c:showCatName val="0"/>
          <c:showSerName val="0"/>
          <c:showPercent val="0"/>
          <c:showBubbleSize val="0"/>
        </c:dLbls>
        <c:gapWidth val="219"/>
        <c:overlap val="-27"/>
        <c:axId val="1778780463"/>
        <c:axId val="1778775663"/>
      </c:barChart>
      <c:catAx>
        <c:axId val="177878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778775663"/>
        <c:crosses val="autoZero"/>
        <c:auto val="1"/>
        <c:lblAlgn val="ctr"/>
        <c:lblOffset val="100"/>
        <c:noMultiLvlLbl val="0"/>
      </c:catAx>
      <c:valAx>
        <c:axId val="1778775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77878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3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513183</xdr:colOff>
      <xdr:row>0</xdr:row>
      <xdr:rowOff>175843</xdr:rowOff>
    </xdr:from>
    <xdr:to>
      <xdr:col>34</xdr:col>
      <xdr:colOff>62204</xdr:colOff>
      <xdr:row>53</xdr:row>
      <xdr:rowOff>124407</xdr:rowOff>
    </xdr:to>
    <xdr:sp macro="" textlink="">
      <xdr:nvSpPr>
        <xdr:cNvPr id="2" name="Rectangle 1">
          <a:extLst>
            <a:ext uri="{FF2B5EF4-FFF2-40B4-BE49-F238E27FC236}">
              <a16:creationId xmlns:a16="http://schemas.microsoft.com/office/drawing/2014/main" id="{FD240B73-1D81-69B9-1D25-4018BE2EF47F}"/>
            </a:ext>
          </a:extLst>
        </xdr:cNvPr>
        <xdr:cNvSpPr/>
      </xdr:nvSpPr>
      <xdr:spPr>
        <a:xfrm>
          <a:off x="513183" y="175843"/>
          <a:ext cx="20169674" cy="9839013"/>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116304</xdr:colOff>
      <xdr:row>6</xdr:row>
      <xdr:rowOff>31358</xdr:rowOff>
    </xdr:from>
    <xdr:to>
      <xdr:col>4</xdr:col>
      <xdr:colOff>250520</xdr:colOff>
      <xdr:row>11</xdr:row>
      <xdr:rowOff>22028</xdr:rowOff>
    </xdr:to>
    <xdr:sp macro="" textlink="">
      <xdr:nvSpPr>
        <xdr:cNvPr id="6" name="TextBox 5">
          <a:extLst>
            <a:ext uri="{FF2B5EF4-FFF2-40B4-BE49-F238E27FC236}">
              <a16:creationId xmlns:a16="http://schemas.microsoft.com/office/drawing/2014/main" id="{EDFCC77B-077F-4D56-61FC-0AAB87ACD8C0}"/>
            </a:ext>
          </a:extLst>
        </xdr:cNvPr>
        <xdr:cNvSpPr txBox="1"/>
      </xdr:nvSpPr>
      <xdr:spPr>
        <a:xfrm>
          <a:off x="721729" y="1158700"/>
          <a:ext cx="1950490" cy="930123"/>
        </a:xfrm>
        <a:prstGeom prst="rect">
          <a:avLst/>
        </a:prstGeom>
        <a:solidFill>
          <a:schemeClr val="lt1"/>
        </a:solidFill>
        <a:ln w="9525" cmpd="sng">
          <a:no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xdr:col>
      <xdr:colOff>280698</xdr:colOff>
      <xdr:row>8</xdr:row>
      <xdr:rowOff>43543</xdr:rowOff>
    </xdr:from>
    <xdr:to>
      <xdr:col>4</xdr:col>
      <xdr:colOff>32658</xdr:colOff>
      <xdr:row>10</xdr:row>
      <xdr:rowOff>141516</xdr:rowOff>
    </xdr:to>
    <xdr:sp macro="" textlink="'Sales Performance Analysis'!Q4">
      <xdr:nvSpPr>
        <xdr:cNvPr id="4" name="TextBox 3">
          <a:extLst>
            <a:ext uri="{FF2B5EF4-FFF2-40B4-BE49-F238E27FC236}">
              <a16:creationId xmlns:a16="http://schemas.microsoft.com/office/drawing/2014/main" id="{20997DFD-B2C8-0412-2589-6619C94D80BE}"/>
            </a:ext>
          </a:extLst>
        </xdr:cNvPr>
        <xdr:cNvSpPr txBox="1"/>
      </xdr:nvSpPr>
      <xdr:spPr>
        <a:xfrm>
          <a:off x="890298" y="1524000"/>
          <a:ext cx="1580760" cy="4680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DA3F4CC-EED3-4F42-B7FE-E3143EFA21C2}" type="TxLink">
            <a:rPr lang="en-US" sz="2800" b="1" i="0" u="none" strike="noStrike">
              <a:solidFill>
                <a:srgbClr val="000000"/>
              </a:solidFill>
              <a:latin typeface="Calibri"/>
              <a:cs typeface="Calibri"/>
            </a:rPr>
            <a:t>25860.63</a:t>
          </a:fld>
          <a:endParaRPr lang="en-US" sz="2800" b="1"/>
        </a:p>
      </xdr:txBody>
    </xdr:sp>
    <xdr:clientData/>
  </xdr:twoCellAnchor>
  <xdr:twoCellAnchor>
    <xdr:from>
      <xdr:col>1</xdr:col>
      <xdr:colOff>124408</xdr:colOff>
      <xdr:row>1</xdr:row>
      <xdr:rowOff>150127</xdr:rowOff>
    </xdr:from>
    <xdr:to>
      <xdr:col>13</xdr:col>
      <xdr:colOff>559837</xdr:colOff>
      <xdr:row>5</xdr:row>
      <xdr:rowOff>62204</xdr:rowOff>
    </xdr:to>
    <xdr:sp macro="" textlink="">
      <xdr:nvSpPr>
        <xdr:cNvPr id="5" name="TextBox 4">
          <a:extLst>
            <a:ext uri="{FF2B5EF4-FFF2-40B4-BE49-F238E27FC236}">
              <a16:creationId xmlns:a16="http://schemas.microsoft.com/office/drawing/2014/main" id="{218918BF-4A44-505E-EEEB-D4AA491D83ED}"/>
            </a:ext>
          </a:extLst>
        </xdr:cNvPr>
        <xdr:cNvSpPr txBox="1"/>
      </xdr:nvSpPr>
      <xdr:spPr>
        <a:xfrm>
          <a:off x="730898" y="336739"/>
          <a:ext cx="7713306" cy="6585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4000" b="1">
              <a:latin typeface="Calisto MT" panose="02040603050505030304" pitchFamily="18" charset="0"/>
            </a:rPr>
            <a:t>Sales Performance Dashboard</a:t>
          </a:r>
        </a:p>
      </xdr:txBody>
    </xdr:sp>
    <xdr:clientData/>
  </xdr:twoCellAnchor>
  <xdr:twoCellAnchor>
    <xdr:from>
      <xdr:col>1</xdr:col>
      <xdr:colOff>495630</xdr:colOff>
      <xdr:row>6</xdr:row>
      <xdr:rowOff>78864</xdr:rowOff>
    </xdr:from>
    <xdr:to>
      <xdr:col>4</xdr:col>
      <xdr:colOff>29308</xdr:colOff>
      <xdr:row>8</xdr:row>
      <xdr:rowOff>14654</xdr:rowOff>
    </xdr:to>
    <xdr:sp macro="" textlink="">
      <xdr:nvSpPr>
        <xdr:cNvPr id="8" name="TextBox 7">
          <a:extLst>
            <a:ext uri="{FF2B5EF4-FFF2-40B4-BE49-F238E27FC236}">
              <a16:creationId xmlns:a16="http://schemas.microsoft.com/office/drawing/2014/main" id="{81586419-0683-790F-2E06-E9C30E4B0CBA}"/>
            </a:ext>
          </a:extLst>
        </xdr:cNvPr>
        <xdr:cNvSpPr txBox="1"/>
      </xdr:nvSpPr>
      <xdr:spPr>
        <a:xfrm>
          <a:off x="1111092" y="1133941"/>
          <a:ext cx="1380062" cy="2874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65000"/>
                  <a:lumOff val="35000"/>
                </a:schemeClr>
              </a:solidFill>
              <a:latin typeface="Arial Black" panose="020B0A04020102020204" pitchFamily="34" charset="0"/>
            </a:rPr>
            <a:t>Actual Sale</a:t>
          </a:r>
        </a:p>
      </xdr:txBody>
    </xdr:sp>
    <xdr:clientData/>
  </xdr:twoCellAnchor>
  <xdr:twoCellAnchor>
    <xdr:from>
      <xdr:col>4</xdr:col>
      <xdr:colOff>583942</xdr:colOff>
      <xdr:row>6</xdr:row>
      <xdr:rowOff>7776</xdr:rowOff>
    </xdr:from>
    <xdr:to>
      <xdr:col>8</xdr:col>
      <xdr:colOff>177452</xdr:colOff>
      <xdr:row>11</xdr:row>
      <xdr:rowOff>7776</xdr:rowOff>
    </xdr:to>
    <xdr:sp macro="" textlink="">
      <xdr:nvSpPr>
        <xdr:cNvPr id="9" name="TextBox 8">
          <a:extLst>
            <a:ext uri="{FF2B5EF4-FFF2-40B4-BE49-F238E27FC236}">
              <a16:creationId xmlns:a16="http://schemas.microsoft.com/office/drawing/2014/main" id="{FFD2A319-C37E-6550-6A2F-A9AA8B2EF62B}"/>
            </a:ext>
          </a:extLst>
        </xdr:cNvPr>
        <xdr:cNvSpPr txBox="1"/>
      </xdr:nvSpPr>
      <xdr:spPr>
        <a:xfrm>
          <a:off x="3005641" y="1135118"/>
          <a:ext cx="2015208" cy="939453"/>
        </a:xfrm>
        <a:prstGeom prst="rect">
          <a:avLst/>
        </a:prstGeom>
        <a:solidFill>
          <a:schemeClr val="lt1"/>
        </a:solidFill>
        <a:ln w="9525" cmpd="sng">
          <a:no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oneCellAnchor>
    <xdr:from>
      <xdr:col>24</xdr:col>
      <xdr:colOff>141514</xdr:colOff>
      <xdr:row>7</xdr:row>
      <xdr:rowOff>119743</xdr:rowOff>
    </xdr:from>
    <xdr:ext cx="184731" cy="264560"/>
    <xdr:sp macro="" textlink="">
      <xdr:nvSpPr>
        <xdr:cNvPr id="10" name="TextBox 9">
          <a:extLst>
            <a:ext uri="{FF2B5EF4-FFF2-40B4-BE49-F238E27FC236}">
              <a16:creationId xmlns:a16="http://schemas.microsoft.com/office/drawing/2014/main" id="{E7198AF1-90B5-6C23-6AB1-20B5D2A50FE3}"/>
            </a:ext>
          </a:extLst>
        </xdr:cNvPr>
        <xdr:cNvSpPr txBox="1"/>
      </xdr:nvSpPr>
      <xdr:spPr>
        <a:xfrm>
          <a:off x="14771914" y="141514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5</xdr:col>
      <xdr:colOff>404070</xdr:colOff>
      <xdr:row>6</xdr:row>
      <xdr:rowOff>68426</xdr:rowOff>
    </xdr:from>
    <xdr:to>
      <xdr:col>7</xdr:col>
      <xdr:colOff>372970</xdr:colOff>
      <xdr:row>7</xdr:row>
      <xdr:rowOff>141514</xdr:rowOff>
    </xdr:to>
    <xdr:sp macro="" textlink="">
      <xdr:nvSpPr>
        <xdr:cNvPr id="11" name="TextBox 10">
          <a:extLst>
            <a:ext uri="{FF2B5EF4-FFF2-40B4-BE49-F238E27FC236}">
              <a16:creationId xmlns:a16="http://schemas.microsoft.com/office/drawing/2014/main" id="{362294B8-21BE-77A6-58A6-91D4D7C9E547}"/>
            </a:ext>
          </a:extLst>
        </xdr:cNvPr>
        <xdr:cNvSpPr txBox="1"/>
      </xdr:nvSpPr>
      <xdr:spPr>
        <a:xfrm>
          <a:off x="3431193" y="1195768"/>
          <a:ext cx="1179750" cy="2609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65000"/>
                  <a:lumOff val="35000"/>
                </a:schemeClr>
              </a:solidFill>
              <a:latin typeface="Arial Black" panose="020B0A04020102020204" pitchFamily="34" charset="0"/>
            </a:rPr>
            <a:t>Total Sale</a:t>
          </a:r>
        </a:p>
      </xdr:txBody>
    </xdr:sp>
    <xdr:clientData/>
  </xdr:twoCellAnchor>
  <xdr:twoCellAnchor>
    <xdr:from>
      <xdr:col>5</xdr:col>
      <xdr:colOff>188691</xdr:colOff>
      <xdr:row>8</xdr:row>
      <xdr:rowOff>43096</xdr:rowOff>
    </xdr:from>
    <xdr:to>
      <xdr:col>7</xdr:col>
      <xdr:colOff>561136</xdr:colOff>
      <xdr:row>10</xdr:row>
      <xdr:rowOff>130183</xdr:rowOff>
    </xdr:to>
    <xdr:sp macro="" textlink="'Sales Performance Analysis'!S5">
      <xdr:nvSpPr>
        <xdr:cNvPr id="12" name="TextBox 11">
          <a:extLst>
            <a:ext uri="{FF2B5EF4-FFF2-40B4-BE49-F238E27FC236}">
              <a16:creationId xmlns:a16="http://schemas.microsoft.com/office/drawing/2014/main" id="{19EBF1C1-DBDA-34A3-ABC2-478AB64F9820}"/>
            </a:ext>
          </a:extLst>
        </xdr:cNvPr>
        <xdr:cNvSpPr txBox="1"/>
      </xdr:nvSpPr>
      <xdr:spPr>
        <a:xfrm>
          <a:off x="3215814" y="1546219"/>
          <a:ext cx="1583295" cy="4628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5451CA-EAF3-4825-A525-DDE2A908DC47}" type="TxLink">
            <a:rPr lang="en-US" sz="2800" b="1" i="0" u="none" strike="noStrike">
              <a:solidFill>
                <a:srgbClr val="000000"/>
              </a:solidFill>
              <a:latin typeface="Calibri"/>
              <a:cs typeface="Calibri"/>
            </a:rPr>
            <a:t>27276.34</a:t>
          </a:fld>
          <a:endParaRPr lang="en-US" sz="2800" b="1"/>
        </a:p>
      </xdr:txBody>
    </xdr:sp>
    <xdr:clientData/>
  </xdr:twoCellAnchor>
  <xdr:twoCellAnchor>
    <xdr:from>
      <xdr:col>9</xdr:col>
      <xdr:colOff>171061</xdr:colOff>
      <xdr:row>6</xdr:row>
      <xdr:rowOff>32656</xdr:rowOff>
    </xdr:from>
    <xdr:to>
      <xdr:col>21</xdr:col>
      <xdr:colOff>233265</xdr:colOff>
      <xdr:row>30</xdr:row>
      <xdr:rowOff>31101</xdr:rowOff>
    </xdr:to>
    <xdr:graphicFrame macro="">
      <xdr:nvGraphicFramePr>
        <xdr:cNvPr id="14" name="Monthly Sales by Customer">
          <a:extLst>
            <a:ext uri="{FF2B5EF4-FFF2-40B4-BE49-F238E27FC236}">
              <a16:creationId xmlns:a16="http://schemas.microsoft.com/office/drawing/2014/main" id="{6A21D66B-48B3-4876-96FC-A8AC8E595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65315</xdr:colOff>
      <xdr:row>12</xdr:row>
      <xdr:rowOff>1</xdr:rowOff>
    </xdr:from>
    <xdr:to>
      <xdr:col>8</xdr:col>
      <xdr:colOff>590938</xdr:colOff>
      <xdr:row>30</xdr:row>
      <xdr:rowOff>46653</xdr:rowOff>
    </xdr:to>
    <xdr:graphicFrame macro="">
      <xdr:nvGraphicFramePr>
        <xdr:cNvPr id="15" name="Total Sale by Location">
          <a:extLst>
            <a:ext uri="{FF2B5EF4-FFF2-40B4-BE49-F238E27FC236}">
              <a16:creationId xmlns:a16="http://schemas.microsoft.com/office/drawing/2014/main" id="{27F60341-F4AA-4389-B7CF-5D8D84C7C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513183</xdr:colOff>
      <xdr:row>6</xdr:row>
      <xdr:rowOff>54428</xdr:rowOff>
    </xdr:from>
    <xdr:to>
      <xdr:col>33</xdr:col>
      <xdr:colOff>466530</xdr:colOff>
      <xdr:row>30</xdr:row>
      <xdr:rowOff>0</xdr:rowOff>
    </xdr:to>
    <xdr:graphicFrame macro="">
      <xdr:nvGraphicFramePr>
        <xdr:cNvPr id="16" name="Chart 15">
          <a:extLst>
            <a:ext uri="{FF2B5EF4-FFF2-40B4-BE49-F238E27FC236}">
              <a16:creationId xmlns:a16="http://schemas.microsoft.com/office/drawing/2014/main" id="{5120CADE-16D7-473B-A3BB-266D1230E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62203</xdr:colOff>
      <xdr:row>31</xdr:row>
      <xdr:rowOff>31102</xdr:rowOff>
    </xdr:from>
    <xdr:to>
      <xdr:col>12</xdr:col>
      <xdr:colOff>186612</xdr:colOff>
      <xdr:row>52</xdr:row>
      <xdr:rowOff>171061</xdr:rowOff>
    </xdr:to>
    <xdr:graphicFrame macro="">
      <xdr:nvGraphicFramePr>
        <xdr:cNvPr id="17" name="Chart 16">
          <a:extLst>
            <a:ext uri="{FF2B5EF4-FFF2-40B4-BE49-F238E27FC236}">
              <a16:creationId xmlns:a16="http://schemas.microsoft.com/office/drawing/2014/main" id="{8326FBF0-12EE-447A-94A6-49ABBF898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373224</xdr:colOff>
      <xdr:row>31</xdr:row>
      <xdr:rowOff>15551</xdr:rowOff>
    </xdr:from>
    <xdr:to>
      <xdr:col>21</xdr:col>
      <xdr:colOff>450979</xdr:colOff>
      <xdr:row>52</xdr:row>
      <xdr:rowOff>171060</xdr:rowOff>
    </xdr:to>
    <xdr:graphicFrame macro="">
      <xdr:nvGraphicFramePr>
        <xdr:cNvPr id="18" name="Chart 17">
          <a:extLst>
            <a:ext uri="{FF2B5EF4-FFF2-40B4-BE49-F238E27FC236}">
              <a16:creationId xmlns:a16="http://schemas.microsoft.com/office/drawing/2014/main" id="{AC468547-778A-4896-A67B-48D68103A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31</xdr:row>
      <xdr:rowOff>0</xdr:rowOff>
    </xdr:from>
    <xdr:to>
      <xdr:col>33</xdr:col>
      <xdr:colOff>482082</xdr:colOff>
      <xdr:row>52</xdr:row>
      <xdr:rowOff>155510</xdr:rowOff>
    </xdr:to>
    <xdr:graphicFrame macro="">
      <xdr:nvGraphicFramePr>
        <xdr:cNvPr id="19" name="Chart 18">
          <a:extLst>
            <a:ext uri="{FF2B5EF4-FFF2-40B4-BE49-F238E27FC236}">
              <a16:creationId xmlns:a16="http://schemas.microsoft.com/office/drawing/2014/main" id="{0F5EBC8D-3CB7-4466-AFC7-2FC6E3B43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764.75896712963" createdVersion="8" refreshedVersion="8" minRefreshableVersion="3" recordCount="100" xr:uid="{EBBB9649-E17A-4E12-B7FF-D8226A09B561}">
  <cacheSource type="worksheet">
    <worksheetSource name="SalesTable"/>
  </cacheSource>
  <cacheFields count="12">
    <cacheField name="Order Date" numFmtId="14">
      <sharedItems count="62">
        <s v="2025-01-01"/>
        <s v="2025-01-02"/>
        <s v="2025-01-03"/>
        <s v="2025-01-04"/>
        <s v="2025-01-08"/>
        <s v="2025-01-09"/>
        <s v="2025-01-10"/>
        <s v="2025-01-13"/>
        <s v="2025-01-14"/>
        <s v="2025-01-15"/>
        <s v="2025-01-18"/>
        <s v="2025-01-19"/>
        <s v="2025-01-20"/>
        <s v="2025-01-21"/>
        <s v="2025-01-22"/>
        <s v="2025-01-24"/>
        <s v="2025-01-25"/>
        <s v="2025-01-27"/>
        <s v="2025-01-30"/>
        <s v="2025-01-31"/>
        <s v="2025-02-02"/>
        <s v="2025-02-03"/>
        <s v="2025-02-04"/>
        <s v="2025-02-05"/>
        <s v="2025-02-07"/>
        <s v="2025-02-08"/>
        <s v="2025-02-09"/>
        <s v="2025-02-10"/>
        <s v="2025-02-12"/>
        <s v="2025-02-13"/>
        <s v="2025-02-15"/>
        <s v="2025-02-16"/>
        <s v="2025-02-17"/>
        <s v="2025-02-18"/>
        <s v="2025-02-20"/>
        <s v="2025-02-21"/>
        <s v="2025-02-22"/>
        <s v="2025-02-23"/>
        <s v="2025-02-24"/>
        <s v="2025-02-25"/>
        <s v="2025-02-27"/>
        <s v="2025-03-01"/>
        <s v="2025-03-03"/>
        <s v="2025-03-04"/>
        <s v="2025-03-05"/>
        <s v="2025-03-06"/>
        <s v="2025-03-07"/>
        <s v="2025-03-08"/>
        <s v="2025-03-09"/>
        <s v="2025-03-13"/>
        <s v="2025-03-14"/>
        <s v="2025-03-18"/>
        <s v="2025-03-21"/>
        <s v="2025-03-22"/>
        <s v="2025-03-23"/>
        <s v="2025-03-24"/>
        <s v="2025-03-25"/>
        <s v="2025-03-26"/>
        <s v="2025-03-28"/>
        <s v="2025-03-29"/>
        <s v="2025-03-30"/>
        <s v="2025-03-31"/>
      </sharedItems>
    </cacheField>
    <cacheField name="Month Name" numFmtId="14">
      <sharedItems count="3">
        <s v="Jan"/>
        <s v="Feb"/>
        <s v="Mar"/>
      </sharedItems>
    </cacheField>
    <cacheField name="Day" numFmtId="14">
      <sharedItems count="30">
        <s v="01"/>
        <s v="02"/>
        <s v="03"/>
        <s v="04"/>
        <s v="08"/>
        <s v="09"/>
        <s v="10"/>
        <s v="13"/>
        <s v="14"/>
        <s v="15"/>
        <s v="18"/>
        <s v="19"/>
        <s v="20"/>
        <s v="21"/>
        <s v="22"/>
        <s v="24"/>
        <s v="25"/>
        <s v="27"/>
        <s v="30"/>
        <s v="31"/>
        <s v="05"/>
        <s v="07"/>
        <s v="12"/>
        <s v="16"/>
        <s v="17"/>
        <s v="23"/>
        <s v="06"/>
        <s v="26"/>
        <s v="28"/>
        <s v="29"/>
      </sharedItems>
    </cacheField>
    <cacheField name="Customer ID" numFmtId="0">
      <sharedItems count="6">
        <s v="Customer C"/>
        <s v="Customer A"/>
        <s v="Customer B"/>
        <s v="Customer D"/>
        <s v="Customer F"/>
        <s v="Customer E"/>
      </sharedItems>
    </cacheField>
    <cacheField name="SKU" numFmtId="0">
      <sharedItems count="10">
        <s v="SKU6"/>
        <s v="SKU8"/>
        <s v="SKU3"/>
        <s v="SKU1"/>
        <s v="SKU9"/>
        <s v="SKU5"/>
        <s v="SKU4"/>
        <s v="SKU2"/>
        <s v="SKU10"/>
        <s v="SKU7"/>
      </sharedItems>
    </cacheField>
    <cacheField name="Quantity" numFmtId="0">
      <sharedItems containsSemiMixedTypes="0" containsString="0" containsNumber="1" containsInteger="1" minValue="1" maxValue="20"/>
    </cacheField>
    <cacheField name="Returned Item" numFmtId="0">
      <sharedItems containsSemiMixedTypes="0" containsString="0" containsNumber="1" containsInteger="1" minValue="0" maxValue="1"/>
    </cacheField>
    <cacheField name="Unit Price" numFmtId="0">
      <sharedItems containsSemiMixedTypes="0" containsString="0" containsNumber="1" minValue="5.37" maxValue="49.94"/>
    </cacheField>
    <cacheField name="Actual Quantity" numFmtId="0">
      <sharedItems containsSemiMixedTypes="0" containsString="0" containsNumber="1" containsInteger="1" minValue="0" maxValue="19"/>
    </cacheField>
    <cacheField name="Total Sale" numFmtId="0">
      <sharedItems containsSemiMixedTypes="0" containsString="0" containsNumber="1" minValue="14.46" maxValue="947.15"/>
    </cacheField>
    <cacheField name="Actual Sale" numFmtId="0">
      <sharedItems containsSemiMixedTypes="0" containsString="0" containsNumber="1" minValue="0" maxValue="947.15" count="95">
        <n v="85.92"/>
        <n v="275.27999999999997"/>
        <n v="253.5"/>
        <n v="344.09"/>
        <n v="633.59"/>
        <n v="124.94999999999999"/>
        <n v="45.8"/>
        <n v="947.15"/>
        <n v="254.88"/>
        <n v="167.88"/>
        <n v="90.600000000000009"/>
        <n v="866.02"/>
        <n v="270.62"/>
        <n v="132.20000000000002"/>
        <n v="395"/>
        <n v="0"/>
        <n v="407.54999999999995"/>
        <n v="422.29999999999995"/>
        <n v="378.96"/>
        <n v="699.16"/>
        <n v="30.92"/>
        <n v="172.62"/>
        <n v="55.45"/>
        <n v="189.89999999999998"/>
        <n v="350"/>
        <n v="28.32"/>
        <n v="165.55"/>
        <n v="125.3"/>
        <n v="522.9"/>
        <n v="43.25"/>
        <n v="502.01"/>
        <n v="177.06"/>
        <n v="217.91"/>
        <n v="53.699999999999996"/>
        <n v="62.96"/>
        <n v="251.52"/>
        <n v="554.88"/>
        <n v="108.72"/>
        <n v="695.68"/>
        <n v="822.12"/>
        <n v="120.8"/>
        <n v="59.32"/>
        <n v="149.44999999999999"/>
        <n v="462.59999999999997"/>
        <n v="413.14000000000004"/>
        <n v="476.9"/>
        <n v="118.68"/>
        <n v="488.88"/>
        <n v="256.08"/>
        <n v="58.32"/>
        <n v="266.15999999999997"/>
        <n v="131.32000000000002"/>
        <n v="90.7"/>
        <n v="7.62"/>
        <n v="245.67"/>
        <n v="492.24"/>
        <n v="321.02"/>
        <n v="227.5"/>
        <n v="836.1"/>
        <n v="104.64"/>
        <n v="553"/>
        <n v="263.83999999999997"/>
        <n v="106.56"/>
        <n v="250.20000000000002"/>
        <n v="43.05"/>
        <n v="706.05"/>
        <n v="159.9"/>
        <n v="138.71"/>
        <n v="108.75"/>
        <n v="891.29"/>
        <n v="40.42"/>
        <n v="760.64"/>
        <n v="126.33"/>
        <n v="467.76"/>
        <n v="206.6"/>
        <n v="166.1"/>
        <n v="131.88"/>
        <n v="178.36"/>
        <n v="76.58"/>
        <n v="154.35"/>
        <n v="540.54"/>
        <n v="86.199999999999989"/>
        <n v="264.18"/>
        <n v="182.34"/>
        <n v="283.46999999999997"/>
        <n v="217"/>
        <n v="341.68"/>
        <n v="139.85999999999999"/>
        <n v="232.54"/>
        <n v="148.14000000000001"/>
        <n v="138.04"/>
        <n v="20.85"/>
        <n v="117.6"/>
        <n v="41.58"/>
        <n v="322.88"/>
      </sharedItems>
    </cacheField>
    <cacheField name="Selling Channel" numFmtId="0">
      <sharedItems count="3">
        <s v="Supermarkets – Lagos"/>
        <s v="Retail Shops – Port Harcourt"/>
        <s v="Wholesalers – Abuja"/>
      </sharedItems>
    </cacheField>
  </cacheFields>
  <extLst>
    <ext xmlns:x14="http://schemas.microsoft.com/office/spreadsheetml/2009/9/main" uri="{725AE2AE-9491-48be-B2B4-4EB974FC3084}">
      <x14:pivotCacheDefinition pivotCacheId="2102051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n v="16"/>
    <n v="0"/>
    <n v="5.37"/>
    <n v="16"/>
    <n v="85.92"/>
    <x v="0"/>
    <x v="0"/>
  </r>
  <r>
    <x v="1"/>
    <x v="0"/>
    <x v="1"/>
    <x v="1"/>
    <x v="1"/>
    <n v="9"/>
    <n v="1"/>
    <n v="34.409999999999997"/>
    <n v="8"/>
    <n v="309.69"/>
    <x v="1"/>
    <x v="1"/>
  </r>
  <r>
    <x v="2"/>
    <x v="0"/>
    <x v="2"/>
    <x v="2"/>
    <x v="2"/>
    <n v="13"/>
    <n v="0"/>
    <n v="19.5"/>
    <n v="13"/>
    <n v="253.5"/>
    <x v="2"/>
    <x v="0"/>
  </r>
  <r>
    <x v="3"/>
    <x v="0"/>
    <x v="3"/>
    <x v="3"/>
    <x v="3"/>
    <n v="20"/>
    <n v="1"/>
    <n v="18.11"/>
    <n v="19"/>
    <n v="362.2"/>
    <x v="3"/>
    <x v="1"/>
  </r>
  <r>
    <x v="3"/>
    <x v="0"/>
    <x v="3"/>
    <x v="4"/>
    <x v="4"/>
    <n v="18"/>
    <n v="1"/>
    <n v="37.270000000000003"/>
    <n v="17"/>
    <n v="670.86"/>
    <x v="4"/>
    <x v="1"/>
  </r>
  <r>
    <x v="4"/>
    <x v="0"/>
    <x v="4"/>
    <x v="1"/>
    <x v="5"/>
    <n v="3"/>
    <n v="0"/>
    <n v="41.65"/>
    <n v="3"/>
    <n v="124.95"/>
    <x v="5"/>
    <x v="1"/>
  </r>
  <r>
    <x v="5"/>
    <x v="0"/>
    <x v="5"/>
    <x v="2"/>
    <x v="3"/>
    <n v="5"/>
    <n v="0"/>
    <n v="9.16"/>
    <n v="5"/>
    <n v="45.8"/>
    <x v="6"/>
    <x v="2"/>
  </r>
  <r>
    <x v="5"/>
    <x v="0"/>
    <x v="5"/>
    <x v="2"/>
    <x v="6"/>
    <n v="19"/>
    <n v="0"/>
    <n v="49.85"/>
    <n v="19"/>
    <n v="947.15"/>
    <x v="7"/>
    <x v="2"/>
  </r>
  <r>
    <x v="6"/>
    <x v="0"/>
    <x v="6"/>
    <x v="1"/>
    <x v="2"/>
    <n v="17"/>
    <n v="1"/>
    <n v="15.93"/>
    <n v="16"/>
    <n v="270.81"/>
    <x v="8"/>
    <x v="0"/>
  </r>
  <r>
    <x v="6"/>
    <x v="0"/>
    <x v="6"/>
    <x v="2"/>
    <x v="7"/>
    <n v="6"/>
    <n v="0"/>
    <n v="27.98"/>
    <n v="6"/>
    <n v="167.88"/>
    <x v="9"/>
    <x v="2"/>
  </r>
  <r>
    <x v="6"/>
    <x v="0"/>
    <x v="6"/>
    <x v="3"/>
    <x v="8"/>
    <n v="6"/>
    <n v="1"/>
    <n v="18.12"/>
    <n v="5"/>
    <n v="108.72"/>
    <x v="10"/>
    <x v="0"/>
  </r>
  <r>
    <x v="7"/>
    <x v="0"/>
    <x v="7"/>
    <x v="0"/>
    <x v="6"/>
    <n v="19"/>
    <n v="0"/>
    <n v="45.58"/>
    <n v="19"/>
    <n v="866.02"/>
    <x v="11"/>
    <x v="1"/>
  </r>
  <r>
    <x v="8"/>
    <x v="0"/>
    <x v="8"/>
    <x v="5"/>
    <x v="4"/>
    <n v="15"/>
    <n v="1"/>
    <n v="19.329999999999998"/>
    <n v="14"/>
    <n v="289.95"/>
    <x v="12"/>
    <x v="0"/>
  </r>
  <r>
    <x v="9"/>
    <x v="0"/>
    <x v="9"/>
    <x v="1"/>
    <x v="3"/>
    <n v="10"/>
    <n v="0"/>
    <n v="13.22"/>
    <n v="10"/>
    <n v="132.19999999999999"/>
    <x v="13"/>
    <x v="0"/>
  </r>
  <r>
    <x v="10"/>
    <x v="0"/>
    <x v="10"/>
    <x v="0"/>
    <x v="7"/>
    <n v="10"/>
    <n v="0"/>
    <n v="39.5"/>
    <n v="10"/>
    <n v="395"/>
    <x v="14"/>
    <x v="2"/>
  </r>
  <r>
    <x v="10"/>
    <x v="0"/>
    <x v="10"/>
    <x v="3"/>
    <x v="8"/>
    <n v="1"/>
    <n v="1"/>
    <n v="14.46"/>
    <n v="0"/>
    <n v="14.46"/>
    <x v="15"/>
    <x v="1"/>
  </r>
  <r>
    <x v="10"/>
    <x v="0"/>
    <x v="10"/>
    <x v="5"/>
    <x v="6"/>
    <n v="11"/>
    <n v="0"/>
    <n v="37.049999999999997"/>
    <n v="11"/>
    <n v="407.55"/>
    <x v="16"/>
    <x v="2"/>
  </r>
  <r>
    <x v="11"/>
    <x v="0"/>
    <x v="11"/>
    <x v="5"/>
    <x v="7"/>
    <n v="11"/>
    <n v="1"/>
    <n v="42.23"/>
    <n v="10"/>
    <n v="464.53"/>
    <x v="17"/>
    <x v="0"/>
  </r>
  <r>
    <x v="12"/>
    <x v="0"/>
    <x v="12"/>
    <x v="4"/>
    <x v="1"/>
    <n v="8"/>
    <n v="0"/>
    <n v="47.37"/>
    <n v="8"/>
    <n v="378.96"/>
    <x v="18"/>
    <x v="0"/>
  </r>
  <r>
    <x v="12"/>
    <x v="0"/>
    <x v="12"/>
    <x v="4"/>
    <x v="3"/>
    <n v="14"/>
    <n v="0"/>
    <n v="49.94"/>
    <n v="14"/>
    <n v="699.16"/>
    <x v="19"/>
    <x v="0"/>
  </r>
  <r>
    <x v="13"/>
    <x v="0"/>
    <x v="13"/>
    <x v="4"/>
    <x v="6"/>
    <n v="5"/>
    <n v="1"/>
    <n v="7.73"/>
    <n v="4"/>
    <n v="38.65"/>
    <x v="20"/>
    <x v="1"/>
  </r>
  <r>
    <x v="13"/>
    <x v="0"/>
    <x v="13"/>
    <x v="4"/>
    <x v="9"/>
    <n v="15"/>
    <n v="1"/>
    <n v="12.33"/>
    <n v="14"/>
    <n v="184.95"/>
    <x v="21"/>
    <x v="2"/>
  </r>
  <r>
    <x v="14"/>
    <x v="0"/>
    <x v="14"/>
    <x v="3"/>
    <x v="7"/>
    <n v="6"/>
    <n v="1"/>
    <n v="11.09"/>
    <n v="5"/>
    <n v="66.540000000000006"/>
    <x v="22"/>
    <x v="2"/>
  </r>
  <r>
    <x v="15"/>
    <x v="0"/>
    <x v="15"/>
    <x v="3"/>
    <x v="7"/>
    <n v="11"/>
    <n v="1"/>
    <n v="18.989999999999998"/>
    <n v="10"/>
    <n v="208.89"/>
    <x v="23"/>
    <x v="1"/>
  </r>
  <r>
    <x v="15"/>
    <x v="0"/>
    <x v="15"/>
    <x v="4"/>
    <x v="1"/>
    <n v="9"/>
    <n v="1"/>
    <n v="43.75"/>
    <n v="8"/>
    <n v="393.75"/>
    <x v="24"/>
    <x v="0"/>
  </r>
  <r>
    <x v="16"/>
    <x v="0"/>
    <x v="16"/>
    <x v="1"/>
    <x v="7"/>
    <n v="2"/>
    <n v="1"/>
    <n v="28.32"/>
    <n v="1"/>
    <n v="56.64"/>
    <x v="25"/>
    <x v="0"/>
  </r>
  <r>
    <x v="17"/>
    <x v="0"/>
    <x v="17"/>
    <x v="2"/>
    <x v="6"/>
    <n v="12"/>
    <n v="1"/>
    <n v="15.05"/>
    <n v="11"/>
    <n v="180.6"/>
    <x v="26"/>
    <x v="1"/>
  </r>
  <r>
    <x v="18"/>
    <x v="0"/>
    <x v="18"/>
    <x v="0"/>
    <x v="8"/>
    <n v="10"/>
    <n v="0"/>
    <n v="12.53"/>
    <n v="10"/>
    <n v="125.3"/>
    <x v="27"/>
    <x v="2"/>
  </r>
  <r>
    <x v="19"/>
    <x v="0"/>
    <x v="19"/>
    <x v="1"/>
    <x v="5"/>
    <n v="15"/>
    <n v="1"/>
    <n v="37.35"/>
    <n v="14"/>
    <n v="560.25"/>
    <x v="28"/>
    <x v="1"/>
  </r>
  <r>
    <x v="20"/>
    <x v="1"/>
    <x v="1"/>
    <x v="2"/>
    <x v="9"/>
    <n v="1"/>
    <n v="1"/>
    <n v="16.170000000000002"/>
    <n v="0"/>
    <n v="16.170000000000002"/>
    <x v="15"/>
    <x v="2"/>
  </r>
  <r>
    <x v="20"/>
    <x v="1"/>
    <x v="1"/>
    <x v="5"/>
    <x v="5"/>
    <n v="1"/>
    <n v="0"/>
    <n v="43.25"/>
    <n v="1"/>
    <n v="43.25"/>
    <x v="29"/>
    <x v="1"/>
  </r>
  <r>
    <x v="21"/>
    <x v="1"/>
    <x v="2"/>
    <x v="1"/>
    <x v="3"/>
    <n v="18"/>
    <n v="1"/>
    <n v="29.53"/>
    <n v="17"/>
    <n v="531.54"/>
    <x v="30"/>
    <x v="1"/>
  </r>
  <r>
    <x v="21"/>
    <x v="1"/>
    <x v="2"/>
    <x v="2"/>
    <x v="8"/>
    <n v="13"/>
    <n v="0"/>
    <n v="13.62"/>
    <n v="13"/>
    <n v="177.06"/>
    <x v="31"/>
    <x v="1"/>
  </r>
  <r>
    <x v="21"/>
    <x v="1"/>
    <x v="2"/>
    <x v="5"/>
    <x v="4"/>
    <n v="11"/>
    <n v="0"/>
    <n v="19.809999999999999"/>
    <n v="11"/>
    <n v="217.91"/>
    <x v="32"/>
    <x v="1"/>
  </r>
  <r>
    <x v="22"/>
    <x v="1"/>
    <x v="3"/>
    <x v="1"/>
    <x v="3"/>
    <n v="6"/>
    <n v="0"/>
    <n v="8.9499999999999993"/>
    <n v="6"/>
    <n v="53.7"/>
    <x v="33"/>
    <x v="0"/>
  </r>
  <r>
    <x v="23"/>
    <x v="1"/>
    <x v="20"/>
    <x v="0"/>
    <x v="7"/>
    <n v="5"/>
    <n v="1"/>
    <n v="15.74"/>
    <n v="4"/>
    <n v="78.7"/>
    <x v="34"/>
    <x v="0"/>
  </r>
  <r>
    <x v="23"/>
    <x v="1"/>
    <x v="20"/>
    <x v="3"/>
    <x v="7"/>
    <n v="9"/>
    <n v="1"/>
    <n v="31.44"/>
    <n v="8"/>
    <n v="282.95999999999998"/>
    <x v="35"/>
    <x v="1"/>
  </r>
  <r>
    <x v="24"/>
    <x v="1"/>
    <x v="21"/>
    <x v="3"/>
    <x v="8"/>
    <n v="12"/>
    <n v="0"/>
    <n v="46.24"/>
    <n v="12"/>
    <n v="554.88"/>
    <x v="36"/>
    <x v="0"/>
  </r>
  <r>
    <x v="24"/>
    <x v="1"/>
    <x v="21"/>
    <x v="5"/>
    <x v="5"/>
    <n v="7"/>
    <n v="1"/>
    <n v="18.12"/>
    <n v="6"/>
    <n v="126.84"/>
    <x v="37"/>
    <x v="2"/>
  </r>
  <r>
    <x v="25"/>
    <x v="1"/>
    <x v="4"/>
    <x v="4"/>
    <x v="6"/>
    <n v="16"/>
    <n v="0"/>
    <n v="43.48"/>
    <n v="16"/>
    <n v="695.68"/>
    <x v="38"/>
    <x v="1"/>
  </r>
  <r>
    <x v="26"/>
    <x v="1"/>
    <x v="5"/>
    <x v="1"/>
    <x v="9"/>
    <n v="18"/>
    <n v="1"/>
    <n v="48.36"/>
    <n v="17"/>
    <n v="870.48"/>
    <x v="39"/>
    <x v="2"/>
  </r>
  <r>
    <x v="26"/>
    <x v="1"/>
    <x v="5"/>
    <x v="5"/>
    <x v="5"/>
    <n v="17"/>
    <n v="1"/>
    <n v="7.55"/>
    <n v="16"/>
    <n v="128.35"/>
    <x v="40"/>
    <x v="0"/>
  </r>
  <r>
    <x v="26"/>
    <x v="1"/>
    <x v="5"/>
    <x v="5"/>
    <x v="1"/>
    <n v="5"/>
    <n v="1"/>
    <n v="14.83"/>
    <n v="4"/>
    <n v="74.150000000000006"/>
    <x v="41"/>
    <x v="1"/>
  </r>
  <r>
    <x v="27"/>
    <x v="1"/>
    <x v="6"/>
    <x v="3"/>
    <x v="8"/>
    <n v="5"/>
    <n v="0"/>
    <n v="29.89"/>
    <n v="5"/>
    <n v="149.44999999999999"/>
    <x v="42"/>
    <x v="0"/>
  </r>
  <r>
    <x v="28"/>
    <x v="1"/>
    <x v="22"/>
    <x v="1"/>
    <x v="2"/>
    <n v="1"/>
    <n v="1"/>
    <n v="24.66"/>
    <n v="0"/>
    <n v="24.66"/>
    <x v="15"/>
    <x v="1"/>
  </r>
  <r>
    <x v="29"/>
    <x v="1"/>
    <x v="7"/>
    <x v="5"/>
    <x v="9"/>
    <n v="11"/>
    <n v="1"/>
    <n v="46.26"/>
    <n v="10"/>
    <n v="508.86"/>
    <x v="43"/>
    <x v="0"/>
  </r>
  <r>
    <x v="29"/>
    <x v="1"/>
    <x v="7"/>
    <x v="4"/>
    <x v="0"/>
    <n v="14"/>
    <n v="0"/>
    <n v="29.51"/>
    <n v="14"/>
    <n v="413.14"/>
    <x v="44"/>
    <x v="0"/>
  </r>
  <r>
    <x v="30"/>
    <x v="1"/>
    <x v="9"/>
    <x v="1"/>
    <x v="4"/>
    <n v="11"/>
    <n v="1"/>
    <n v="47.69"/>
    <n v="10"/>
    <n v="524.59"/>
    <x v="45"/>
    <x v="0"/>
  </r>
  <r>
    <x v="30"/>
    <x v="1"/>
    <x v="9"/>
    <x v="4"/>
    <x v="7"/>
    <n v="13"/>
    <n v="1"/>
    <n v="9.89"/>
    <n v="12"/>
    <n v="128.57"/>
    <x v="46"/>
    <x v="2"/>
  </r>
  <r>
    <x v="30"/>
    <x v="1"/>
    <x v="9"/>
    <x v="4"/>
    <x v="5"/>
    <n v="14"/>
    <n v="0"/>
    <n v="34.92"/>
    <n v="14"/>
    <n v="488.88"/>
    <x v="47"/>
    <x v="1"/>
  </r>
  <r>
    <x v="31"/>
    <x v="1"/>
    <x v="23"/>
    <x v="1"/>
    <x v="9"/>
    <n v="7"/>
    <n v="1"/>
    <n v="42.68"/>
    <n v="6"/>
    <n v="298.76"/>
    <x v="48"/>
    <x v="0"/>
  </r>
  <r>
    <x v="31"/>
    <x v="1"/>
    <x v="23"/>
    <x v="2"/>
    <x v="0"/>
    <n v="4"/>
    <n v="0"/>
    <n v="14.58"/>
    <n v="4"/>
    <n v="58.32"/>
    <x v="49"/>
    <x v="1"/>
  </r>
  <r>
    <x v="31"/>
    <x v="1"/>
    <x v="23"/>
    <x v="3"/>
    <x v="8"/>
    <n v="13"/>
    <n v="1"/>
    <n v="22.18"/>
    <n v="12"/>
    <n v="288.33999999999997"/>
    <x v="50"/>
    <x v="1"/>
  </r>
  <r>
    <x v="32"/>
    <x v="1"/>
    <x v="24"/>
    <x v="1"/>
    <x v="3"/>
    <n v="1"/>
    <n v="1"/>
    <n v="23.53"/>
    <n v="0"/>
    <n v="23.53"/>
    <x v="15"/>
    <x v="2"/>
  </r>
  <r>
    <x v="32"/>
    <x v="1"/>
    <x v="24"/>
    <x v="0"/>
    <x v="6"/>
    <n v="15"/>
    <n v="1"/>
    <n v="9.3800000000000008"/>
    <n v="14"/>
    <n v="140.69999999999999"/>
    <x v="51"/>
    <x v="1"/>
  </r>
  <r>
    <x v="32"/>
    <x v="1"/>
    <x v="24"/>
    <x v="0"/>
    <x v="8"/>
    <n v="10"/>
    <n v="0"/>
    <n v="9.07"/>
    <n v="10"/>
    <n v="90.7"/>
    <x v="52"/>
    <x v="0"/>
  </r>
  <r>
    <x v="33"/>
    <x v="1"/>
    <x v="10"/>
    <x v="0"/>
    <x v="2"/>
    <n v="2"/>
    <n v="1"/>
    <n v="7.62"/>
    <n v="1"/>
    <n v="15.24"/>
    <x v="53"/>
    <x v="2"/>
  </r>
  <r>
    <x v="33"/>
    <x v="1"/>
    <x v="10"/>
    <x v="4"/>
    <x v="1"/>
    <n v="20"/>
    <n v="1"/>
    <n v="12.93"/>
    <n v="19"/>
    <n v="258.60000000000002"/>
    <x v="54"/>
    <x v="2"/>
  </r>
  <r>
    <x v="34"/>
    <x v="1"/>
    <x v="12"/>
    <x v="3"/>
    <x v="6"/>
    <n v="12"/>
    <n v="0"/>
    <n v="41.02"/>
    <n v="12"/>
    <n v="492.24"/>
    <x v="55"/>
    <x v="1"/>
  </r>
  <r>
    <x v="35"/>
    <x v="1"/>
    <x v="13"/>
    <x v="3"/>
    <x v="1"/>
    <n v="7"/>
    <n v="0"/>
    <n v="45.86"/>
    <n v="7"/>
    <n v="321.02"/>
    <x v="56"/>
    <x v="0"/>
  </r>
  <r>
    <x v="35"/>
    <x v="1"/>
    <x v="13"/>
    <x v="3"/>
    <x v="8"/>
    <n v="14"/>
    <n v="1"/>
    <n v="17.5"/>
    <n v="13"/>
    <n v="245"/>
    <x v="57"/>
    <x v="1"/>
  </r>
  <r>
    <x v="36"/>
    <x v="1"/>
    <x v="14"/>
    <x v="0"/>
    <x v="6"/>
    <n v="18"/>
    <n v="0"/>
    <n v="46.45"/>
    <n v="18"/>
    <n v="836.1"/>
    <x v="58"/>
    <x v="0"/>
  </r>
  <r>
    <x v="37"/>
    <x v="1"/>
    <x v="25"/>
    <x v="2"/>
    <x v="3"/>
    <n v="8"/>
    <n v="0"/>
    <n v="13.08"/>
    <n v="8"/>
    <n v="104.64"/>
    <x v="59"/>
    <x v="1"/>
  </r>
  <r>
    <x v="37"/>
    <x v="1"/>
    <x v="25"/>
    <x v="0"/>
    <x v="3"/>
    <n v="14"/>
    <n v="0"/>
    <n v="39.5"/>
    <n v="14"/>
    <n v="553"/>
    <x v="60"/>
    <x v="2"/>
  </r>
  <r>
    <x v="37"/>
    <x v="1"/>
    <x v="25"/>
    <x v="3"/>
    <x v="1"/>
    <n v="9"/>
    <n v="1"/>
    <n v="32.979999999999997"/>
    <n v="8"/>
    <n v="296.82"/>
    <x v="61"/>
    <x v="2"/>
  </r>
  <r>
    <x v="37"/>
    <x v="1"/>
    <x v="25"/>
    <x v="4"/>
    <x v="7"/>
    <n v="1"/>
    <n v="1"/>
    <n v="29.51"/>
    <n v="0"/>
    <n v="29.51"/>
    <x v="15"/>
    <x v="1"/>
  </r>
  <r>
    <x v="38"/>
    <x v="1"/>
    <x v="15"/>
    <x v="4"/>
    <x v="0"/>
    <n v="5"/>
    <n v="1"/>
    <n v="26.64"/>
    <n v="4"/>
    <n v="133.19999999999999"/>
    <x v="62"/>
    <x v="0"/>
  </r>
  <r>
    <x v="39"/>
    <x v="1"/>
    <x v="16"/>
    <x v="0"/>
    <x v="5"/>
    <n v="18"/>
    <n v="0"/>
    <n v="13.9"/>
    <n v="18"/>
    <n v="250.2"/>
    <x v="63"/>
    <x v="0"/>
  </r>
  <r>
    <x v="39"/>
    <x v="1"/>
    <x v="16"/>
    <x v="4"/>
    <x v="2"/>
    <n v="1"/>
    <n v="0"/>
    <n v="43.05"/>
    <n v="1"/>
    <n v="43.05"/>
    <x v="64"/>
    <x v="2"/>
  </r>
  <r>
    <x v="40"/>
    <x v="1"/>
    <x v="17"/>
    <x v="2"/>
    <x v="6"/>
    <n v="16"/>
    <n v="1"/>
    <n v="47.07"/>
    <n v="15"/>
    <n v="753.12"/>
    <x v="65"/>
    <x v="0"/>
  </r>
  <r>
    <x v="41"/>
    <x v="2"/>
    <x v="0"/>
    <x v="2"/>
    <x v="0"/>
    <n v="6"/>
    <n v="1"/>
    <n v="31.98"/>
    <n v="5"/>
    <n v="191.88"/>
    <x v="66"/>
    <x v="0"/>
  </r>
  <r>
    <x v="42"/>
    <x v="2"/>
    <x v="2"/>
    <x v="4"/>
    <x v="9"/>
    <n v="14"/>
    <n v="1"/>
    <n v="10.67"/>
    <n v="13"/>
    <n v="149.38"/>
    <x v="67"/>
    <x v="2"/>
  </r>
  <r>
    <x v="43"/>
    <x v="2"/>
    <x v="3"/>
    <x v="4"/>
    <x v="1"/>
    <n v="16"/>
    <n v="1"/>
    <n v="7.25"/>
    <n v="15"/>
    <n v="116"/>
    <x v="68"/>
    <x v="1"/>
  </r>
  <r>
    <x v="44"/>
    <x v="2"/>
    <x v="20"/>
    <x v="1"/>
    <x v="8"/>
    <n v="19"/>
    <n v="0"/>
    <n v="46.91"/>
    <n v="19"/>
    <n v="891.29"/>
    <x v="69"/>
    <x v="0"/>
  </r>
  <r>
    <x v="44"/>
    <x v="2"/>
    <x v="20"/>
    <x v="2"/>
    <x v="8"/>
    <n v="2"/>
    <n v="0"/>
    <n v="20.21"/>
    <n v="2"/>
    <n v="40.42"/>
    <x v="70"/>
    <x v="1"/>
  </r>
  <r>
    <x v="45"/>
    <x v="2"/>
    <x v="26"/>
    <x v="5"/>
    <x v="7"/>
    <n v="16"/>
    <n v="0"/>
    <n v="47.54"/>
    <n v="16"/>
    <n v="760.64"/>
    <x v="71"/>
    <x v="2"/>
  </r>
  <r>
    <x v="46"/>
    <x v="2"/>
    <x v="21"/>
    <x v="1"/>
    <x v="3"/>
    <n v="4"/>
    <n v="1"/>
    <n v="42.11"/>
    <n v="3"/>
    <n v="168.44"/>
    <x v="72"/>
    <x v="0"/>
  </r>
  <r>
    <x v="46"/>
    <x v="2"/>
    <x v="21"/>
    <x v="1"/>
    <x v="3"/>
    <n v="13"/>
    <n v="1"/>
    <n v="38.979999999999997"/>
    <n v="12"/>
    <n v="506.74"/>
    <x v="73"/>
    <x v="1"/>
  </r>
  <r>
    <x v="47"/>
    <x v="2"/>
    <x v="4"/>
    <x v="2"/>
    <x v="6"/>
    <n v="11"/>
    <n v="1"/>
    <n v="20.66"/>
    <n v="10"/>
    <n v="227.26"/>
    <x v="74"/>
    <x v="2"/>
  </r>
  <r>
    <x v="47"/>
    <x v="2"/>
    <x v="4"/>
    <x v="3"/>
    <x v="0"/>
    <n v="11"/>
    <n v="0"/>
    <n v="15.1"/>
    <n v="11"/>
    <n v="166.1"/>
    <x v="75"/>
    <x v="1"/>
  </r>
  <r>
    <x v="47"/>
    <x v="2"/>
    <x v="4"/>
    <x v="5"/>
    <x v="8"/>
    <n v="4"/>
    <n v="0"/>
    <n v="32.97"/>
    <n v="4"/>
    <n v="131.88"/>
    <x v="76"/>
    <x v="1"/>
  </r>
  <r>
    <x v="48"/>
    <x v="2"/>
    <x v="5"/>
    <x v="1"/>
    <x v="2"/>
    <n v="5"/>
    <n v="1"/>
    <n v="44.59"/>
    <n v="4"/>
    <n v="222.95"/>
    <x v="77"/>
    <x v="2"/>
  </r>
  <r>
    <x v="49"/>
    <x v="2"/>
    <x v="7"/>
    <x v="0"/>
    <x v="2"/>
    <n v="7"/>
    <n v="0"/>
    <n v="10.94"/>
    <n v="7"/>
    <n v="76.58"/>
    <x v="78"/>
    <x v="2"/>
  </r>
  <r>
    <x v="49"/>
    <x v="2"/>
    <x v="7"/>
    <x v="0"/>
    <x v="1"/>
    <n v="10"/>
    <n v="1"/>
    <n v="17.149999999999999"/>
    <n v="9"/>
    <n v="171.5"/>
    <x v="79"/>
    <x v="2"/>
  </r>
  <r>
    <x v="50"/>
    <x v="2"/>
    <x v="8"/>
    <x v="2"/>
    <x v="7"/>
    <n v="14"/>
    <n v="1"/>
    <n v="41.58"/>
    <n v="13"/>
    <n v="582.12"/>
    <x v="80"/>
    <x v="0"/>
  </r>
  <r>
    <x v="51"/>
    <x v="2"/>
    <x v="10"/>
    <x v="1"/>
    <x v="4"/>
    <n v="5"/>
    <n v="0"/>
    <n v="17.239999999999998"/>
    <n v="5"/>
    <n v="86.2"/>
    <x v="81"/>
    <x v="2"/>
  </r>
  <r>
    <x v="52"/>
    <x v="2"/>
    <x v="13"/>
    <x v="1"/>
    <x v="0"/>
    <n v="18"/>
    <n v="1"/>
    <n v="15.54"/>
    <n v="17"/>
    <n v="279.72000000000003"/>
    <x v="82"/>
    <x v="1"/>
  </r>
  <r>
    <x v="52"/>
    <x v="2"/>
    <x v="13"/>
    <x v="0"/>
    <x v="9"/>
    <n v="19"/>
    <n v="1"/>
    <n v="10.130000000000001"/>
    <n v="18"/>
    <n v="192.47"/>
    <x v="83"/>
    <x v="2"/>
  </r>
  <r>
    <x v="53"/>
    <x v="2"/>
    <x v="14"/>
    <x v="2"/>
    <x v="2"/>
    <n v="11"/>
    <n v="0"/>
    <n v="25.77"/>
    <n v="11"/>
    <n v="283.47000000000003"/>
    <x v="84"/>
    <x v="0"/>
  </r>
  <r>
    <x v="54"/>
    <x v="2"/>
    <x v="25"/>
    <x v="3"/>
    <x v="1"/>
    <n v="14"/>
    <n v="0"/>
    <n v="15.5"/>
    <n v="14"/>
    <n v="217"/>
    <x v="85"/>
    <x v="1"/>
  </r>
  <r>
    <x v="55"/>
    <x v="2"/>
    <x v="15"/>
    <x v="3"/>
    <x v="8"/>
    <n v="9"/>
    <n v="1"/>
    <n v="42.71"/>
    <n v="8"/>
    <n v="384.39"/>
    <x v="86"/>
    <x v="1"/>
  </r>
  <r>
    <x v="56"/>
    <x v="2"/>
    <x v="16"/>
    <x v="4"/>
    <x v="8"/>
    <n v="10"/>
    <n v="1"/>
    <n v="15.54"/>
    <n v="9"/>
    <n v="155.4"/>
    <x v="87"/>
    <x v="1"/>
  </r>
  <r>
    <x v="57"/>
    <x v="2"/>
    <x v="27"/>
    <x v="4"/>
    <x v="3"/>
    <n v="15"/>
    <n v="1"/>
    <n v="16.61"/>
    <n v="14"/>
    <n v="249.15"/>
    <x v="88"/>
    <x v="1"/>
  </r>
  <r>
    <x v="58"/>
    <x v="2"/>
    <x v="28"/>
    <x v="0"/>
    <x v="2"/>
    <n v="19"/>
    <n v="1"/>
    <n v="8.23"/>
    <n v="18"/>
    <n v="156.37"/>
    <x v="89"/>
    <x v="2"/>
  </r>
  <r>
    <x v="59"/>
    <x v="2"/>
    <x v="29"/>
    <x v="4"/>
    <x v="1"/>
    <n v="4"/>
    <n v="0"/>
    <n v="34.51"/>
    <n v="4"/>
    <n v="138.04"/>
    <x v="90"/>
    <x v="1"/>
  </r>
  <r>
    <x v="60"/>
    <x v="2"/>
    <x v="18"/>
    <x v="1"/>
    <x v="7"/>
    <n v="1"/>
    <n v="1"/>
    <n v="34.04"/>
    <n v="0"/>
    <n v="34.04"/>
    <x v="15"/>
    <x v="1"/>
  </r>
  <r>
    <x v="60"/>
    <x v="2"/>
    <x v="18"/>
    <x v="1"/>
    <x v="3"/>
    <n v="2"/>
    <n v="1"/>
    <n v="20.85"/>
    <n v="1"/>
    <n v="41.7"/>
    <x v="91"/>
    <x v="2"/>
  </r>
  <r>
    <x v="60"/>
    <x v="2"/>
    <x v="18"/>
    <x v="2"/>
    <x v="3"/>
    <n v="16"/>
    <n v="0"/>
    <n v="7.35"/>
    <n v="16"/>
    <n v="117.6"/>
    <x v="92"/>
    <x v="0"/>
  </r>
  <r>
    <x v="61"/>
    <x v="2"/>
    <x v="19"/>
    <x v="0"/>
    <x v="1"/>
    <n v="2"/>
    <n v="0"/>
    <n v="20.79"/>
    <n v="2"/>
    <n v="41.58"/>
    <x v="93"/>
    <x v="0"/>
  </r>
  <r>
    <x v="61"/>
    <x v="2"/>
    <x v="19"/>
    <x v="4"/>
    <x v="1"/>
    <n v="9"/>
    <n v="1"/>
    <n v="40.36"/>
    <n v="8"/>
    <n v="363.24"/>
    <x v="9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FAA537-ABFF-4BEB-B85A-93FA93C2A93C}" name="PivotTable10"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2:O29" firstHeaderRow="1" firstDataRow="1" firstDataCol="0"/>
  <pivotFields count="12">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76A29E-F820-44CA-8A81-622EDB95E638}" name="PivotTable9"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Location">
  <location ref="S3:S4" firstHeaderRow="1" firstDataRow="1" firstDataCol="0"/>
  <pivotFields count="12">
    <pivotField showAll="0"/>
    <pivotField showAll="0"/>
    <pivotField showAll="0"/>
    <pivotField showAll="0">
      <items count="7">
        <item x="1"/>
        <item x="2"/>
        <item x="0"/>
        <item x="3"/>
        <item x="5"/>
        <item x="4"/>
        <item t="default"/>
      </items>
    </pivotField>
    <pivotField showAll="0"/>
    <pivotField showAll="0"/>
    <pivotField showAll="0"/>
    <pivotField showAll="0"/>
    <pivotField showAll="0"/>
    <pivotField dataField="1" showAll="0"/>
    <pivotField multipleItemSelectionAllowed="1" showAll="0">
      <items count="96">
        <item x="15"/>
        <item h="1" x="53"/>
        <item h="1" x="91"/>
        <item h="1" x="25"/>
        <item h="1" x="20"/>
        <item h="1" x="70"/>
        <item h="1" x="93"/>
        <item h="1" x="64"/>
        <item h="1" x="29"/>
        <item h="1" x="6"/>
        <item h="1" x="33"/>
        <item h="1" x="22"/>
        <item h="1" x="49"/>
        <item h="1" x="41"/>
        <item h="1" x="34"/>
        <item h="1" x="78"/>
        <item h="1" x="0"/>
        <item h="1" x="81"/>
        <item h="1" x="10"/>
        <item h="1" x="52"/>
        <item h="1" x="59"/>
        <item h="1" x="62"/>
        <item h="1" x="37"/>
        <item h="1" x="68"/>
        <item h="1" x="92"/>
        <item h="1" x="46"/>
        <item h="1" x="40"/>
        <item h="1" x="5"/>
        <item h="1" x="27"/>
        <item h="1" x="72"/>
        <item h="1" x="51"/>
        <item h="1" x="76"/>
        <item h="1" x="13"/>
        <item h="1" x="90"/>
        <item h="1" x="67"/>
        <item h="1" x="87"/>
        <item h="1" x="89"/>
        <item h="1" x="42"/>
        <item h="1" x="79"/>
        <item h="1" x="66"/>
        <item h="1" x="26"/>
        <item h="1" x="75"/>
        <item h="1" x="9"/>
        <item h="1" x="21"/>
        <item h="1" x="31"/>
        <item h="1" x="77"/>
        <item h="1" x="83"/>
        <item h="1" x="23"/>
        <item h="1" x="74"/>
        <item h="1" x="85"/>
        <item h="1" x="32"/>
        <item h="1" x="57"/>
        <item h="1" x="88"/>
        <item h="1" x="54"/>
        <item h="1" x="63"/>
        <item h="1" x="35"/>
        <item h="1" x="2"/>
        <item h="1" x="8"/>
        <item h="1" x="48"/>
        <item h="1" x="61"/>
        <item h="1" x="82"/>
        <item h="1" x="50"/>
        <item h="1" x="12"/>
        <item h="1" x="1"/>
        <item h="1" x="84"/>
        <item h="1" x="56"/>
        <item h="1" x="94"/>
        <item h="1" x="86"/>
        <item h="1" x="3"/>
        <item h="1" x="24"/>
        <item h="1" x="18"/>
        <item h="1" x="14"/>
        <item h="1" x="16"/>
        <item h="1" x="44"/>
        <item h="1" x="17"/>
        <item h="1" x="43"/>
        <item h="1" x="73"/>
        <item h="1" x="45"/>
        <item h="1" x="47"/>
        <item h="1" x="55"/>
        <item h="1" x="30"/>
        <item h="1" x="28"/>
        <item h="1" x="80"/>
        <item h="1" x="60"/>
        <item h="1" x="36"/>
        <item h="1" x="4"/>
        <item h="1" x="38"/>
        <item h="1" x="19"/>
        <item h="1" x="65"/>
        <item h="1" x="71"/>
        <item h="1" x="39"/>
        <item h="1" x="58"/>
        <item h="1" x="11"/>
        <item h="1" x="69"/>
        <item h="1" x="7"/>
        <item t="default"/>
      </items>
    </pivotField>
    <pivotField showAll="0">
      <items count="4">
        <item x="1"/>
        <item x="0"/>
        <item x="2"/>
        <item t="default"/>
      </items>
    </pivotField>
  </pivotFields>
  <rowItems count="1">
    <i/>
  </rowItems>
  <colItems count="1">
    <i/>
  </colItems>
  <dataFields count="1">
    <dataField name="Sum of Total Sal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842948-8734-4E3A-B447-9A3DB116B5AB}" name="PivotTable8"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Location">
  <location ref="Q2:Q3" firstHeaderRow="1" firstDataRow="1" firstDataCol="0"/>
  <pivotFields count="12">
    <pivotField showAll="0"/>
    <pivotField showAll="0"/>
    <pivotField showAll="0"/>
    <pivotField showAll="0">
      <items count="7">
        <item x="1"/>
        <item x="2"/>
        <item x="0"/>
        <item x="3"/>
        <item x="5"/>
        <item x="4"/>
        <item t="default"/>
      </items>
    </pivotField>
    <pivotField showAll="0"/>
    <pivotField showAll="0"/>
    <pivotField showAll="0"/>
    <pivotField showAll="0"/>
    <pivotField showAll="0"/>
    <pivotField showAll="0"/>
    <pivotField dataField="1" showAll="0">
      <items count="96">
        <item x="15"/>
        <item x="53"/>
        <item x="91"/>
        <item x="25"/>
        <item x="20"/>
        <item x="70"/>
        <item x="93"/>
        <item x="64"/>
        <item x="29"/>
        <item x="6"/>
        <item x="33"/>
        <item x="22"/>
        <item x="49"/>
        <item x="41"/>
        <item x="34"/>
        <item x="78"/>
        <item x="0"/>
        <item x="81"/>
        <item x="10"/>
        <item x="52"/>
        <item x="59"/>
        <item x="62"/>
        <item x="37"/>
        <item x="68"/>
        <item x="92"/>
        <item x="46"/>
        <item x="40"/>
        <item x="5"/>
        <item x="27"/>
        <item x="72"/>
        <item x="51"/>
        <item x="76"/>
        <item x="13"/>
        <item x="90"/>
        <item x="67"/>
        <item x="87"/>
        <item x="89"/>
        <item x="42"/>
        <item x="79"/>
        <item x="66"/>
        <item x="26"/>
        <item x="75"/>
        <item x="9"/>
        <item x="21"/>
        <item x="31"/>
        <item x="77"/>
        <item x="83"/>
        <item x="23"/>
        <item x="74"/>
        <item x="85"/>
        <item x="32"/>
        <item x="57"/>
        <item x="88"/>
        <item x="54"/>
        <item x="63"/>
        <item x="35"/>
        <item x="2"/>
        <item x="8"/>
        <item x="48"/>
        <item x="61"/>
        <item x="82"/>
        <item x="50"/>
        <item x="12"/>
        <item x="1"/>
        <item x="84"/>
        <item x="56"/>
        <item x="94"/>
        <item x="86"/>
        <item x="3"/>
        <item x="24"/>
        <item x="18"/>
        <item x="14"/>
        <item x="16"/>
        <item x="44"/>
        <item x="17"/>
        <item x="43"/>
        <item x="73"/>
        <item x="45"/>
        <item x="47"/>
        <item x="55"/>
        <item x="30"/>
        <item x="28"/>
        <item x="80"/>
        <item x="60"/>
        <item x="36"/>
        <item x="4"/>
        <item x="38"/>
        <item x="19"/>
        <item x="65"/>
        <item x="71"/>
        <item x="39"/>
        <item x="58"/>
        <item x="11"/>
        <item x="69"/>
        <item x="7"/>
        <item t="default"/>
      </items>
    </pivotField>
    <pivotField showAll="0">
      <items count="4">
        <item x="1"/>
        <item x="0"/>
        <item x="2"/>
        <item t="default"/>
      </items>
    </pivotField>
  </pivotFields>
  <rowItems count="1">
    <i/>
  </rowItems>
  <colItems count="1">
    <i/>
  </colItems>
  <dataFields count="1">
    <dataField name="Sum of Actual Sal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412F1B-D750-4EBA-B18D-19578797F947}" name="Sales by Customers"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colHeaderCaption="Location">
  <location ref="N2:O9" firstHeaderRow="1" firstDataRow="1" firstDataCol="1"/>
  <pivotFields count="12">
    <pivotField showAll="0"/>
    <pivotField showAll="0"/>
    <pivotField showAll="0"/>
    <pivotField axis="axisRow" showAll="0" sortType="ascending">
      <items count="7">
        <item x="1"/>
        <item x="2"/>
        <item x="0"/>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items count="4">
        <item x="1"/>
        <item x="0"/>
        <item x="2"/>
        <item t="default"/>
      </items>
    </pivotField>
  </pivotFields>
  <rowFields count="1">
    <field x="3"/>
  </rowFields>
  <rowItems count="7">
    <i>
      <x v="4"/>
    </i>
    <i>
      <x v="2"/>
    </i>
    <i>
      <x v="1"/>
    </i>
    <i>
      <x v="3"/>
    </i>
    <i>
      <x v="5"/>
    </i>
    <i>
      <x/>
    </i>
    <i t="grand">
      <x/>
    </i>
  </rowItems>
  <colItems count="1">
    <i/>
  </colItems>
  <dataFields count="1">
    <dataField name="Sum of Total Sale" fld="9" baseField="0" baseItem="0"/>
  </dataField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1295FB-1E62-4AA2-8192-C7F691865967}" name="Total Sale by Selling Channel Vs Location"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colHeaderCaption="Location">
  <location ref="H2:L4" firstHeaderRow="1" firstDataRow="2" firstDataCol="1"/>
  <pivotFields count="12">
    <pivotField showAll="0"/>
    <pivotField showAll="0"/>
    <pivotField showAll="0"/>
    <pivotField showAll="0"/>
    <pivotField showAll="0"/>
    <pivotField showAll="0"/>
    <pivotField showAll="0"/>
    <pivotField showAll="0"/>
    <pivotField showAll="0"/>
    <pivotField dataField="1" showAll="0"/>
    <pivotField showAll="0"/>
    <pivotField axis="axisCol" showAll="0">
      <items count="4">
        <item x="1"/>
        <item x="0"/>
        <item x="2"/>
        <item t="default"/>
      </items>
    </pivotField>
  </pivotFields>
  <rowItems count="1">
    <i/>
  </rowItems>
  <colFields count="1">
    <field x="11"/>
  </colFields>
  <colItems count="4">
    <i>
      <x/>
    </i>
    <i>
      <x v="1"/>
    </i>
    <i>
      <x v="2"/>
    </i>
    <i t="grand">
      <x/>
    </i>
  </colItems>
  <dataFields count="1">
    <dataField name="Sum of Total Sale" fld="9" baseField="0" baseItem="0"/>
  </dataFields>
  <chartFormats count="4">
    <chartFormat chart="6" format="9" series="1">
      <pivotArea type="data" outline="0" fieldPosition="0">
        <references count="2">
          <reference field="4294967294" count="1" selected="0">
            <x v="0"/>
          </reference>
          <reference field="11" count="1" selected="0">
            <x v="0"/>
          </reference>
        </references>
      </pivotArea>
    </chartFormat>
    <chartFormat chart="6" format="10" series="1">
      <pivotArea type="data" outline="0" fieldPosition="0">
        <references count="2">
          <reference field="4294967294" count="1" selected="0">
            <x v="0"/>
          </reference>
          <reference field="11" count="1" selected="0">
            <x v="1"/>
          </reference>
        </references>
      </pivotArea>
    </chartFormat>
    <chartFormat chart="6" format="11" series="1">
      <pivotArea type="data" outline="0" fieldPosition="0">
        <references count="2">
          <reference field="4294967294" count="1" selected="0">
            <x v="0"/>
          </reference>
          <reference field="11" count="1" selected="0">
            <x v="2"/>
          </reference>
        </references>
      </pivotArea>
    </chartFormat>
    <chartFormat chart="6" format="1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E90DA4-C208-4C95-9745-7E3B93463EC3}" name="Monthly Sale by Customers"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colHeaderCaption="Month">
  <location ref="A2:E10" firstHeaderRow="1" firstDataRow="2" firstDataCol="1"/>
  <pivotFields count="12">
    <pivotField showAll="0"/>
    <pivotField axis="axisCol" showAll="0">
      <items count="4">
        <item x="0"/>
        <item x="1"/>
        <item x="2"/>
        <item t="default"/>
      </items>
    </pivotField>
    <pivotField showAll="0"/>
    <pivotField axis="axisRow" showAll="0">
      <items count="7">
        <item x="1"/>
        <item x="2"/>
        <item x="0"/>
        <item x="3"/>
        <item x="5"/>
        <item x="4"/>
        <item t="default"/>
      </items>
    </pivotField>
    <pivotField showAll="0"/>
    <pivotField showAll="0"/>
    <pivotField showAll="0"/>
    <pivotField showAll="0"/>
    <pivotField showAll="0"/>
    <pivotField dataField="1" showAll="0"/>
    <pivotField showAll="0"/>
    <pivotField showAll="0"/>
  </pivotFields>
  <rowFields count="1">
    <field x="3"/>
  </rowFields>
  <rowItems count="7">
    <i>
      <x/>
    </i>
    <i>
      <x v="1"/>
    </i>
    <i>
      <x v="2"/>
    </i>
    <i>
      <x v="3"/>
    </i>
    <i>
      <x v="4"/>
    </i>
    <i>
      <x v="5"/>
    </i>
    <i t="grand">
      <x/>
    </i>
  </rowItems>
  <colFields count="1">
    <field x="1"/>
  </colFields>
  <colItems count="4">
    <i>
      <x/>
    </i>
    <i>
      <x v="1"/>
    </i>
    <i>
      <x v="2"/>
    </i>
    <i t="grand">
      <x/>
    </i>
  </colItems>
  <dataFields count="1">
    <dataField name="Sum of Total Sale" fld="9" baseField="0" baseItem="0"/>
  </dataFields>
  <chartFormats count="3">
    <chartFormat chart="5" format="12" series="1">
      <pivotArea type="data" outline="0" fieldPosition="0">
        <references count="2">
          <reference field="4294967294" count="1" selected="0">
            <x v="0"/>
          </reference>
          <reference field="1" count="1" selected="0">
            <x v="0"/>
          </reference>
        </references>
      </pivotArea>
    </chartFormat>
    <chartFormat chart="5" format="13" series="1">
      <pivotArea type="data" outline="0" fieldPosition="0">
        <references count="2">
          <reference field="4294967294" count="1" selected="0">
            <x v="0"/>
          </reference>
          <reference field="1" count="1" selected="0">
            <x v="1"/>
          </reference>
        </references>
      </pivotArea>
    </chartFormat>
    <chartFormat chart="5" format="14"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FCBDDF-940B-48C0-B98D-00A50B5AD8A8}" name="Monthly Sale"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Date">
  <location ref="R3:S7" firstHeaderRow="1" firstDataRow="1" firstDataCol="1"/>
  <pivotFields count="12">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4">
        <item x="0"/>
        <item x="1"/>
        <item x="2"/>
        <item t="default"/>
      </items>
    </pivotField>
    <pivotField showAll="0">
      <items count="31">
        <item x="0"/>
        <item x="1"/>
        <item x="2"/>
        <item x="3"/>
        <item x="20"/>
        <item x="26"/>
        <item x="21"/>
        <item x="4"/>
        <item x="5"/>
        <item x="6"/>
        <item x="22"/>
        <item x="7"/>
        <item x="8"/>
        <item x="9"/>
        <item x="23"/>
        <item x="24"/>
        <item x="10"/>
        <item x="11"/>
        <item x="12"/>
        <item x="13"/>
        <item x="14"/>
        <item x="25"/>
        <item x="15"/>
        <item x="16"/>
        <item x="27"/>
        <item x="17"/>
        <item x="28"/>
        <item x="29"/>
        <item x="18"/>
        <item x="19"/>
        <item t="default"/>
      </items>
    </pivotField>
    <pivotField showAll="0"/>
    <pivotField showAll="0">
      <items count="11">
        <item x="3"/>
        <item x="8"/>
        <item x="7"/>
        <item x="2"/>
        <item x="6"/>
        <item x="5"/>
        <item x="0"/>
        <item x="9"/>
        <item x="1"/>
        <item x="4"/>
        <item t="default"/>
      </items>
    </pivotField>
    <pivotField showAll="0"/>
    <pivotField showAll="0"/>
    <pivotField showAll="0"/>
    <pivotField showAll="0"/>
    <pivotField dataField="1" showAll="0"/>
    <pivotField showAll="0"/>
    <pivotField showAll="0"/>
  </pivotFields>
  <rowFields count="1">
    <field x="1"/>
  </rowFields>
  <rowItems count="4">
    <i>
      <x/>
    </i>
    <i>
      <x v="1"/>
    </i>
    <i>
      <x v="2"/>
    </i>
    <i t="grand">
      <x/>
    </i>
  </rowItems>
  <colItems count="1">
    <i/>
  </colItems>
  <dataFields count="1">
    <dataField name="Sum of Total Sale" fld="9" baseField="0" baseItem="0"/>
  </dataFields>
  <chartFormats count="4">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1" count="1" selected="0">
            <x v="0"/>
          </reference>
        </references>
      </pivotArea>
    </chartFormat>
    <chartFormat chart="12" format="8">
      <pivotArea type="data" outline="0" fieldPosition="0">
        <references count="2">
          <reference field="4294967294" count="1" selected="0">
            <x v="0"/>
          </reference>
          <reference field="1" count="1" selected="0">
            <x v="1"/>
          </reference>
        </references>
      </pivotArea>
    </chartFormat>
    <chartFormat chart="12" format="9">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F7E6368-2716-43CD-B20F-BD029D9709E5}" name="Trend of monthly Sale"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Date">
  <location ref="B3:F67" firstHeaderRow="1" firstDataRow="2" firstDataCol="1"/>
  <pivotFields count="12">
    <pivotField axis="axisRow"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Col" showAll="0">
      <items count="4">
        <item x="0"/>
        <item x="1"/>
        <item x="2"/>
        <item t="default"/>
      </items>
    </pivotField>
    <pivotField showAll="0">
      <items count="31">
        <item x="0"/>
        <item x="1"/>
        <item x="2"/>
        <item x="3"/>
        <item x="20"/>
        <item x="26"/>
        <item x="21"/>
        <item x="4"/>
        <item x="5"/>
        <item x="6"/>
        <item x="22"/>
        <item x="7"/>
        <item x="8"/>
        <item x="9"/>
        <item x="23"/>
        <item x="24"/>
        <item x="10"/>
        <item x="11"/>
        <item x="12"/>
        <item x="13"/>
        <item x="14"/>
        <item x="25"/>
        <item x="15"/>
        <item x="16"/>
        <item x="27"/>
        <item x="17"/>
        <item x="28"/>
        <item x="29"/>
        <item x="18"/>
        <item x="19"/>
        <item t="default"/>
      </items>
    </pivotField>
    <pivotField showAll="0"/>
    <pivotField showAll="0">
      <items count="11">
        <item x="3"/>
        <item x="8"/>
        <item x="7"/>
        <item x="2"/>
        <item x="6"/>
        <item x="5"/>
        <item x="0"/>
        <item x="9"/>
        <item x="1"/>
        <item x="4"/>
        <item t="default"/>
      </items>
    </pivotField>
    <pivotField showAll="0"/>
    <pivotField showAll="0"/>
    <pivotField showAll="0"/>
    <pivotField showAll="0"/>
    <pivotField dataField="1" showAll="0"/>
    <pivotField showAll="0"/>
    <pivotField showAll="0"/>
  </pivotFields>
  <rowFields count="1">
    <field x="0"/>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Fields count="1">
    <field x="1"/>
  </colFields>
  <colItems count="4">
    <i>
      <x/>
    </i>
    <i>
      <x v="1"/>
    </i>
    <i>
      <x v="2"/>
    </i>
    <i t="grand">
      <x/>
    </i>
  </colItems>
  <dataFields count="1">
    <dataField name="Sum of Total Sale" fld="9" baseField="0" baseItem="0"/>
  </dataFields>
  <chartFormats count="3">
    <chartFormat chart="10" format="9" series="1">
      <pivotArea type="data" outline="0" fieldPosition="0">
        <references count="2">
          <reference field="4294967294" count="1" selected="0">
            <x v="0"/>
          </reference>
          <reference field="1" count="1" selected="0">
            <x v="0"/>
          </reference>
        </references>
      </pivotArea>
    </chartFormat>
    <chartFormat chart="10" format="10" series="1">
      <pivotArea type="data" outline="0" fieldPosition="0">
        <references count="2">
          <reference field="4294967294" count="1" selected="0">
            <x v="0"/>
          </reference>
          <reference field="1" count="1" selected="0">
            <x v="1"/>
          </reference>
        </references>
      </pivotArea>
    </chartFormat>
    <chartFormat chart="10" format="11"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E54B1E-F79A-4589-9F3D-308719DE5F38}" name="Sales Performance by Customer Vs SKU"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G10" firstHeaderRow="1" firstDataRow="2" firstDataCol="1"/>
  <pivotFields count="12">
    <pivotField showAll="0"/>
    <pivotField showAll="0"/>
    <pivotField showAll="0"/>
    <pivotField axis="axisRow" showAll="0">
      <items count="7">
        <item x="1"/>
        <item x="2"/>
        <item x="0"/>
        <item x="3"/>
        <item x="5"/>
        <item x="4"/>
        <item t="default"/>
      </items>
    </pivotField>
    <pivotField axis="axisCol" showAll="0">
      <items count="11">
        <item x="3"/>
        <item h="1" x="8"/>
        <item h="1" x="7"/>
        <item x="2"/>
        <item h="1" x="6"/>
        <item x="5"/>
        <item h="1" x="0"/>
        <item x="9"/>
        <item h="1" x="1"/>
        <item x="4"/>
        <item t="default"/>
      </items>
    </pivotField>
    <pivotField showAll="0"/>
    <pivotField showAll="0"/>
    <pivotField showAll="0"/>
    <pivotField showAll="0"/>
    <pivotField dataField="1" showAll="0"/>
    <pivotField showAll="0"/>
    <pivotField showAll="0">
      <items count="4">
        <item x="1"/>
        <item x="0"/>
        <item x="2"/>
        <item t="default"/>
      </items>
    </pivotField>
  </pivotFields>
  <rowFields count="1">
    <field x="3"/>
  </rowFields>
  <rowItems count="7">
    <i>
      <x/>
    </i>
    <i>
      <x v="1"/>
    </i>
    <i>
      <x v="2"/>
    </i>
    <i>
      <x v="3"/>
    </i>
    <i>
      <x v="4"/>
    </i>
    <i>
      <x v="5"/>
    </i>
    <i t="grand">
      <x/>
    </i>
  </rowItems>
  <colFields count="1">
    <field x="4"/>
  </colFields>
  <colItems count="6">
    <i>
      <x/>
    </i>
    <i>
      <x v="3"/>
    </i>
    <i>
      <x v="5"/>
    </i>
    <i>
      <x v="7"/>
    </i>
    <i>
      <x v="9"/>
    </i>
    <i t="grand">
      <x/>
    </i>
  </colItems>
  <dataFields count="1">
    <dataField name="Sum of Total Sale" fld="9" baseField="0" baseItem="0"/>
  </dataFields>
  <chartFormats count="5">
    <chartFormat chart="3" format="43" series="1">
      <pivotArea type="data" outline="0" fieldPosition="0">
        <references count="2">
          <reference field="4294967294" count="1" selected="0">
            <x v="0"/>
          </reference>
          <reference field="4" count="1" selected="0">
            <x v="0"/>
          </reference>
        </references>
      </pivotArea>
    </chartFormat>
    <chartFormat chart="3" format="44" series="1">
      <pivotArea type="data" outline="0" fieldPosition="0">
        <references count="2">
          <reference field="4294967294" count="1" selected="0">
            <x v="0"/>
          </reference>
          <reference field="4" count="1" selected="0">
            <x v="3"/>
          </reference>
        </references>
      </pivotArea>
    </chartFormat>
    <chartFormat chart="3" format="45" series="1">
      <pivotArea type="data" outline="0" fieldPosition="0">
        <references count="2">
          <reference field="4294967294" count="1" selected="0">
            <x v="0"/>
          </reference>
          <reference field="4" count="1" selected="0">
            <x v="5"/>
          </reference>
        </references>
      </pivotArea>
    </chartFormat>
    <chartFormat chart="3" format="46" series="1">
      <pivotArea type="data" outline="0" fieldPosition="0">
        <references count="2">
          <reference field="4294967294" count="1" selected="0">
            <x v="0"/>
          </reference>
          <reference field="4" count="1" selected="0">
            <x v="7"/>
          </reference>
        </references>
      </pivotArea>
    </chartFormat>
    <chartFormat chart="3" format="47" series="1">
      <pivotArea type="data" outline="0" fieldPosition="0">
        <references count="2">
          <reference field="4294967294" count="1" selected="0">
            <x v="0"/>
          </reference>
          <reference field="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CF9722A-C48D-4274-9528-F91BD597874E}" name="SalesTable" displayName="SalesTable" ref="A1:L101" totalsRowShown="0" headerRowDxfId="8">
  <autoFilter ref="A1:L101" xr:uid="{CCF9722A-C48D-4274-9528-F91BD597874E}"/>
  <sortState xmlns:xlrd2="http://schemas.microsoft.com/office/spreadsheetml/2017/richdata2" ref="A2:L101">
    <sortCondition ref="A2:A101"/>
  </sortState>
  <tableColumns count="12">
    <tableColumn id="1" xr3:uid="{00CE0EDC-A31D-46B1-8EBF-12DF0AB9CBA4}" name="Order Date" dataDxfId="5"/>
    <tableColumn id="12" xr3:uid="{B4C92C58-4BB3-4D95-BF15-035BF0B0D2B5}" name="Month Name" dataDxfId="6">
      <calculatedColumnFormula>TEXT(SalesTable[[#This Row],[Order Date]],"mmm")</calculatedColumnFormula>
    </tableColumn>
    <tableColumn id="15" xr3:uid="{EA33FA18-5282-4A2A-B253-81C48AFA26E1}" name="Day" dataDxfId="7">
      <calculatedColumnFormula>TEXT(SalesTable[[#This Row],[Order Date]],"dd")</calculatedColumnFormula>
    </tableColumn>
    <tableColumn id="2" xr3:uid="{15DA12DC-0FE1-4B82-B377-E6BDA155F443}" name="Customer ID"/>
    <tableColumn id="3" xr3:uid="{04F035D4-DCAD-46C0-A0D4-8E7D2AD5DDBC}" name="SKU"/>
    <tableColumn id="4" xr3:uid="{78E30EA5-2F1D-4E10-A8A1-CA79B993F048}" name="Quantity"/>
    <tableColumn id="8" xr3:uid="{70EC08BF-B5D2-4EFD-B2F8-7BA7D481B5DA}" name="Returned Item" dataDxfId="0"/>
    <tableColumn id="5" xr3:uid="{4FC9ED89-4F3A-4079-A4C4-C29C5AE37220}" name="Unit Price" dataDxfId="1"/>
    <tableColumn id="11" xr3:uid="{2299D89F-745D-4512-9386-D246BCE52E2C}" name="Actual Quantity" dataDxfId="4"/>
    <tableColumn id="6" xr3:uid="{F1C070A4-F4C4-44ED-ABB4-E198ABDBFF99}" name="Total Sale" dataDxfId="3"/>
    <tableColumn id="10" xr3:uid="{2BD2F21B-D586-45E5-9802-2BD927D5F6F8}" name="Actual Sale" dataDxfId="2"/>
    <tableColumn id="7" xr3:uid="{EBAE3ED9-5E13-40AE-87A2-A40D5BA53719}" name="Selling Channel"/>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2725-C97C-C247-AA94-9E2071FB104E}">
  <dimension ref="A2:A63"/>
  <sheetViews>
    <sheetView topLeftCell="A43" zoomScale="112" zoomScaleNormal="112" workbookViewId="0">
      <selection activeCell="A37" sqref="A37"/>
    </sheetView>
  </sheetViews>
  <sheetFormatPr defaultColWidth="11.5546875" defaultRowHeight="14.4" x14ac:dyDescent="0.3"/>
  <cols>
    <col min="1" max="1" width="184.44140625" bestFit="1" customWidth="1"/>
  </cols>
  <sheetData>
    <row r="2" spans="1:1" x14ac:dyDescent="0.3">
      <c r="A2" s="2" t="s">
        <v>89</v>
      </c>
    </row>
    <row r="4" spans="1:1" x14ac:dyDescent="0.3">
      <c r="A4" t="s">
        <v>90</v>
      </c>
    </row>
    <row r="6" spans="1:1" x14ac:dyDescent="0.3">
      <c r="A6" s="2" t="s">
        <v>91</v>
      </c>
    </row>
    <row r="8" spans="1:1" x14ac:dyDescent="0.3">
      <c r="A8" t="s">
        <v>92</v>
      </c>
    </row>
    <row r="10" spans="1:1" x14ac:dyDescent="0.3">
      <c r="A10" t="s">
        <v>93</v>
      </c>
    </row>
    <row r="12" spans="1:1" x14ac:dyDescent="0.3">
      <c r="A12" t="s">
        <v>116</v>
      </c>
    </row>
    <row r="14" spans="1:1" x14ac:dyDescent="0.3">
      <c r="A14" t="s">
        <v>94</v>
      </c>
    </row>
    <row r="17" spans="1:1" x14ac:dyDescent="0.3">
      <c r="A17" s="2" t="s">
        <v>95</v>
      </c>
    </row>
    <row r="19" spans="1:1" x14ac:dyDescent="0.3">
      <c r="A19" t="s">
        <v>96</v>
      </c>
    </row>
    <row r="21" spans="1:1" x14ac:dyDescent="0.3">
      <c r="A21" t="s">
        <v>97</v>
      </c>
    </row>
    <row r="23" spans="1:1" x14ac:dyDescent="0.3">
      <c r="A23" t="s">
        <v>98</v>
      </c>
    </row>
    <row r="25" spans="1:1" x14ac:dyDescent="0.3">
      <c r="A25" t="s">
        <v>99</v>
      </c>
    </row>
    <row r="27" spans="1:1" x14ac:dyDescent="0.3">
      <c r="A27" t="s">
        <v>100</v>
      </c>
    </row>
    <row r="29" spans="1:1" x14ac:dyDescent="0.3">
      <c r="A29" t="s">
        <v>101</v>
      </c>
    </row>
    <row r="31" spans="1:1" x14ac:dyDescent="0.3">
      <c r="A31" t="s">
        <v>102</v>
      </c>
    </row>
    <row r="35" spans="1:1" x14ac:dyDescent="0.3">
      <c r="A35" s="2" t="s">
        <v>103</v>
      </c>
    </row>
    <row r="37" spans="1:1" x14ac:dyDescent="0.3">
      <c r="A37" t="s">
        <v>104</v>
      </c>
    </row>
    <row r="39" spans="1:1" x14ac:dyDescent="0.3">
      <c r="A39" t="s">
        <v>105</v>
      </c>
    </row>
    <row r="41" spans="1:1" x14ac:dyDescent="0.3">
      <c r="A41" t="s">
        <v>106</v>
      </c>
    </row>
    <row r="43" spans="1:1" x14ac:dyDescent="0.3">
      <c r="A43" t="s">
        <v>107</v>
      </c>
    </row>
    <row r="47" spans="1:1" x14ac:dyDescent="0.3">
      <c r="A47" s="2" t="s">
        <v>108</v>
      </c>
    </row>
    <row r="49" spans="1:1" x14ac:dyDescent="0.3">
      <c r="A49" t="s">
        <v>109</v>
      </c>
    </row>
    <row r="51" spans="1:1" x14ac:dyDescent="0.3">
      <c r="A51" t="s">
        <v>110</v>
      </c>
    </row>
    <row r="53" spans="1:1" x14ac:dyDescent="0.3">
      <c r="A53" t="s">
        <v>111</v>
      </c>
    </row>
    <row r="57" spans="1:1" x14ac:dyDescent="0.3">
      <c r="A57" s="2" t="s">
        <v>112</v>
      </c>
    </row>
    <row r="59" spans="1:1" x14ac:dyDescent="0.3">
      <c r="A59" t="s">
        <v>113</v>
      </c>
    </row>
    <row r="61" spans="1:1" x14ac:dyDescent="0.3">
      <c r="A61" t="s">
        <v>114</v>
      </c>
    </row>
    <row r="63" spans="1:1" x14ac:dyDescent="0.3">
      <c r="A63"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1"/>
  <sheetViews>
    <sheetView workbookViewId="0">
      <selection activeCell="J9" sqref="J9"/>
    </sheetView>
  </sheetViews>
  <sheetFormatPr defaultColWidth="8.77734375" defaultRowHeight="14.4" x14ac:dyDescent="0.3"/>
  <cols>
    <col min="1" max="1" width="10.109375" bestFit="1" customWidth="1"/>
    <col min="2" max="2" width="12.6640625" customWidth="1"/>
    <col min="3" max="3" width="8.77734375" customWidth="1"/>
    <col min="4" max="4" width="8" bestFit="1" customWidth="1"/>
    <col min="6" max="6" width="8.44140625" bestFit="1" customWidth="1"/>
    <col min="7" max="7" width="22.44140625" bestFit="1" customWidth="1"/>
    <col min="8" max="8" width="8.44140625" bestFit="1" customWidth="1"/>
  </cols>
  <sheetData>
    <row r="1" spans="1:8" x14ac:dyDescent="0.3">
      <c r="A1" s="1" t="s">
        <v>0</v>
      </c>
      <c r="B1" s="1" t="s">
        <v>1</v>
      </c>
      <c r="C1" s="1" t="s">
        <v>2</v>
      </c>
      <c r="D1" s="1" t="s">
        <v>3</v>
      </c>
      <c r="E1" s="1" t="s">
        <v>4</v>
      </c>
      <c r="F1" s="1" t="s">
        <v>5</v>
      </c>
      <c r="G1" s="1" t="s">
        <v>6</v>
      </c>
      <c r="H1" s="1" t="s">
        <v>7</v>
      </c>
    </row>
    <row r="2" spans="1:8" x14ac:dyDescent="0.3">
      <c r="A2" t="s">
        <v>8</v>
      </c>
      <c r="B2" t="s">
        <v>70</v>
      </c>
      <c r="C2" t="s">
        <v>76</v>
      </c>
      <c r="D2">
        <v>5</v>
      </c>
      <c r="E2">
        <v>29.89</v>
      </c>
      <c r="F2">
        <v>149.44999999999999</v>
      </c>
      <c r="G2" t="s">
        <v>86</v>
      </c>
      <c r="H2">
        <v>0</v>
      </c>
    </row>
    <row r="3" spans="1:8" x14ac:dyDescent="0.3">
      <c r="A3" t="s">
        <v>9</v>
      </c>
      <c r="B3" t="s">
        <v>71</v>
      </c>
      <c r="C3" t="s">
        <v>77</v>
      </c>
      <c r="D3">
        <v>16</v>
      </c>
      <c r="E3">
        <v>47.07</v>
      </c>
      <c r="F3">
        <v>753.12</v>
      </c>
      <c r="G3" t="s">
        <v>86</v>
      </c>
      <c r="H3">
        <v>1</v>
      </c>
    </row>
    <row r="4" spans="1:8" x14ac:dyDescent="0.3">
      <c r="A4" t="s">
        <v>10</v>
      </c>
      <c r="B4" t="s">
        <v>72</v>
      </c>
      <c r="C4" t="s">
        <v>78</v>
      </c>
      <c r="D4">
        <v>4</v>
      </c>
      <c r="E4">
        <v>34.51</v>
      </c>
      <c r="F4">
        <v>138.04</v>
      </c>
      <c r="G4" t="s">
        <v>87</v>
      </c>
      <c r="H4">
        <v>0</v>
      </c>
    </row>
    <row r="5" spans="1:8" x14ac:dyDescent="0.3">
      <c r="A5" t="s">
        <v>11</v>
      </c>
      <c r="B5" t="s">
        <v>72</v>
      </c>
      <c r="C5" t="s">
        <v>77</v>
      </c>
      <c r="D5">
        <v>5</v>
      </c>
      <c r="E5">
        <v>7.73</v>
      </c>
      <c r="F5">
        <v>38.65</v>
      </c>
      <c r="G5" t="s">
        <v>87</v>
      </c>
      <c r="H5">
        <v>1</v>
      </c>
    </row>
    <row r="6" spans="1:8" x14ac:dyDescent="0.3">
      <c r="A6" t="s">
        <v>12</v>
      </c>
      <c r="B6" t="s">
        <v>70</v>
      </c>
      <c r="C6" t="s">
        <v>78</v>
      </c>
      <c r="D6">
        <v>14</v>
      </c>
      <c r="E6">
        <v>15.5</v>
      </c>
      <c r="F6">
        <v>217</v>
      </c>
      <c r="G6" t="s">
        <v>87</v>
      </c>
      <c r="H6">
        <v>0</v>
      </c>
    </row>
    <row r="7" spans="1:8" x14ac:dyDescent="0.3">
      <c r="A7" t="s">
        <v>13</v>
      </c>
      <c r="B7" t="s">
        <v>70</v>
      </c>
      <c r="C7" t="s">
        <v>78</v>
      </c>
      <c r="D7">
        <v>7</v>
      </c>
      <c r="E7">
        <v>45.86</v>
      </c>
      <c r="F7">
        <v>321.02</v>
      </c>
      <c r="G7" t="s">
        <v>86</v>
      </c>
      <c r="H7">
        <v>0</v>
      </c>
    </row>
    <row r="8" spans="1:8" x14ac:dyDescent="0.3">
      <c r="A8" t="s">
        <v>14</v>
      </c>
      <c r="B8" t="s">
        <v>72</v>
      </c>
      <c r="C8" t="s">
        <v>76</v>
      </c>
      <c r="D8">
        <v>10</v>
      </c>
      <c r="E8">
        <v>15.54</v>
      </c>
      <c r="F8">
        <v>155.4</v>
      </c>
      <c r="G8" t="s">
        <v>87</v>
      </c>
      <c r="H8">
        <v>1</v>
      </c>
    </row>
    <row r="9" spans="1:8" x14ac:dyDescent="0.3">
      <c r="A9" t="s">
        <v>15</v>
      </c>
      <c r="B9" t="s">
        <v>73</v>
      </c>
      <c r="C9" t="s">
        <v>79</v>
      </c>
      <c r="D9">
        <v>1</v>
      </c>
      <c r="E9">
        <v>23.53</v>
      </c>
      <c r="F9">
        <v>23.53</v>
      </c>
      <c r="G9" t="s">
        <v>88</v>
      </c>
      <c r="H9">
        <v>1</v>
      </c>
    </row>
    <row r="10" spans="1:8" x14ac:dyDescent="0.3">
      <c r="A10" t="s">
        <v>16</v>
      </c>
      <c r="B10" t="s">
        <v>73</v>
      </c>
      <c r="C10" t="s">
        <v>79</v>
      </c>
      <c r="D10">
        <v>6</v>
      </c>
      <c r="E10">
        <v>8.9499999999999993</v>
      </c>
      <c r="F10">
        <v>53.7</v>
      </c>
      <c r="G10" t="s">
        <v>86</v>
      </c>
      <c r="H10">
        <v>0</v>
      </c>
    </row>
    <row r="11" spans="1:8" x14ac:dyDescent="0.3">
      <c r="A11" t="s">
        <v>15</v>
      </c>
      <c r="B11" t="s">
        <v>74</v>
      </c>
      <c r="C11" t="s">
        <v>77</v>
      </c>
      <c r="D11">
        <v>15</v>
      </c>
      <c r="E11">
        <v>9.3800000000000008</v>
      </c>
      <c r="F11">
        <v>140.69999999999999</v>
      </c>
      <c r="G11" t="s">
        <v>87</v>
      </c>
      <c r="H11">
        <v>1</v>
      </c>
    </row>
    <row r="12" spans="1:8" x14ac:dyDescent="0.3">
      <c r="A12" t="s">
        <v>17</v>
      </c>
      <c r="B12" t="s">
        <v>70</v>
      </c>
      <c r="C12" t="s">
        <v>76</v>
      </c>
      <c r="D12">
        <v>1</v>
      </c>
      <c r="E12">
        <v>14.46</v>
      </c>
      <c r="F12">
        <v>14.46</v>
      </c>
      <c r="G12" t="s">
        <v>87</v>
      </c>
      <c r="H12">
        <v>1</v>
      </c>
    </row>
    <row r="13" spans="1:8" x14ac:dyDescent="0.3">
      <c r="A13" t="s">
        <v>18</v>
      </c>
      <c r="B13" t="s">
        <v>72</v>
      </c>
      <c r="C13" t="s">
        <v>80</v>
      </c>
      <c r="D13">
        <v>18</v>
      </c>
      <c r="E13">
        <v>37.270000000000003</v>
      </c>
      <c r="F13">
        <v>670.86</v>
      </c>
      <c r="G13" t="s">
        <v>87</v>
      </c>
      <c r="H13">
        <v>1</v>
      </c>
    </row>
    <row r="14" spans="1:8" x14ac:dyDescent="0.3">
      <c r="A14" t="s">
        <v>19</v>
      </c>
      <c r="B14" t="s">
        <v>71</v>
      </c>
      <c r="C14" t="s">
        <v>79</v>
      </c>
      <c r="D14">
        <v>16</v>
      </c>
      <c r="E14">
        <v>7.35</v>
      </c>
      <c r="F14">
        <v>117.6</v>
      </c>
      <c r="G14" t="s">
        <v>86</v>
      </c>
      <c r="H14">
        <v>0</v>
      </c>
    </row>
    <row r="15" spans="1:8" x14ac:dyDescent="0.3">
      <c r="A15" t="s">
        <v>20</v>
      </c>
      <c r="B15" t="s">
        <v>71</v>
      </c>
      <c r="C15" t="s">
        <v>81</v>
      </c>
      <c r="D15">
        <v>1</v>
      </c>
      <c r="E15">
        <v>16.170000000000002</v>
      </c>
      <c r="F15">
        <v>16.170000000000002</v>
      </c>
      <c r="G15" t="s">
        <v>88</v>
      </c>
      <c r="H15">
        <v>1</v>
      </c>
    </row>
    <row r="16" spans="1:8" x14ac:dyDescent="0.3">
      <c r="A16" t="s">
        <v>21</v>
      </c>
      <c r="B16" t="s">
        <v>70</v>
      </c>
      <c r="C16" t="s">
        <v>76</v>
      </c>
      <c r="D16">
        <v>6</v>
      </c>
      <c r="E16">
        <v>18.12</v>
      </c>
      <c r="F16">
        <v>108.72</v>
      </c>
      <c r="G16" t="s">
        <v>86</v>
      </c>
      <c r="H16">
        <v>1</v>
      </c>
    </row>
    <row r="17" spans="1:8" x14ac:dyDescent="0.3">
      <c r="A17" t="s">
        <v>22</v>
      </c>
      <c r="B17" t="s">
        <v>72</v>
      </c>
      <c r="C17" t="s">
        <v>82</v>
      </c>
      <c r="D17">
        <v>13</v>
      </c>
      <c r="E17">
        <v>9.89</v>
      </c>
      <c r="F17">
        <v>128.57</v>
      </c>
      <c r="G17" t="s">
        <v>88</v>
      </c>
      <c r="H17">
        <v>1</v>
      </c>
    </row>
    <row r="18" spans="1:8" x14ac:dyDescent="0.3">
      <c r="A18" t="s">
        <v>21</v>
      </c>
      <c r="B18" t="s">
        <v>73</v>
      </c>
      <c r="C18" t="s">
        <v>83</v>
      </c>
      <c r="D18">
        <v>17</v>
      </c>
      <c r="E18">
        <v>15.93</v>
      </c>
      <c r="F18">
        <v>270.81</v>
      </c>
      <c r="G18" t="s">
        <v>86</v>
      </c>
      <c r="H18">
        <v>1</v>
      </c>
    </row>
    <row r="19" spans="1:8" x14ac:dyDescent="0.3">
      <c r="A19" t="s">
        <v>23</v>
      </c>
      <c r="B19" t="s">
        <v>71</v>
      </c>
      <c r="C19" t="s">
        <v>84</v>
      </c>
      <c r="D19">
        <v>6</v>
      </c>
      <c r="E19">
        <v>31.98</v>
      </c>
      <c r="F19">
        <v>191.88</v>
      </c>
      <c r="G19" t="s">
        <v>86</v>
      </c>
      <c r="H19">
        <v>1</v>
      </c>
    </row>
    <row r="20" spans="1:8" x14ac:dyDescent="0.3">
      <c r="A20" t="s">
        <v>24</v>
      </c>
      <c r="B20" t="s">
        <v>71</v>
      </c>
      <c r="C20" t="s">
        <v>83</v>
      </c>
      <c r="D20">
        <v>13</v>
      </c>
      <c r="E20">
        <v>19.5</v>
      </c>
      <c r="F20">
        <v>253.5</v>
      </c>
      <c r="G20" t="s">
        <v>86</v>
      </c>
      <c r="H20">
        <v>0</v>
      </c>
    </row>
    <row r="21" spans="1:8" x14ac:dyDescent="0.3">
      <c r="A21" t="s">
        <v>25</v>
      </c>
      <c r="B21" t="s">
        <v>70</v>
      </c>
      <c r="C21" t="s">
        <v>77</v>
      </c>
      <c r="D21">
        <v>12</v>
      </c>
      <c r="E21">
        <v>41.02</v>
      </c>
      <c r="F21">
        <v>492.24</v>
      </c>
      <c r="G21" t="s">
        <v>87</v>
      </c>
      <c r="H21">
        <v>0</v>
      </c>
    </row>
    <row r="22" spans="1:8" x14ac:dyDescent="0.3">
      <c r="A22" t="s">
        <v>26</v>
      </c>
      <c r="B22" t="s">
        <v>74</v>
      </c>
      <c r="C22" t="s">
        <v>77</v>
      </c>
      <c r="D22">
        <v>19</v>
      </c>
      <c r="E22">
        <v>45.58</v>
      </c>
      <c r="F22">
        <v>866.02</v>
      </c>
      <c r="G22" t="s">
        <v>87</v>
      </c>
      <c r="H22">
        <v>0</v>
      </c>
    </row>
    <row r="23" spans="1:8" x14ac:dyDescent="0.3">
      <c r="A23" t="s">
        <v>27</v>
      </c>
      <c r="B23" t="s">
        <v>74</v>
      </c>
      <c r="C23" t="s">
        <v>83</v>
      </c>
      <c r="D23">
        <v>2</v>
      </c>
      <c r="E23">
        <v>7.62</v>
      </c>
      <c r="F23">
        <v>15.24</v>
      </c>
      <c r="G23" t="s">
        <v>88</v>
      </c>
      <c r="H23">
        <v>1</v>
      </c>
    </row>
    <row r="24" spans="1:8" x14ac:dyDescent="0.3">
      <c r="A24" t="s">
        <v>28</v>
      </c>
      <c r="B24" t="s">
        <v>73</v>
      </c>
      <c r="C24" t="s">
        <v>83</v>
      </c>
      <c r="D24">
        <v>1</v>
      </c>
      <c r="E24">
        <v>24.66</v>
      </c>
      <c r="F24">
        <v>24.66</v>
      </c>
      <c r="G24" t="s">
        <v>87</v>
      </c>
      <c r="H24">
        <v>1</v>
      </c>
    </row>
    <row r="25" spans="1:8" x14ac:dyDescent="0.3">
      <c r="A25" t="s">
        <v>18</v>
      </c>
      <c r="B25" t="s">
        <v>70</v>
      </c>
      <c r="C25" t="s">
        <v>79</v>
      </c>
      <c r="D25">
        <v>20</v>
      </c>
      <c r="E25">
        <v>18.11</v>
      </c>
      <c r="F25">
        <v>362.2</v>
      </c>
      <c r="G25" t="s">
        <v>87</v>
      </c>
      <c r="H25">
        <v>1</v>
      </c>
    </row>
    <row r="26" spans="1:8" x14ac:dyDescent="0.3">
      <c r="A26" t="s">
        <v>29</v>
      </c>
      <c r="B26" t="s">
        <v>74</v>
      </c>
      <c r="C26" t="s">
        <v>79</v>
      </c>
      <c r="D26">
        <v>14</v>
      </c>
      <c r="E26">
        <v>39.5</v>
      </c>
      <c r="F26">
        <v>553</v>
      </c>
      <c r="G26" t="s">
        <v>88</v>
      </c>
      <c r="H26">
        <v>0</v>
      </c>
    </row>
    <row r="27" spans="1:8" x14ac:dyDescent="0.3">
      <c r="A27" t="s">
        <v>30</v>
      </c>
      <c r="B27" t="s">
        <v>75</v>
      </c>
      <c r="C27" t="s">
        <v>85</v>
      </c>
      <c r="D27">
        <v>17</v>
      </c>
      <c r="E27">
        <v>7.55</v>
      </c>
      <c r="F27">
        <v>128.35</v>
      </c>
      <c r="G27" t="s">
        <v>86</v>
      </c>
      <c r="H27">
        <v>1</v>
      </c>
    </row>
    <row r="28" spans="1:8" x14ac:dyDescent="0.3">
      <c r="A28" t="s">
        <v>31</v>
      </c>
      <c r="B28" t="s">
        <v>70</v>
      </c>
      <c r="C28" t="s">
        <v>84</v>
      </c>
      <c r="D28">
        <v>11</v>
      </c>
      <c r="E28">
        <v>15.1</v>
      </c>
      <c r="F28">
        <v>166.1</v>
      </c>
      <c r="G28" t="s">
        <v>87</v>
      </c>
      <c r="H28">
        <v>0</v>
      </c>
    </row>
    <row r="29" spans="1:8" x14ac:dyDescent="0.3">
      <c r="A29" t="s">
        <v>32</v>
      </c>
      <c r="B29" t="s">
        <v>73</v>
      </c>
      <c r="C29" t="s">
        <v>85</v>
      </c>
      <c r="D29">
        <v>15</v>
      </c>
      <c r="E29">
        <v>37.35</v>
      </c>
      <c r="F29">
        <v>560.25</v>
      </c>
      <c r="G29" t="s">
        <v>87</v>
      </c>
      <c r="H29">
        <v>1</v>
      </c>
    </row>
    <row r="30" spans="1:8" x14ac:dyDescent="0.3">
      <c r="A30" t="s">
        <v>33</v>
      </c>
      <c r="B30" t="s">
        <v>74</v>
      </c>
      <c r="C30" t="s">
        <v>77</v>
      </c>
      <c r="D30">
        <v>18</v>
      </c>
      <c r="E30">
        <v>46.45</v>
      </c>
      <c r="F30">
        <v>836.1</v>
      </c>
      <c r="G30" t="s">
        <v>86</v>
      </c>
      <c r="H30">
        <v>0</v>
      </c>
    </row>
    <row r="31" spans="1:8" x14ac:dyDescent="0.3">
      <c r="A31" t="s">
        <v>34</v>
      </c>
      <c r="B31" t="s">
        <v>71</v>
      </c>
      <c r="C31" t="s">
        <v>83</v>
      </c>
      <c r="D31">
        <v>11</v>
      </c>
      <c r="E31">
        <v>25.77</v>
      </c>
      <c r="F31">
        <v>283.47000000000003</v>
      </c>
      <c r="G31" t="s">
        <v>86</v>
      </c>
      <c r="H31">
        <v>0</v>
      </c>
    </row>
    <row r="32" spans="1:8" x14ac:dyDescent="0.3">
      <c r="A32" t="s">
        <v>35</v>
      </c>
      <c r="B32" t="s">
        <v>70</v>
      </c>
      <c r="C32" t="s">
        <v>82</v>
      </c>
      <c r="D32">
        <v>6</v>
      </c>
      <c r="E32">
        <v>11.09</v>
      </c>
      <c r="F32">
        <v>66.540000000000006</v>
      </c>
      <c r="G32" t="s">
        <v>88</v>
      </c>
      <c r="H32">
        <v>1</v>
      </c>
    </row>
    <row r="33" spans="1:8" x14ac:dyDescent="0.3">
      <c r="A33" t="s">
        <v>36</v>
      </c>
      <c r="B33" t="s">
        <v>71</v>
      </c>
      <c r="C33" t="s">
        <v>76</v>
      </c>
      <c r="D33">
        <v>2</v>
      </c>
      <c r="E33">
        <v>20.21</v>
      </c>
      <c r="F33">
        <v>40.42</v>
      </c>
      <c r="G33" t="s">
        <v>87</v>
      </c>
      <c r="H33">
        <v>0</v>
      </c>
    </row>
    <row r="34" spans="1:8" x14ac:dyDescent="0.3">
      <c r="A34" t="s">
        <v>36</v>
      </c>
      <c r="B34" t="s">
        <v>73</v>
      </c>
      <c r="C34" t="s">
        <v>76</v>
      </c>
      <c r="D34">
        <v>19</v>
      </c>
      <c r="E34">
        <v>46.91</v>
      </c>
      <c r="F34">
        <v>891.29</v>
      </c>
      <c r="G34" t="s">
        <v>86</v>
      </c>
      <c r="H34">
        <v>0</v>
      </c>
    </row>
    <row r="35" spans="1:8" x14ac:dyDescent="0.3">
      <c r="A35" t="s">
        <v>37</v>
      </c>
      <c r="B35" t="s">
        <v>71</v>
      </c>
      <c r="C35" t="s">
        <v>79</v>
      </c>
      <c r="D35">
        <v>5</v>
      </c>
      <c r="E35">
        <v>9.16</v>
      </c>
      <c r="F35">
        <v>45.8</v>
      </c>
      <c r="G35" t="s">
        <v>88</v>
      </c>
      <c r="H35">
        <v>0</v>
      </c>
    </row>
    <row r="36" spans="1:8" x14ac:dyDescent="0.3">
      <c r="A36" t="s">
        <v>38</v>
      </c>
      <c r="B36" t="s">
        <v>72</v>
      </c>
      <c r="C36" t="s">
        <v>81</v>
      </c>
      <c r="D36">
        <v>14</v>
      </c>
      <c r="E36">
        <v>10.67</v>
      </c>
      <c r="F36">
        <v>149.38</v>
      </c>
      <c r="G36" t="s">
        <v>88</v>
      </c>
      <c r="H36">
        <v>1</v>
      </c>
    </row>
    <row r="37" spans="1:8" x14ac:dyDescent="0.3">
      <c r="A37" t="s">
        <v>39</v>
      </c>
      <c r="B37" t="s">
        <v>73</v>
      </c>
      <c r="C37" t="s">
        <v>84</v>
      </c>
      <c r="D37">
        <v>18</v>
      </c>
      <c r="E37">
        <v>15.54</v>
      </c>
      <c r="F37">
        <v>279.72000000000003</v>
      </c>
      <c r="G37" t="s">
        <v>87</v>
      </c>
      <c r="H37">
        <v>1</v>
      </c>
    </row>
    <row r="38" spans="1:8" x14ac:dyDescent="0.3">
      <c r="A38" t="s">
        <v>31</v>
      </c>
      <c r="B38" t="s">
        <v>75</v>
      </c>
      <c r="C38" t="s">
        <v>76</v>
      </c>
      <c r="D38">
        <v>4</v>
      </c>
      <c r="E38">
        <v>32.97</v>
      </c>
      <c r="F38">
        <v>131.88</v>
      </c>
      <c r="G38" t="s">
        <v>87</v>
      </c>
      <c r="H38">
        <v>0</v>
      </c>
    </row>
    <row r="39" spans="1:8" x14ac:dyDescent="0.3">
      <c r="A39" t="s">
        <v>40</v>
      </c>
      <c r="B39" t="s">
        <v>72</v>
      </c>
      <c r="C39" t="s">
        <v>78</v>
      </c>
      <c r="D39">
        <v>16</v>
      </c>
      <c r="E39">
        <v>7.25</v>
      </c>
      <c r="F39">
        <v>116</v>
      </c>
      <c r="G39" t="s">
        <v>87</v>
      </c>
      <c r="H39">
        <v>1</v>
      </c>
    </row>
    <row r="40" spans="1:8" x14ac:dyDescent="0.3">
      <c r="A40" t="s">
        <v>37</v>
      </c>
      <c r="B40" t="s">
        <v>71</v>
      </c>
      <c r="C40" t="s">
        <v>77</v>
      </c>
      <c r="D40">
        <v>19</v>
      </c>
      <c r="E40">
        <v>49.85</v>
      </c>
      <c r="F40">
        <v>947.15</v>
      </c>
      <c r="G40" t="s">
        <v>88</v>
      </c>
      <c r="H40">
        <v>0</v>
      </c>
    </row>
    <row r="41" spans="1:8" x14ac:dyDescent="0.3">
      <c r="A41" t="s">
        <v>41</v>
      </c>
      <c r="B41" t="s">
        <v>73</v>
      </c>
      <c r="C41" t="s">
        <v>78</v>
      </c>
      <c r="D41">
        <v>9</v>
      </c>
      <c r="E41">
        <v>34.409999999999997</v>
      </c>
      <c r="F41">
        <v>309.69</v>
      </c>
      <c r="G41" t="s">
        <v>87</v>
      </c>
      <c r="H41">
        <v>1</v>
      </c>
    </row>
    <row r="42" spans="1:8" x14ac:dyDescent="0.3">
      <c r="A42" t="s">
        <v>42</v>
      </c>
      <c r="B42" t="s">
        <v>74</v>
      </c>
      <c r="C42" t="s">
        <v>85</v>
      </c>
      <c r="D42">
        <v>18</v>
      </c>
      <c r="E42">
        <v>13.9</v>
      </c>
      <c r="F42">
        <v>250.2</v>
      </c>
      <c r="G42" t="s">
        <v>86</v>
      </c>
      <c r="H42">
        <v>0</v>
      </c>
    </row>
    <row r="43" spans="1:8" x14ac:dyDescent="0.3">
      <c r="A43" t="s">
        <v>43</v>
      </c>
      <c r="B43" t="s">
        <v>74</v>
      </c>
      <c r="C43" t="s">
        <v>83</v>
      </c>
      <c r="D43">
        <v>7</v>
      </c>
      <c r="E43">
        <v>10.94</v>
      </c>
      <c r="F43">
        <v>76.58</v>
      </c>
      <c r="G43" t="s">
        <v>88</v>
      </c>
      <c r="H43">
        <v>0</v>
      </c>
    </row>
    <row r="44" spans="1:8" x14ac:dyDescent="0.3">
      <c r="A44" t="s">
        <v>44</v>
      </c>
      <c r="B44" t="s">
        <v>72</v>
      </c>
      <c r="C44" t="s">
        <v>78</v>
      </c>
      <c r="D44">
        <v>8</v>
      </c>
      <c r="E44">
        <v>47.37</v>
      </c>
      <c r="F44">
        <v>378.96</v>
      </c>
      <c r="G44" t="s">
        <v>86</v>
      </c>
      <c r="H44">
        <v>0</v>
      </c>
    </row>
    <row r="45" spans="1:8" x14ac:dyDescent="0.3">
      <c r="A45" t="s">
        <v>20</v>
      </c>
      <c r="B45" t="s">
        <v>75</v>
      </c>
      <c r="C45" t="s">
        <v>85</v>
      </c>
      <c r="D45">
        <v>1</v>
      </c>
      <c r="E45">
        <v>43.25</v>
      </c>
      <c r="F45">
        <v>43.25</v>
      </c>
      <c r="G45" t="s">
        <v>87</v>
      </c>
      <c r="H45">
        <v>0</v>
      </c>
    </row>
    <row r="46" spans="1:8" x14ac:dyDescent="0.3">
      <c r="A46" t="s">
        <v>45</v>
      </c>
      <c r="B46" t="s">
        <v>70</v>
      </c>
      <c r="C46" t="s">
        <v>82</v>
      </c>
      <c r="D46">
        <v>9</v>
      </c>
      <c r="E46">
        <v>31.44</v>
      </c>
      <c r="F46">
        <v>282.95999999999998</v>
      </c>
      <c r="G46" t="s">
        <v>87</v>
      </c>
      <c r="H46">
        <v>1</v>
      </c>
    </row>
    <row r="47" spans="1:8" x14ac:dyDescent="0.3">
      <c r="A47" t="s">
        <v>46</v>
      </c>
      <c r="B47" t="s">
        <v>74</v>
      </c>
      <c r="C47" t="s">
        <v>76</v>
      </c>
      <c r="D47">
        <v>10</v>
      </c>
      <c r="E47">
        <v>12.53</v>
      </c>
      <c r="F47">
        <v>125.3</v>
      </c>
      <c r="G47" t="s">
        <v>88</v>
      </c>
      <c r="H47">
        <v>0</v>
      </c>
    </row>
    <row r="48" spans="1:8" x14ac:dyDescent="0.3">
      <c r="A48" t="s">
        <v>21</v>
      </c>
      <c r="B48" t="s">
        <v>71</v>
      </c>
      <c r="C48" t="s">
        <v>82</v>
      </c>
      <c r="D48">
        <v>6</v>
      </c>
      <c r="E48">
        <v>27.98</v>
      </c>
      <c r="F48">
        <v>167.88</v>
      </c>
      <c r="G48" t="s">
        <v>88</v>
      </c>
      <c r="H48">
        <v>0</v>
      </c>
    </row>
    <row r="49" spans="1:8" x14ac:dyDescent="0.3">
      <c r="A49" t="s">
        <v>47</v>
      </c>
      <c r="B49" t="s">
        <v>72</v>
      </c>
      <c r="C49" t="s">
        <v>84</v>
      </c>
      <c r="D49">
        <v>5</v>
      </c>
      <c r="E49">
        <v>26.64</v>
      </c>
      <c r="F49">
        <v>133.19999999999999</v>
      </c>
      <c r="G49" t="s">
        <v>86</v>
      </c>
      <c r="H49">
        <v>1</v>
      </c>
    </row>
    <row r="50" spans="1:8" x14ac:dyDescent="0.3">
      <c r="A50" t="s">
        <v>43</v>
      </c>
      <c r="B50" t="s">
        <v>74</v>
      </c>
      <c r="C50" t="s">
        <v>78</v>
      </c>
      <c r="D50">
        <v>10</v>
      </c>
      <c r="E50">
        <v>17.149999999999999</v>
      </c>
      <c r="F50">
        <v>171.5</v>
      </c>
      <c r="G50" t="s">
        <v>88</v>
      </c>
      <c r="H50">
        <v>1</v>
      </c>
    </row>
    <row r="51" spans="1:8" x14ac:dyDescent="0.3">
      <c r="A51" t="s">
        <v>27</v>
      </c>
      <c r="B51" t="s">
        <v>72</v>
      </c>
      <c r="C51" t="s">
        <v>78</v>
      </c>
      <c r="D51">
        <v>20</v>
      </c>
      <c r="E51">
        <v>12.93</v>
      </c>
      <c r="F51">
        <v>258.60000000000002</v>
      </c>
      <c r="G51" t="s">
        <v>88</v>
      </c>
      <c r="H51">
        <v>1</v>
      </c>
    </row>
    <row r="52" spans="1:8" x14ac:dyDescent="0.3">
      <c r="A52" t="s">
        <v>48</v>
      </c>
      <c r="B52" t="s">
        <v>70</v>
      </c>
      <c r="C52" t="s">
        <v>76</v>
      </c>
      <c r="D52">
        <v>13</v>
      </c>
      <c r="E52">
        <v>22.18</v>
      </c>
      <c r="F52">
        <v>288.33999999999997</v>
      </c>
      <c r="G52" t="s">
        <v>87</v>
      </c>
      <c r="H52">
        <v>1</v>
      </c>
    </row>
    <row r="53" spans="1:8" x14ac:dyDescent="0.3">
      <c r="A53" t="s">
        <v>49</v>
      </c>
      <c r="B53" t="s">
        <v>73</v>
      </c>
      <c r="C53" t="s">
        <v>80</v>
      </c>
      <c r="D53">
        <v>5</v>
      </c>
      <c r="E53">
        <v>17.239999999999998</v>
      </c>
      <c r="F53">
        <v>86.2</v>
      </c>
      <c r="G53" t="s">
        <v>88</v>
      </c>
      <c r="H53">
        <v>0</v>
      </c>
    </row>
    <row r="54" spans="1:8" x14ac:dyDescent="0.3">
      <c r="A54" t="s">
        <v>42</v>
      </c>
      <c r="B54" t="s">
        <v>72</v>
      </c>
      <c r="C54" t="s">
        <v>83</v>
      </c>
      <c r="D54">
        <v>1</v>
      </c>
      <c r="E54">
        <v>43.05</v>
      </c>
      <c r="F54">
        <v>43.05</v>
      </c>
      <c r="G54" t="s">
        <v>88</v>
      </c>
      <c r="H54">
        <v>0</v>
      </c>
    </row>
    <row r="55" spans="1:8" x14ac:dyDescent="0.3">
      <c r="A55" t="s">
        <v>50</v>
      </c>
      <c r="B55" t="s">
        <v>74</v>
      </c>
      <c r="C55" t="s">
        <v>78</v>
      </c>
      <c r="D55">
        <v>2</v>
      </c>
      <c r="E55">
        <v>20.79</v>
      </c>
      <c r="F55">
        <v>41.58</v>
      </c>
      <c r="G55" t="s">
        <v>86</v>
      </c>
      <c r="H55">
        <v>0</v>
      </c>
    </row>
    <row r="56" spans="1:8" x14ac:dyDescent="0.3">
      <c r="A56" t="s">
        <v>51</v>
      </c>
      <c r="B56" t="s">
        <v>72</v>
      </c>
      <c r="C56" t="s">
        <v>78</v>
      </c>
      <c r="D56">
        <v>9</v>
      </c>
      <c r="E56">
        <v>43.75</v>
      </c>
      <c r="F56">
        <v>393.75</v>
      </c>
      <c r="G56" t="s">
        <v>86</v>
      </c>
      <c r="H56">
        <v>1</v>
      </c>
    </row>
    <row r="57" spans="1:8" x14ac:dyDescent="0.3">
      <c r="A57" t="s">
        <v>52</v>
      </c>
      <c r="B57" t="s">
        <v>73</v>
      </c>
      <c r="C57" t="s">
        <v>79</v>
      </c>
      <c r="D57">
        <v>18</v>
      </c>
      <c r="E57">
        <v>29.53</v>
      </c>
      <c r="F57">
        <v>531.54</v>
      </c>
      <c r="G57" t="s">
        <v>87</v>
      </c>
      <c r="H57">
        <v>1</v>
      </c>
    </row>
    <row r="58" spans="1:8" x14ac:dyDescent="0.3">
      <c r="A58" t="s">
        <v>53</v>
      </c>
      <c r="B58" t="s">
        <v>73</v>
      </c>
      <c r="C58" t="s">
        <v>79</v>
      </c>
      <c r="D58">
        <v>4</v>
      </c>
      <c r="E58">
        <v>42.11</v>
      </c>
      <c r="F58">
        <v>168.44</v>
      </c>
      <c r="G58" t="s">
        <v>86</v>
      </c>
      <c r="H58">
        <v>1</v>
      </c>
    </row>
    <row r="59" spans="1:8" x14ac:dyDescent="0.3">
      <c r="A59" t="s">
        <v>11</v>
      </c>
      <c r="B59" t="s">
        <v>72</v>
      </c>
      <c r="C59" t="s">
        <v>81</v>
      </c>
      <c r="D59">
        <v>15</v>
      </c>
      <c r="E59">
        <v>12.33</v>
      </c>
      <c r="F59">
        <v>184.95</v>
      </c>
      <c r="G59" t="s">
        <v>88</v>
      </c>
      <c r="H59">
        <v>1</v>
      </c>
    </row>
    <row r="60" spans="1:8" x14ac:dyDescent="0.3">
      <c r="A60" t="s">
        <v>54</v>
      </c>
      <c r="B60" t="s">
        <v>73</v>
      </c>
      <c r="C60" t="s">
        <v>83</v>
      </c>
      <c r="D60">
        <v>5</v>
      </c>
      <c r="E60">
        <v>44.59</v>
      </c>
      <c r="F60">
        <v>222.95</v>
      </c>
      <c r="G60" t="s">
        <v>88</v>
      </c>
      <c r="H60">
        <v>1</v>
      </c>
    </row>
    <row r="61" spans="1:8" x14ac:dyDescent="0.3">
      <c r="A61" t="s">
        <v>55</v>
      </c>
      <c r="B61" t="s">
        <v>75</v>
      </c>
      <c r="C61" t="s">
        <v>82</v>
      </c>
      <c r="D61">
        <v>16</v>
      </c>
      <c r="E61">
        <v>47.54</v>
      </c>
      <c r="F61">
        <v>760.64</v>
      </c>
      <c r="G61" t="s">
        <v>88</v>
      </c>
      <c r="H61">
        <v>0</v>
      </c>
    </row>
    <row r="62" spans="1:8" x14ac:dyDescent="0.3">
      <c r="A62" t="s">
        <v>56</v>
      </c>
      <c r="B62" t="s">
        <v>71</v>
      </c>
      <c r="C62" t="s">
        <v>77</v>
      </c>
      <c r="D62">
        <v>12</v>
      </c>
      <c r="E62">
        <v>15.05</v>
      </c>
      <c r="F62">
        <v>180.6</v>
      </c>
      <c r="G62" t="s">
        <v>87</v>
      </c>
      <c r="H62">
        <v>1</v>
      </c>
    </row>
    <row r="63" spans="1:8" x14ac:dyDescent="0.3">
      <c r="A63" t="s">
        <v>57</v>
      </c>
      <c r="B63" t="s">
        <v>74</v>
      </c>
      <c r="C63" t="s">
        <v>83</v>
      </c>
      <c r="D63">
        <v>19</v>
      </c>
      <c r="E63">
        <v>8.23</v>
      </c>
      <c r="F63">
        <v>156.37</v>
      </c>
      <c r="G63" t="s">
        <v>88</v>
      </c>
      <c r="H63">
        <v>1</v>
      </c>
    </row>
    <row r="64" spans="1:8" x14ac:dyDescent="0.3">
      <c r="A64" t="s">
        <v>58</v>
      </c>
      <c r="B64" t="s">
        <v>75</v>
      </c>
      <c r="C64" t="s">
        <v>85</v>
      </c>
      <c r="D64">
        <v>7</v>
      </c>
      <c r="E64">
        <v>18.12</v>
      </c>
      <c r="F64">
        <v>126.84</v>
      </c>
      <c r="G64" t="s">
        <v>88</v>
      </c>
      <c r="H64">
        <v>1</v>
      </c>
    </row>
    <row r="65" spans="1:8" x14ac:dyDescent="0.3">
      <c r="A65" t="s">
        <v>52</v>
      </c>
      <c r="B65" t="s">
        <v>75</v>
      </c>
      <c r="C65" t="s">
        <v>80</v>
      </c>
      <c r="D65">
        <v>11</v>
      </c>
      <c r="E65">
        <v>19.809999999999999</v>
      </c>
      <c r="F65">
        <v>217.91</v>
      </c>
      <c r="G65" t="s">
        <v>87</v>
      </c>
      <c r="H65">
        <v>0</v>
      </c>
    </row>
    <row r="66" spans="1:8" x14ac:dyDescent="0.3">
      <c r="A66" t="s">
        <v>39</v>
      </c>
      <c r="B66" t="s">
        <v>74</v>
      </c>
      <c r="C66" t="s">
        <v>81</v>
      </c>
      <c r="D66">
        <v>19</v>
      </c>
      <c r="E66">
        <v>10.130000000000001</v>
      </c>
      <c r="F66">
        <v>192.47</v>
      </c>
      <c r="G66" t="s">
        <v>88</v>
      </c>
      <c r="H66">
        <v>1</v>
      </c>
    </row>
    <row r="67" spans="1:8" x14ac:dyDescent="0.3">
      <c r="A67" t="s">
        <v>13</v>
      </c>
      <c r="B67" t="s">
        <v>70</v>
      </c>
      <c r="C67" t="s">
        <v>76</v>
      </c>
      <c r="D67">
        <v>14</v>
      </c>
      <c r="E67">
        <v>17.5</v>
      </c>
      <c r="F67">
        <v>245</v>
      </c>
      <c r="G67" t="s">
        <v>87</v>
      </c>
      <c r="H67">
        <v>1</v>
      </c>
    </row>
    <row r="68" spans="1:8" x14ac:dyDescent="0.3">
      <c r="A68" t="s">
        <v>45</v>
      </c>
      <c r="B68" t="s">
        <v>74</v>
      </c>
      <c r="C68" t="s">
        <v>82</v>
      </c>
      <c r="D68">
        <v>5</v>
      </c>
      <c r="E68">
        <v>15.74</v>
      </c>
      <c r="F68">
        <v>78.7</v>
      </c>
      <c r="G68" t="s">
        <v>86</v>
      </c>
      <c r="H68">
        <v>1</v>
      </c>
    </row>
    <row r="69" spans="1:8" x14ac:dyDescent="0.3">
      <c r="A69" t="s">
        <v>17</v>
      </c>
      <c r="B69" t="s">
        <v>74</v>
      </c>
      <c r="C69" t="s">
        <v>82</v>
      </c>
      <c r="D69">
        <v>10</v>
      </c>
      <c r="E69">
        <v>39.5</v>
      </c>
      <c r="F69">
        <v>395</v>
      </c>
      <c r="G69" t="s">
        <v>88</v>
      </c>
      <c r="H69">
        <v>0</v>
      </c>
    </row>
    <row r="70" spans="1:8" x14ac:dyDescent="0.3">
      <c r="A70" t="s">
        <v>30</v>
      </c>
      <c r="B70" t="s">
        <v>75</v>
      </c>
      <c r="C70" t="s">
        <v>78</v>
      </c>
      <c r="D70">
        <v>5</v>
      </c>
      <c r="E70">
        <v>14.83</v>
      </c>
      <c r="F70">
        <v>74.150000000000006</v>
      </c>
      <c r="G70" t="s">
        <v>87</v>
      </c>
      <c r="H70">
        <v>1</v>
      </c>
    </row>
    <row r="71" spans="1:8" x14ac:dyDescent="0.3">
      <c r="A71" t="s">
        <v>59</v>
      </c>
      <c r="B71" t="s">
        <v>75</v>
      </c>
      <c r="C71" t="s">
        <v>80</v>
      </c>
      <c r="D71">
        <v>15</v>
      </c>
      <c r="E71">
        <v>19.329999999999998</v>
      </c>
      <c r="F71">
        <v>289.95</v>
      </c>
      <c r="G71" t="s">
        <v>86</v>
      </c>
      <c r="H71">
        <v>1</v>
      </c>
    </row>
    <row r="72" spans="1:8" x14ac:dyDescent="0.3">
      <c r="A72" t="s">
        <v>50</v>
      </c>
      <c r="B72" t="s">
        <v>72</v>
      </c>
      <c r="C72" t="s">
        <v>78</v>
      </c>
      <c r="D72">
        <v>9</v>
      </c>
      <c r="E72">
        <v>40.36</v>
      </c>
      <c r="F72">
        <v>363.24</v>
      </c>
      <c r="G72" t="s">
        <v>87</v>
      </c>
      <c r="H72">
        <v>1</v>
      </c>
    </row>
    <row r="73" spans="1:8" x14ac:dyDescent="0.3">
      <c r="A73" t="s">
        <v>60</v>
      </c>
      <c r="B73" t="s">
        <v>73</v>
      </c>
      <c r="C73" t="s">
        <v>85</v>
      </c>
      <c r="D73">
        <v>3</v>
      </c>
      <c r="E73">
        <v>41.65</v>
      </c>
      <c r="F73">
        <v>124.95</v>
      </c>
      <c r="G73" t="s">
        <v>87</v>
      </c>
      <c r="H73">
        <v>0</v>
      </c>
    </row>
    <row r="74" spans="1:8" x14ac:dyDescent="0.3">
      <c r="A74" t="s">
        <v>29</v>
      </c>
      <c r="B74" t="s">
        <v>70</v>
      </c>
      <c r="C74" t="s">
        <v>78</v>
      </c>
      <c r="D74">
        <v>9</v>
      </c>
      <c r="E74">
        <v>32.979999999999997</v>
      </c>
      <c r="F74">
        <v>296.82</v>
      </c>
      <c r="G74" t="s">
        <v>88</v>
      </c>
      <c r="H74">
        <v>1</v>
      </c>
    </row>
    <row r="75" spans="1:8" x14ac:dyDescent="0.3">
      <c r="A75" t="s">
        <v>15</v>
      </c>
      <c r="B75" t="s">
        <v>74</v>
      </c>
      <c r="C75" t="s">
        <v>76</v>
      </c>
      <c r="D75">
        <v>10</v>
      </c>
      <c r="E75">
        <v>9.07</v>
      </c>
      <c r="F75">
        <v>90.7</v>
      </c>
      <c r="G75" t="s">
        <v>86</v>
      </c>
      <c r="H75">
        <v>0</v>
      </c>
    </row>
    <row r="76" spans="1:8" x14ac:dyDescent="0.3">
      <c r="A76" t="s">
        <v>61</v>
      </c>
      <c r="B76" t="s">
        <v>71</v>
      </c>
      <c r="C76" t="s">
        <v>82</v>
      </c>
      <c r="D76">
        <v>14</v>
      </c>
      <c r="E76">
        <v>41.58</v>
      </c>
      <c r="F76">
        <v>582.12</v>
      </c>
      <c r="G76" t="s">
        <v>86</v>
      </c>
      <c r="H76">
        <v>1</v>
      </c>
    </row>
    <row r="77" spans="1:8" x14ac:dyDescent="0.3">
      <c r="A77" t="s">
        <v>62</v>
      </c>
      <c r="B77" t="s">
        <v>70</v>
      </c>
      <c r="C77" t="s">
        <v>76</v>
      </c>
      <c r="D77">
        <v>9</v>
      </c>
      <c r="E77">
        <v>42.71</v>
      </c>
      <c r="F77">
        <v>384.39</v>
      </c>
      <c r="G77" t="s">
        <v>87</v>
      </c>
      <c r="H77">
        <v>1</v>
      </c>
    </row>
    <row r="78" spans="1:8" x14ac:dyDescent="0.3">
      <c r="A78" t="s">
        <v>48</v>
      </c>
      <c r="B78" t="s">
        <v>71</v>
      </c>
      <c r="C78" t="s">
        <v>84</v>
      </c>
      <c r="D78">
        <v>4</v>
      </c>
      <c r="E78">
        <v>14.58</v>
      </c>
      <c r="F78">
        <v>58.32</v>
      </c>
      <c r="G78" t="s">
        <v>87</v>
      </c>
      <c r="H78">
        <v>0</v>
      </c>
    </row>
    <row r="79" spans="1:8" x14ac:dyDescent="0.3">
      <c r="A79" t="s">
        <v>63</v>
      </c>
      <c r="B79" t="s">
        <v>72</v>
      </c>
      <c r="C79" t="s">
        <v>77</v>
      </c>
      <c r="D79">
        <v>16</v>
      </c>
      <c r="E79">
        <v>43.48</v>
      </c>
      <c r="F79">
        <v>695.68</v>
      </c>
      <c r="G79" t="s">
        <v>87</v>
      </c>
      <c r="H79">
        <v>0</v>
      </c>
    </row>
    <row r="80" spans="1:8" x14ac:dyDescent="0.3">
      <c r="A80" t="s">
        <v>64</v>
      </c>
      <c r="B80" t="s">
        <v>73</v>
      </c>
      <c r="C80" t="s">
        <v>79</v>
      </c>
      <c r="D80">
        <v>10</v>
      </c>
      <c r="E80">
        <v>13.22</v>
      </c>
      <c r="F80">
        <v>132.19999999999999</v>
      </c>
      <c r="G80" t="s">
        <v>86</v>
      </c>
      <c r="H80">
        <v>0</v>
      </c>
    </row>
    <row r="81" spans="1:8" x14ac:dyDescent="0.3">
      <c r="A81" t="s">
        <v>17</v>
      </c>
      <c r="B81" t="s">
        <v>75</v>
      </c>
      <c r="C81" t="s">
        <v>77</v>
      </c>
      <c r="D81">
        <v>11</v>
      </c>
      <c r="E81">
        <v>37.049999999999997</v>
      </c>
      <c r="F81">
        <v>407.55</v>
      </c>
      <c r="G81" t="s">
        <v>88</v>
      </c>
      <c r="H81">
        <v>0</v>
      </c>
    </row>
    <row r="82" spans="1:8" x14ac:dyDescent="0.3">
      <c r="A82" t="s">
        <v>53</v>
      </c>
      <c r="B82" t="s">
        <v>73</v>
      </c>
      <c r="C82" t="s">
        <v>79</v>
      </c>
      <c r="D82">
        <v>13</v>
      </c>
      <c r="E82">
        <v>38.979999999999997</v>
      </c>
      <c r="F82">
        <v>506.74</v>
      </c>
      <c r="G82" t="s">
        <v>87</v>
      </c>
      <c r="H82">
        <v>1</v>
      </c>
    </row>
    <row r="83" spans="1:8" x14ac:dyDescent="0.3">
      <c r="A83" t="s">
        <v>31</v>
      </c>
      <c r="B83" t="s">
        <v>71</v>
      </c>
      <c r="C83" t="s">
        <v>77</v>
      </c>
      <c r="D83">
        <v>11</v>
      </c>
      <c r="E83">
        <v>20.66</v>
      </c>
      <c r="F83">
        <v>227.26</v>
      </c>
      <c r="G83" t="s">
        <v>88</v>
      </c>
      <c r="H83">
        <v>1</v>
      </c>
    </row>
    <row r="84" spans="1:8" x14ac:dyDescent="0.3">
      <c r="A84" t="s">
        <v>51</v>
      </c>
      <c r="B84" t="s">
        <v>70</v>
      </c>
      <c r="C84" t="s">
        <v>82</v>
      </c>
      <c r="D84">
        <v>11</v>
      </c>
      <c r="E84">
        <v>18.989999999999998</v>
      </c>
      <c r="F84">
        <v>208.89</v>
      </c>
      <c r="G84" t="s">
        <v>87</v>
      </c>
      <c r="H84">
        <v>1</v>
      </c>
    </row>
    <row r="85" spans="1:8" x14ac:dyDescent="0.3">
      <c r="A85" t="s">
        <v>19</v>
      </c>
      <c r="B85" t="s">
        <v>73</v>
      </c>
      <c r="C85" t="s">
        <v>82</v>
      </c>
      <c r="D85">
        <v>1</v>
      </c>
      <c r="E85">
        <v>34.04</v>
      </c>
      <c r="F85">
        <v>34.04</v>
      </c>
      <c r="G85" t="s">
        <v>87</v>
      </c>
      <c r="H85">
        <v>1</v>
      </c>
    </row>
    <row r="86" spans="1:8" x14ac:dyDescent="0.3">
      <c r="A86" t="s">
        <v>65</v>
      </c>
      <c r="B86" t="s">
        <v>75</v>
      </c>
      <c r="C86" t="s">
        <v>81</v>
      </c>
      <c r="D86">
        <v>11</v>
      </c>
      <c r="E86">
        <v>46.26</v>
      </c>
      <c r="F86">
        <v>508.86</v>
      </c>
      <c r="G86" t="s">
        <v>86</v>
      </c>
      <c r="H86">
        <v>1</v>
      </c>
    </row>
    <row r="87" spans="1:8" x14ac:dyDescent="0.3">
      <c r="A87" t="s">
        <v>22</v>
      </c>
      <c r="B87" t="s">
        <v>72</v>
      </c>
      <c r="C87" t="s">
        <v>85</v>
      </c>
      <c r="D87">
        <v>14</v>
      </c>
      <c r="E87">
        <v>34.92</v>
      </c>
      <c r="F87">
        <v>488.88</v>
      </c>
      <c r="G87" t="s">
        <v>87</v>
      </c>
      <c r="H87">
        <v>0</v>
      </c>
    </row>
    <row r="88" spans="1:8" x14ac:dyDescent="0.3">
      <c r="A88" t="s">
        <v>65</v>
      </c>
      <c r="B88" t="s">
        <v>72</v>
      </c>
      <c r="C88" t="s">
        <v>84</v>
      </c>
      <c r="D88">
        <v>14</v>
      </c>
      <c r="E88">
        <v>29.51</v>
      </c>
      <c r="F88">
        <v>413.14</v>
      </c>
      <c r="G88" t="s">
        <v>86</v>
      </c>
      <c r="H88">
        <v>0</v>
      </c>
    </row>
    <row r="89" spans="1:8" x14ac:dyDescent="0.3">
      <c r="A89" t="s">
        <v>66</v>
      </c>
      <c r="B89" t="s">
        <v>72</v>
      </c>
      <c r="C89" t="s">
        <v>79</v>
      </c>
      <c r="D89">
        <v>15</v>
      </c>
      <c r="E89">
        <v>16.61</v>
      </c>
      <c r="F89">
        <v>249.15</v>
      </c>
      <c r="G89" t="s">
        <v>87</v>
      </c>
      <c r="H89">
        <v>1</v>
      </c>
    </row>
    <row r="90" spans="1:8" x14ac:dyDescent="0.3">
      <c r="A90" t="s">
        <v>29</v>
      </c>
      <c r="B90" t="s">
        <v>72</v>
      </c>
      <c r="C90" t="s">
        <v>82</v>
      </c>
      <c r="D90">
        <v>1</v>
      </c>
      <c r="E90">
        <v>29.51</v>
      </c>
      <c r="F90">
        <v>29.51</v>
      </c>
      <c r="G90" t="s">
        <v>87</v>
      </c>
      <c r="H90">
        <v>1</v>
      </c>
    </row>
    <row r="91" spans="1:8" x14ac:dyDescent="0.3">
      <c r="A91" t="s">
        <v>29</v>
      </c>
      <c r="B91" t="s">
        <v>71</v>
      </c>
      <c r="C91" t="s">
        <v>79</v>
      </c>
      <c r="D91">
        <v>8</v>
      </c>
      <c r="E91">
        <v>13.08</v>
      </c>
      <c r="F91">
        <v>104.64</v>
      </c>
      <c r="G91" t="s">
        <v>87</v>
      </c>
      <c r="H91">
        <v>0</v>
      </c>
    </row>
    <row r="92" spans="1:8" x14ac:dyDescent="0.3">
      <c r="A92" t="s">
        <v>58</v>
      </c>
      <c r="B92" t="s">
        <v>70</v>
      </c>
      <c r="C92" t="s">
        <v>76</v>
      </c>
      <c r="D92">
        <v>12</v>
      </c>
      <c r="E92">
        <v>46.24</v>
      </c>
      <c r="F92">
        <v>554.88</v>
      </c>
      <c r="G92" t="s">
        <v>86</v>
      </c>
      <c r="H92">
        <v>0</v>
      </c>
    </row>
    <row r="93" spans="1:8" x14ac:dyDescent="0.3">
      <c r="A93" t="s">
        <v>67</v>
      </c>
      <c r="B93" t="s">
        <v>75</v>
      </c>
      <c r="C93" t="s">
        <v>82</v>
      </c>
      <c r="D93">
        <v>11</v>
      </c>
      <c r="E93">
        <v>42.23</v>
      </c>
      <c r="F93">
        <v>464.53</v>
      </c>
      <c r="G93" t="s">
        <v>86</v>
      </c>
      <c r="H93">
        <v>1</v>
      </c>
    </row>
    <row r="94" spans="1:8" x14ac:dyDescent="0.3">
      <c r="A94" t="s">
        <v>68</v>
      </c>
      <c r="B94" t="s">
        <v>73</v>
      </c>
      <c r="C94" t="s">
        <v>82</v>
      </c>
      <c r="D94">
        <v>2</v>
      </c>
      <c r="E94">
        <v>28.32</v>
      </c>
      <c r="F94">
        <v>56.64</v>
      </c>
      <c r="G94" t="s">
        <v>86</v>
      </c>
      <c r="H94">
        <v>1</v>
      </c>
    </row>
    <row r="95" spans="1:8" x14ac:dyDescent="0.3">
      <c r="A95" t="s">
        <v>19</v>
      </c>
      <c r="B95" t="s">
        <v>73</v>
      </c>
      <c r="C95" t="s">
        <v>79</v>
      </c>
      <c r="D95">
        <v>2</v>
      </c>
      <c r="E95">
        <v>20.85</v>
      </c>
      <c r="F95">
        <v>41.7</v>
      </c>
      <c r="G95" t="s">
        <v>88</v>
      </c>
      <c r="H95">
        <v>1</v>
      </c>
    </row>
    <row r="96" spans="1:8" x14ac:dyDescent="0.3">
      <c r="A96" t="s">
        <v>52</v>
      </c>
      <c r="B96" t="s">
        <v>71</v>
      </c>
      <c r="C96" t="s">
        <v>76</v>
      </c>
      <c r="D96">
        <v>13</v>
      </c>
      <c r="E96">
        <v>13.62</v>
      </c>
      <c r="F96">
        <v>177.06</v>
      </c>
      <c r="G96" t="s">
        <v>87</v>
      </c>
      <c r="H96">
        <v>0</v>
      </c>
    </row>
    <row r="97" spans="1:8" x14ac:dyDescent="0.3">
      <c r="A97" t="s">
        <v>69</v>
      </c>
      <c r="B97" t="s">
        <v>74</v>
      </c>
      <c r="C97" t="s">
        <v>84</v>
      </c>
      <c r="D97">
        <v>16</v>
      </c>
      <c r="E97">
        <v>5.37</v>
      </c>
      <c r="F97">
        <v>85.92</v>
      </c>
      <c r="G97" t="s">
        <v>86</v>
      </c>
      <c r="H97">
        <v>0</v>
      </c>
    </row>
    <row r="98" spans="1:8" x14ac:dyDescent="0.3">
      <c r="A98" t="s">
        <v>22</v>
      </c>
      <c r="B98" t="s">
        <v>73</v>
      </c>
      <c r="C98" t="s">
        <v>80</v>
      </c>
      <c r="D98">
        <v>11</v>
      </c>
      <c r="E98">
        <v>47.69</v>
      </c>
      <c r="F98">
        <v>524.59</v>
      </c>
      <c r="G98" t="s">
        <v>86</v>
      </c>
      <c r="H98">
        <v>1</v>
      </c>
    </row>
    <row r="99" spans="1:8" x14ac:dyDescent="0.3">
      <c r="A99" t="s">
        <v>30</v>
      </c>
      <c r="B99" t="s">
        <v>73</v>
      </c>
      <c r="C99" t="s">
        <v>81</v>
      </c>
      <c r="D99">
        <v>18</v>
      </c>
      <c r="E99">
        <v>48.36</v>
      </c>
      <c r="F99">
        <v>870.48</v>
      </c>
      <c r="G99" t="s">
        <v>88</v>
      </c>
      <c r="H99">
        <v>1</v>
      </c>
    </row>
    <row r="100" spans="1:8" x14ac:dyDescent="0.3">
      <c r="A100" t="s">
        <v>44</v>
      </c>
      <c r="B100" t="s">
        <v>72</v>
      </c>
      <c r="C100" t="s">
        <v>79</v>
      </c>
      <c r="D100">
        <v>14</v>
      </c>
      <c r="E100">
        <v>49.94</v>
      </c>
      <c r="F100">
        <v>699.16</v>
      </c>
      <c r="G100" t="s">
        <v>86</v>
      </c>
      <c r="H100">
        <v>0</v>
      </c>
    </row>
    <row r="101" spans="1:8" x14ac:dyDescent="0.3">
      <c r="A101" t="s">
        <v>48</v>
      </c>
      <c r="B101" t="s">
        <v>73</v>
      </c>
      <c r="C101" t="s">
        <v>81</v>
      </c>
      <c r="D101">
        <v>7</v>
      </c>
      <c r="E101">
        <v>42.68</v>
      </c>
      <c r="F101">
        <v>298.76</v>
      </c>
      <c r="G101" t="s">
        <v>86</v>
      </c>
      <c r="H10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3E67C-0A11-4668-80D2-3ECB75F17F98}">
  <sheetPr>
    <tabColor theme="9" tint="-0.249977111117893"/>
  </sheetPr>
  <dimension ref="A1:L101"/>
  <sheetViews>
    <sheetView topLeftCell="B1" workbookViewId="0">
      <selection activeCell="M19" sqref="M19"/>
    </sheetView>
  </sheetViews>
  <sheetFormatPr defaultRowHeight="14.4" x14ac:dyDescent="0.3"/>
  <cols>
    <col min="1" max="1" width="14.5546875" style="5" customWidth="1"/>
    <col min="2" max="2" width="16.44140625" style="5" customWidth="1"/>
    <col min="3" max="3" width="11.6640625" style="5" customWidth="1"/>
    <col min="4" max="4" width="15.33203125" customWidth="1"/>
    <col min="5" max="5" width="10.33203125" customWidth="1"/>
    <col min="6" max="6" width="12.77734375" bestFit="1" customWidth="1"/>
    <col min="7" max="7" width="17.6640625" style="8" bestFit="1" customWidth="1"/>
    <col min="8" max="8" width="13.5546875" style="19" bestFit="1" customWidth="1"/>
    <col min="9" max="9" width="18.6640625" bestFit="1" customWidth="1"/>
    <col min="10" max="10" width="13.5546875" style="19" bestFit="1" customWidth="1"/>
    <col min="11" max="11" width="14.6640625" style="19" bestFit="1" customWidth="1"/>
    <col min="12" max="12" width="30.21875" customWidth="1"/>
    <col min="13" max="13" width="28" customWidth="1"/>
    <col min="14" max="14" width="27.33203125" customWidth="1"/>
  </cols>
  <sheetData>
    <row r="1" spans="1:12" x14ac:dyDescent="0.3">
      <c r="A1" s="4" t="s">
        <v>127</v>
      </c>
      <c r="B1" s="4" t="s">
        <v>130</v>
      </c>
      <c r="C1" s="4" t="s">
        <v>132</v>
      </c>
      <c r="D1" s="3" t="s">
        <v>126</v>
      </c>
      <c r="E1" s="3" t="s">
        <v>2</v>
      </c>
      <c r="F1" s="3" t="s">
        <v>3</v>
      </c>
      <c r="G1" s="20" t="s">
        <v>119</v>
      </c>
      <c r="H1" s="18" t="s">
        <v>4</v>
      </c>
      <c r="I1" s="3" t="s">
        <v>117</v>
      </c>
      <c r="J1" s="18" t="s">
        <v>5</v>
      </c>
      <c r="K1" s="18" t="s">
        <v>118</v>
      </c>
      <c r="L1" s="3" t="s">
        <v>6</v>
      </c>
    </row>
    <row r="2" spans="1:12" x14ac:dyDescent="0.3">
      <c r="A2" s="5" t="s">
        <v>69</v>
      </c>
      <c r="B2" s="5" t="str">
        <f>TEXT(SalesTable[[#This Row],[Order Date]],"mmm")</f>
        <v>Jan</v>
      </c>
      <c r="C2" s="5" t="str">
        <f>TEXT(SalesTable[[#This Row],[Order Date]],"dd")</f>
        <v>01</v>
      </c>
      <c r="D2" t="s">
        <v>74</v>
      </c>
      <c r="E2" t="s">
        <v>84</v>
      </c>
      <c r="F2">
        <v>16</v>
      </c>
      <c r="G2" s="8">
        <v>0</v>
      </c>
      <c r="H2" s="19">
        <v>5.37</v>
      </c>
      <c r="I2">
        <f>SalesTable[[#This Row],[Quantity]]-SalesTable[[#This Row],[Returned Item]]</f>
        <v>16</v>
      </c>
      <c r="J2" s="19">
        <v>85.92</v>
      </c>
      <c r="K2" s="19">
        <f>PRODUCT(SalesTable[[#This Row],[Unit Price]],SalesTable[[#This Row],[Actual Quantity]])</f>
        <v>85.92</v>
      </c>
      <c r="L2" t="s">
        <v>86</v>
      </c>
    </row>
    <row r="3" spans="1:12" x14ac:dyDescent="0.3">
      <c r="A3" s="5" t="s">
        <v>41</v>
      </c>
      <c r="B3" s="5" t="str">
        <f>TEXT(SalesTable[[#This Row],[Order Date]],"mmm")</f>
        <v>Jan</v>
      </c>
      <c r="C3" s="5" t="str">
        <f>TEXT(SalesTable[[#This Row],[Order Date]],"dd")</f>
        <v>02</v>
      </c>
      <c r="D3" t="s">
        <v>73</v>
      </c>
      <c r="E3" t="s">
        <v>78</v>
      </c>
      <c r="F3">
        <v>9</v>
      </c>
      <c r="G3" s="8">
        <v>1</v>
      </c>
      <c r="H3" s="19">
        <v>34.409999999999997</v>
      </c>
      <c r="I3">
        <f>SalesTable[[#This Row],[Quantity]]-SalesTable[[#This Row],[Returned Item]]</f>
        <v>8</v>
      </c>
      <c r="J3" s="19">
        <v>309.69</v>
      </c>
      <c r="K3" s="19">
        <f>PRODUCT(SalesTable[[#This Row],[Unit Price]],SalesTable[[#This Row],[Actual Quantity]])</f>
        <v>275.27999999999997</v>
      </c>
      <c r="L3" t="s">
        <v>87</v>
      </c>
    </row>
    <row r="4" spans="1:12" x14ac:dyDescent="0.3">
      <c r="A4" s="5" t="s">
        <v>24</v>
      </c>
      <c r="B4" s="5" t="str">
        <f>TEXT(SalesTable[[#This Row],[Order Date]],"mmm")</f>
        <v>Jan</v>
      </c>
      <c r="C4" s="5" t="str">
        <f>TEXT(SalesTable[[#This Row],[Order Date]],"dd")</f>
        <v>03</v>
      </c>
      <c r="D4" t="s">
        <v>71</v>
      </c>
      <c r="E4" t="s">
        <v>83</v>
      </c>
      <c r="F4">
        <v>13</v>
      </c>
      <c r="G4" s="8">
        <v>0</v>
      </c>
      <c r="H4" s="19">
        <v>19.5</v>
      </c>
      <c r="I4">
        <f>SalesTable[[#This Row],[Quantity]]-SalesTable[[#This Row],[Returned Item]]</f>
        <v>13</v>
      </c>
      <c r="J4" s="19">
        <v>253.5</v>
      </c>
      <c r="K4" s="19">
        <f>PRODUCT(SalesTable[[#This Row],[Unit Price]],SalesTable[[#This Row],[Actual Quantity]])</f>
        <v>253.5</v>
      </c>
      <c r="L4" t="s">
        <v>86</v>
      </c>
    </row>
    <row r="5" spans="1:12" x14ac:dyDescent="0.3">
      <c r="A5" s="5" t="s">
        <v>18</v>
      </c>
      <c r="B5" s="5" t="str">
        <f>TEXT(SalesTable[[#This Row],[Order Date]],"mmm")</f>
        <v>Jan</v>
      </c>
      <c r="C5" s="5" t="str">
        <f>TEXT(SalesTable[[#This Row],[Order Date]],"dd")</f>
        <v>04</v>
      </c>
      <c r="D5" t="s">
        <v>70</v>
      </c>
      <c r="E5" t="s">
        <v>79</v>
      </c>
      <c r="F5">
        <v>20</v>
      </c>
      <c r="G5" s="8">
        <v>1</v>
      </c>
      <c r="H5" s="19">
        <v>18.11</v>
      </c>
      <c r="I5">
        <f>SalesTable[[#This Row],[Quantity]]-SalesTable[[#This Row],[Returned Item]]</f>
        <v>19</v>
      </c>
      <c r="J5" s="19">
        <v>362.2</v>
      </c>
      <c r="K5" s="19">
        <f>PRODUCT(SalesTable[[#This Row],[Unit Price]],SalesTable[[#This Row],[Actual Quantity]])</f>
        <v>344.09</v>
      </c>
      <c r="L5" t="s">
        <v>87</v>
      </c>
    </row>
    <row r="6" spans="1:12" x14ac:dyDescent="0.3">
      <c r="A6" s="5" t="s">
        <v>18</v>
      </c>
      <c r="B6" s="5" t="str">
        <f>TEXT(SalesTable[[#This Row],[Order Date]],"mmm")</f>
        <v>Jan</v>
      </c>
      <c r="C6" s="5" t="str">
        <f>TEXT(SalesTable[[#This Row],[Order Date]],"dd")</f>
        <v>04</v>
      </c>
      <c r="D6" t="s">
        <v>72</v>
      </c>
      <c r="E6" t="s">
        <v>80</v>
      </c>
      <c r="F6">
        <v>18</v>
      </c>
      <c r="G6" s="8">
        <v>1</v>
      </c>
      <c r="H6" s="19">
        <v>37.270000000000003</v>
      </c>
      <c r="I6">
        <f>SalesTable[[#This Row],[Quantity]]-SalesTable[[#This Row],[Returned Item]]</f>
        <v>17</v>
      </c>
      <c r="J6" s="19">
        <v>670.86</v>
      </c>
      <c r="K6" s="19">
        <f>PRODUCT(SalesTable[[#This Row],[Unit Price]],SalesTable[[#This Row],[Actual Quantity]])</f>
        <v>633.59</v>
      </c>
      <c r="L6" t="s">
        <v>87</v>
      </c>
    </row>
    <row r="7" spans="1:12" x14ac:dyDescent="0.3">
      <c r="A7" s="5" t="s">
        <v>60</v>
      </c>
      <c r="B7" s="5" t="str">
        <f>TEXT(SalesTable[[#This Row],[Order Date]],"mmm")</f>
        <v>Jan</v>
      </c>
      <c r="C7" s="5" t="str">
        <f>TEXT(SalesTable[[#This Row],[Order Date]],"dd")</f>
        <v>08</v>
      </c>
      <c r="D7" t="s">
        <v>73</v>
      </c>
      <c r="E7" t="s">
        <v>85</v>
      </c>
      <c r="F7">
        <v>3</v>
      </c>
      <c r="G7" s="8">
        <v>0</v>
      </c>
      <c r="H7" s="19">
        <v>41.65</v>
      </c>
      <c r="I7">
        <f>SalesTable[[#This Row],[Quantity]]-SalesTable[[#This Row],[Returned Item]]</f>
        <v>3</v>
      </c>
      <c r="J7" s="19">
        <v>124.95</v>
      </c>
      <c r="K7" s="19">
        <f>PRODUCT(SalesTable[[#This Row],[Unit Price]],SalesTable[[#This Row],[Actual Quantity]])</f>
        <v>124.94999999999999</v>
      </c>
      <c r="L7" t="s">
        <v>87</v>
      </c>
    </row>
    <row r="8" spans="1:12" x14ac:dyDescent="0.3">
      <c r="A8" s="5" t="s">
        <v>37</v>
      </c>
      <c r="B8" s="5" t="str">
        <f>TEXT(SalesTable[[#This Row],[Order Date]],"mmm")</f>
        <v>Jan</v>
      </c>
      <c r="C8" s="5" t="str">
        <f>TEXT(SalesTable[[#This Row],[Order Date]],"dd")</f>
        <v>09</v>
      </c>
      <c r="D8" t="s">
        <v>71</v>
      </c>
      <c r="E8" t="s">
        <v>79</v>
      </c>
      <c r="F8">
        <v>5</v>
      </c>
      <c r="G8" s="8">
        <v>0</v>
      </c>
      <c r="H8" s="19">
        <v>9.16</v>
      </c>
      <c r="I8">
        <f>SalesTable[[#This Row],[Quantity]]-SalesTable[[#This Row],[Returned Item]]</f>
        <v>5</v>
      </c>
      <c r="J8" s="19">
        <v>45.8</v>
      </c>
      <c r="K8" s="19">
        <f>PRODUCT(SalesTable[[#This Row],[Unit Price]],SalesTable[[#This Row],[Actual Quantity]])</f>
        <v>45.8</v>
      </c>
      <c r="L8" t="s">
        <v>88</v>
      </c>
    </row>
    <row r="9" spans="1:12" x14ac:dyDescent="0.3">
      <c r="A9" s="5" t="s">
        <v>37</v>
      </c>
      <c r="B9" s="5" t="str">
        <f>TEXT(SalesTable[[#This Row],[Order Date]],"mmm")</f>
        <v>Jan</v>
      </c>
      <c r="C9" s="5" t="str">
        <f>TEXT(SalesTable[[#This Row],[Order Date]],"dd")</f>
        <v>09</v>
      </c>
      <c r="D9" t="s">
        <v>71</v>
      </c>
      <c r="E9" t="s">
        <v>77</v>
      </c>
      <c r="F9">
        <v>19</v>
      </c>
      <c r="G9" s="8">
        <v>0</v>
      </c>
      <c r="H9" s="19">
        <v>49.85</v>
      </c>
      <c r="I9">
        <f>SalesTable[[#This Row],[Quantity]]-SalesTable[[#This Row],[Returned Item]]</f>
        <v>19</v>
      </c>
      <c r="J9" s="19">
        <v>947.15</v>
      </c>
      <c r="K9" s="19">
        <f>PRODUCT(SalesTable[[#This Row],[Unit Price]],SalesTable[[#This Row],[Actual Quantity]])</f>
        <v>947.15</v>
      </c>
      <c r="L9" t="s">
        <v>88</v>
      </c>
    </row>
    <row r="10" spans="1:12" x14ac:dyDescent="0.3">
      <c r="A10" s="5" t="s">
        <v>21</v>
      </c>
      <c r="B10" s="5" t="str">
        <f>TEXT(SalesTable[[#This Row],[Order Date]],"mmm")</f>
        <v>Jan</v>
      </c>
      <c r="C10" s="5" t="str">
        <f>TEXT(SalesTable[[#This Row],[Order Date]],"dd")</f>
        <v>10</v>
      </c>
      <c r="D10" t="s">
        <v>73</v>
      </c>
      <c r="E10" t="s">
        <v>83</v>
      </c>
      <c r="F10">
        <v>17</v>
      </c>
      <c r="G10" s="8">
        <v>1</v>
      </c>
      <c r="H10" s="19">
        <v>15.93</v>
      </c>
      <c r="I10">
        <f>SalesTable[[#This Row],[Quantity]]-SalesTable[[#This Row],[Returned Item]]</f>
        <v>16</v>
      </c>
      <c r="J10" s="19">
        <v>270.81</v>
      </c>
      <c r="K10" s="19">
        <f>PRODUCT(SalesTable[[#This Row],[Unit Price]],SalesTable[[#This Row],[Actual Quantity]])</f>
        <v>254.88</v>
      </c>
      <c r="L10" t="s">
        <v>86</v>
      </c>
    </row>
    <row r="11" spans="1:12" x14ac:dyDescent="0.3">
      <c r="A11" s="5" t="s">
        <v>21</v>
      </c>
      <c r="B11" s="5" t="str">
        <f>TEXT(SalesTable[[#This Row],[Order Date]],"mmm")</f>
        <v>Jan</v>
      </c>
      <c r="C11" s="5" t="str">
        <f>TEXT(SalesTable[[#This Row],[Order Date]],"dd")</f>
        <v>10</v>
      </c>
      <c r="D11" t="s">
        <v>71</v>
      </c>
      <c r="E11" t="s">
        <v>82</v>
      </c>
      <c r="F11">
        <v>6</v>
      </c>
      <c r="G11" s="8">
        <v>0</v>
      </c>
      <c r="H11" s="19">
        <v>27.98</v>
      </c>
      <c r="I11">
        <f>SalesTable[[#This Row],[Quantity]]-SalesTable[[#This Row],[Returned Item]]</f>
        <v>6</v>
      </c>
      <c r="J11" s="19">
        <v>167.88</v>
      </c>
      <c r="K11" s="19">
        <f>PRODUCT(SalesTable[[#This Row],[Unit Price]],SalesTable[[#This Row],[Actual Quantity]])</f>
        <v>167.88</v>
      </c>
      <c r="L11" t="s">
        <v>88</v>
      </c>
    </row>
    <row r="12" spans="1:12" x14ac:dyDescent="0.3">
      <c r="A12" s="5" t="s">
        <v>21</v>
      </c>
      <c r="B12" s="5" t="str">
        <f>TEXT(SalesTable[[#This Row],[Order Date]],"mmm")</f>
        <v>Jan</v>
      </c>
      <c r="C12" s="5" t="str">
        <f>TEXT(SalesTable[[#This Row],[Order Date]],"dd")</f>
        <v>10</v>
      </c>
      <c r="D12" t="s">
        <v>70</v>
      </c>
      <c r="E12" t="s">
        <v>76</v>
      </c>
      <c r="F12">
        <v>6</v>
      </c>
      <c r="G12" s="8">
        <v>1</v>
      </c>
      <c r="H12" s="19">
        <v>18.12</v>
      </c>
      <c r="I12">
        <f>SalesTable[[#This Row],[Quantity]]-SalesTable[[#This Row],[Returned Item]]</f>
        <v>5</v>
      </c>
      <c r="J12" s="19">
        <v>108.72</v>
      </c>
      <c r="K12" s="19">
        <f>PRODUCT(SalesTable[[#This Row],[Unit Price]],SalesTable[[#This Row],[Actual Quantity]])</f>
        <v>90.600000000000009</v>
      </c>
      <c r="L12" t="s">
        <v>86</v>
      </c>
    </row>
    <row r="13" spans="1:12" x14ac:dyDescent="0.3">
      <c r="A13" s="5" t="s">
        <v>26</v>
      </c>
      <c r="B13" s="5" t="str">
        <f>TEXT(SalesTable[[#This Row],[Order Date]],"mmm")</f>
        <v>Jan</v>
      </c>
      <c r="C13" s="5" t="str">
        <f>TEXT(SalesTable[[#This Row],[Order Date]],"dd")</f>
        <v>13</v>
      </c>
      <c r="D13" t="s">
        <v>74</v>
      </c>
      <c r="E13" t="s">
        <v>77</v>
      </c>
      <c r="F13">
        <v>19</v>
      </c>
      <c r="G13" s="8">
        <v>0</v>
      </c>
      <c r="H13" s="19">
        <v>45.58</v>
      </c>
      <c r="I13">
        <f>SalesTable[[#This Row],[Quantity]]-SalesTable[[#This Row],[Returned Item]]</f>
        <v>19</v>
      </c>
      <c r="J13" s="19">
        <v>866.02</v>
      </c>
      <c r="K13" s="19">
        <f>PRODUCT(SalesTable[[#This Row],[Unit Price]],SalesTable[[#This Row],[Actual Quantity]])</f>
        <v>866.02</v>
      </c>
      <c r="L13" t="s">
        <v>87</v>
      </c>
    </row>
    <row r="14" spans="1:12" x14ac:dyDescent="0.3">
      <c r="A14" s="5" t="s">
        <v>59</v>
      </c>
      <c r="B14" s="5" t="str">
        <f>TEXT(SalesTable[[#This Row],[Order Date]],"mmm")</f>
        <v>Jan</v>
      </c>
      <c r="C14" s="5" t="str">
        <f>TEXT(SalesTable[[#This Row],[Order Date]],"dd")</f>
        <v>14</v>
      </c>
      <c r="D14" t="s">
        <v>75</v>
      </c>
      <c r="E14" t="s">
        <v>80</v>
      </c>
      <c r="F14">
        <v>15</v>
      </c>
      <c r="G14" s="8">
        <v>1</v>
      </c>
      <c r="H14" s="19">
        <v>19.329999999999998</v>
      </c>
      <c r="I14">
        <f>SalesTable[[#This Row],[Quantity]]-SalesTable[[#This Row],[Returned Item]]</f>
        <v>14</v>
      </c>
      <c r="J14" s="19">
        <v>289.95</v>
      </c>
      <c r="K14" s="19">
        <f>PRODUCT(SalesTable[[#This Row],[Unit Price]],SalesTable[[#This Row],[Actual Quantity]])</f>
        <v>270.62</v>
      </c>
      <c r="L14" t="s">
        <v>86</v>
      </c>
    </row>
    <row r="15" spans="1:12" x14ac:dyDescent="0.3">
      <c r="A15" s="5" t="s">
        <v>64</v>
      </c>
      <c r="B15" s="5" t="str">
        <f>TEXT(SalesTable[[#This Row],[Order Date]],"mmm")</f>
        <v>Jan</v>
      </c>
      <c r="C15" s="5" t="str">
        <f>TEXT(SalesTable[[#This Row],[Order Date]],"dd")</f>
        <v>15</v>
      </c>
      <c r="D15" t="s">
        <v>73</v>
      </c>
      <c r="E15" t="s">
        <v>79</v>
      </c>
      <c r="F15">
        <v>10</v>
      </c>
      <c r="G15" s="8">
        <v>0</v>
      </c>
      <c r="H15" s="19">
        <v>13.22</v>
      </c>
      <c r="I15">
        <f>SalesTable[[#This Row],[Quantity]]-SalesTable[[#This Row],[Returned Item]]</f>
        <v>10</v>
      </c>
      <c r="J15" s="19">
        <v>132.19999999999999</v>
      </c>
      <c r="K15" s="19">
        <f>PRODUCT(SalesTable[[#This Row],[Unit Price]],SalesTable[[#This Row],[Actual Quantity]])</f>
        <v>132.20000000000002</v>
      </c>
      <c r="L15" t="s">
        <v>86</v>
      </c>
    </row>
    <row r="16" spans="1:12" x14ac:dyDescent="0.3">
      <c r="A16" s="5" t="s">
        <v>17</v>
      </c>
      <c r="B16" s="5" t="str">
        <f>TEXT(SalesTable[[#This Row],[Order Date]],"mmm")</f>
        <v>Jan</v>
      </c>
      <c r="C16" s="5" t="str">
        <f>TEXT(SalesTable[[#This Row],[Order Date]],"dd")</f>
        <v>18</v>
      </c>
      <c r="D16" t="s">
        <v>74</v>
      </c>
      <c r="E16" t="s">
        <v>82</v>
      </c>
      <c r="F16">
        <v>10</v>
      </c>
      <c r="G16" s="8">
        <v>0</v>
      </c>
      <c r="H16" s="19">
        <v>39.5</v>
      </c>
      <c r="I16">
        <f>SalesTable[[#This Row],[Quantity]]-SalesTable[[#This Row],[Returned Item]]</f>
        <v>10</v>
      </c>
      <c r="J16" s="19">
        <v>395</v>
      </c>
      <c r="K16" s="19">
        <f>PRODUCT(SalesTable[[#This Row],[Unit Price]],SalesTable[[#This Row],[Actual Quantity]])</f>
        <v>395</v>
      </c>
      <c r="L16" t="s">
        <v>88</v>
      </c>
    </row>
    <row r="17" spans="1:12" x14ac:dyDescent="0.3">
      <c r="A17" s="5" t="s">
        <v>17</v>
      </c>
      <c r="B17" s="5" t="str">
        <f>TEXT(SalesTable[[#This Row],[Order Date]],"mmm")</f>
        <v>Jan</v>
      </c>
      <c r="C17" s="5" t="str">
        <f>TEXT(SalesTable[[#This Row],[Order Date]],"dd")</f>
        <v>18</v>
      </c>
      <c r="D17" t="s">
        <v>70</v>
      </c>
      <c r="E17" t="s">
        <v>76</v>
      </c>
      <c r="F17">
        <v>1</v>
      </c>
      <c r="G17" s="8">
        <v>1</v>
      </c>
      <c r="H17" s="19">
        <v>14.46</v>
      </c>
      <c r="I17">
        <f>SalesTable[[#This Row],[Quantity]]-SalesTable[[#This Row],[Returned Item]]</f>
        <v>0</v>
      </c>
      <c r="J17" s="19">
        <v>14.46</v>
      </c>
      <c r="K17" s="19">
        <f>PRODUCT(SalesTable[[#This Row],[Unit Price]],SalesTable[[#This Row],[Actual Quantity]])</f>
        <v>0</v>
      </c>
      <c r="L17" t="s">
        <v>87</v>
      </c>
    </row>
    <row r="18" spans="1:12" x14ac:dyDescent="0.3">
      <c r="A18" s="5" t="s">
        <v>17</v>
      </c>
      <c r="B18" s="5" t="str">
        <f>TEXT(SalesTable[[#This Row],[Order Date]],"mmm")</f>
        <v>Jan</v>
      </c>
      <c r="C18" s="5" t="str">
        <f>TEXT(SalesTable[[#This Row],[Order Date]],"dd")</f>
        <v>18</v>
      </c>
      <c r="D18" t="s">
        <v>75</v>
      </c>
      <c r="E18" t="s">
        <v>77</v>
      </c>
      <c r="F18">
        <v>11</v>
      </c>
      <c r="G18" s="8">
        <v>0</v>
      </c>
      <c r="H18" s="19">
        <v>37.049999999999997</v>
      </c>
      <c r="I18">
        <f>SalesTable[[#This Row],[Quantity]]-SalesTable[[#This Row],[Returned Item]]</f>
        <v>11</v>
      </c>
      <c r="J18" s="19">
        <v>407.55</v>
      </c>
      <c r="K18" s="19">
        <f>PRODUCT(SalesTable[[#This Row],[Unit Price]],SalesTable[[#This Row],[Actual Quantity]])</f>
        <v>407.54999999999995</v>
      </c>
      <c r="L18" t="s">
        <v>88</v>
      </c>
    </row>
    <row r="19" spans="1:12" x14ac:dyDescent="0.3">
      <c r="A19" s="5" t="s">
        <v>67</v>
      </c>
      <c r="B19" s="5" t="str">
        <f>TEXT(SalesTable[[#This Row],[Order Date]],"mmm")</f>
        <v>Jan</v>
      </c>
      <c r="C19" s="5" t="str">
        <f>TEXT(SalesTable[[#This Row],[Order Date]],"dd")</f>
        <v>19</v>
      </c>
      <c r="D19" t="s">
        <v>75</v>
      </c>
      <c r="E19" t="s">
        <v>82</v>
      </c>
      <c r="F19">
        <v>11</v>
      </c>
      <c r="G19" s="8">
        <v>1</v>
      </c>
      <c r="H19" s="19">
        <v>42.23</v>
      </c>
      <c r="I19">
        <f>SalesTable[[#This Row],[Quantity]]-SalesTable[[#This Row],[Returned Item]]</f>
        <v>10</v>
      </c>
      <c r="J19" s="19">
        <v>464.53</v>
      </c>
      <c r="K19" s="19">
        <f>PRODUCT(SalesTable[[#This Row],[Unit Price]],SalesTable[[#This Row],[Actual Quantity]])</f>
        <v>422.29999999999995</v>
      </c>
      <c r="L19" t="s">
        <v>86</v>
      </c>
    </row>
    <row r="20" spans="1:12" x14ac:dyDescent="0.3">
      <c r="A20" s="5" t="s">
        <v>44</v>
      </c>
      <c r="B20" s="5" t="str">
        <f>TEXT(SalesTable[[#This Row],[Order Date]],"mmm")</f>
        <v>Jan</v>
      </c>
      <c r="C20" s="5" t="str">
        <f>TEXT(SalesTable[[#This Row],[Order Date]],"dd")</f>
        <v>20</v>
      </c>
      <c r="D20" t="s">
        <v>72</v>
      </c>
      <c r="E20" t="s">
        <v>78</v>
      </c>
      <c r="F20">
        <v>8</v>
      </c>
      <c r="G20" s="8">
        <v>0</v>
      </c>
      <c r="H20" s="19">
        <v>47.37</v>
      </c>
      <c r="I20">
        <f>SalesTable[[#This Row],[Quantity]]-SalesTable[[#This Row],[Returned Item]]</f>
        <v>8</v>
      </c>
      <c r="J20" s="19">
        <v>378.96</v>
      </c>
      <c r="K20" s="19">
        <f>PRODUCT(SalesTable[[#This Row],[Unit Price]],SalesTable[[#This Row],[Actual Quantity]])</f>
        <v>378.96</v>
      </c>
      <c r="L20" t="s">
        <v>86</v>
      </c>
    </row>
    <row r="21" spans="1:12" x14ac:dyDescent="0.3">
      <c r="A21" s="5" t="s">
        <v>44</v>
      </c>
      <c r="B21" s="5" t="str">
        <f>TEXT(SalesTable[[#This Row],[Order Date]],"mmm")</f>
        <v>Jan</v>
      </c>
      <c r="C21" s="5" t="str">
        <f>TEXT(SalesTable[[#This Row],[Order Date]],"dd")</f>
        <v>20</v>
      </c>
      <c r="D21" t="s">
        <v>72</v>
      </c>
      <c r="E21" t="s">
        <v>79</v>
      </c>
      <c r="F21">
        <v>14</v>
      </c>
      <c r="G21" s="8">
        <v>0</v>
      </c>
      <c r="H21" s="19">
        <v>49.94</v>
      </c>
      <c r="I21">
        <f>SalesTable[[#This Row],[Quantity]]-SalesTable[[#This Row],[Returned Item]]</f>
        <v>14</v>
      </c>
      <c r="J21" s="19">
        <v>699.16</v>
      </c>
      <c r="K21" s="19">
        <f>PRODUCT(SalesTable[[#This Row],[Unit Price]],SalesTable[[#This Row],[Actual Quantity]])</f>
        <v>699.16</v>
      </c>
      <c r="L21" t="s">
        <v>86</v>
      </c>
    </row>
    <row r="22" spans="1:12" x14ac:dyDescent="0.3">
      <c r="A22" s="5" t="s">
        <v>11</v>
      </c>
      <c r="B22" s="5" t="str">
        <f>TEXT(SalesTable[[#This Row],[Order Date]],"mmm")</f>
        <v>Jan</v>
      </c>
      <c r="C22" s="5" t="str">
        <f>TEXT(SalesTable[[#This Row],[Order Date]],"dd")</f>
        <v>21</v>
      </c>
      <c r="D22" t="s">
        <v>72</v>
      </c>
      <c r="E22" t="s">
        <v>77</v>
      </c>
      <c r="F22">
        <v>5</v>
      </c>
      <c r="G22" s="8">
        <v>1</v>
      </c>
      <c r="H22" s="19">
        <v>7.73</v>
      </c>
      <c r="I22">
        <f>SalesTable[[#This Row],[Quantity]]-SalesTable[[#This Row],[Returned Item]]</f>
        <v>4</v>
      </c>
      <c r="J22" s="19">
        <v>38.65</v>
      </c>
      <c r="K22" s="19">
        <f>PRODUCT(SalesTable[[#This Row],[Unit Price]],SalesTable[[#This Row],[Actual Quantity]])</f>
        <v>30.92</v>
      </c>
      <c r="L22" t="s">
        <v>87</v>
      </c>
    </row>
    <row r="23" spans="1:12" x14ac:dyDescent="0.3">
      <c r="A23" s="5" t="s">
        <v>11</v>
      </c>
      <c r="B23" s="5" t="str">
        <f>TEXT(SalesTable[[#This Row],[Order Date]],"mmm")</f>
        <v>Jan</v>
      </c>
      <c r="C23" s="5" t="str">
        <f>TEXT(SalesTable[[#This Row],[Order Date]],"dd")</f>
        <v>21</v>
      </c>
      <c r="D23" t="s">
        <v>72</v>
      </c>
      <c r="E23" t="s">
        <v>81</v>
      </c>
      <c r="F23">
        <v>15</v>
      </c>
      <c r="G23" s="8">
        <v>1</v>
      </c>
      <c r="H23" s="19">
        <v>12.33</v>
      </c>
      <c r="I23">
        <f>SalesTable[[#This Row],[Quantity]]-SalesTable[[#This Row],[Returned Item]]</f>
        <v>14</v>
      </c>
      <c r="J23" s="19">
        <v>184.95</v>
      </c>
      <c r="K23" s="19">
        <f>PRODUCT(SalesTable[[#This Row],[Unit Price]],SalesTable[[#This Row],[Actual Quantity]])</f>
        <v>172.62</v>
      </c>
      <c r="L23" t="s">
        <v>88</v>
      </c>
    </row>
    <row r="24" spans="1:12" x14ac:dyDescent="0.3">
      <c r="A24" s="5" t="s">
        <v>35</v>
      </c>
      <c r="B24" s="5" t="str">
        <f>TEXT(SalesTable[[#This Row],[Order Date]],"mmm")</f>
        <v>Jan</v>
      </c>
      <c r="C24" s="5" t="str">
        <f>TEXT(SalesTable[[#This Row],[Order Date]],"dd")</f>
        <v>22</v>
      </c>
      <c r="D24" t="s">
        <v>70</v>
      </c>
      <c r="E24" t="s">
        <v>82</v>
      </c>
      <c r="F24">
        <v>6</v>
      </c>
      <c r="G24" s="8">
        <v>1</v>
      </c>
      <c r="H24" s="19">
        <v>11.09</v>
      </c>
      <c r="I24">
        <f>SalesTable[[#This Row],[Quantity]]-SalesTable[[#This Row],[Returned Item]]</f>
        <v>5</v>
      </c>
      <c r="J24" s="19">
        <v>66.540000000000006</v>
      </c>
      <c r="K24" s="19">
        <f>PRODUCT(SalesTable[[#This Row],[Unit Price]],SalesTable[[#This Row],[Actual Quantity]])</f>
        <v>55.45</v>
      </c>
      <c r="L24" t="s">
        <v>88</v>
      </c>
    </row>
    <row r="25" spans="1:12" x14ac:dyDescent="0.3">
      <c r="A25" s="5" t="s">
        <v>51</v>
      </c>
      <c r="B25" s="5" t="str">
        <f>TEXT(SalesTable[[#This Row],[Order Date]],"mmm")</f>
        <v>Jan</v>
      </c>
      <c r="C25" s="5" t="str">
        <f>TEXT(SalesTable[[#This Row],[Order Date]],"dd")</f>
        <v>24</v>
      </c>
      <c r="D25" t="s">
        <v>70</v>
      </c>
      <c r="E25" t="s">
        <v>82</v>
      </c>
      <c r="F25">
        <v>11</v>
      </c>
      <c r="G25" s="8">
        <v>1</v>
      </c>
      <c r="H25" s="19">
        <v>18.989999999999998</v>
      </c>
      <c r="I25">
        <f>SalesTable[[#This Row],[Quantity]]-SalesTable[[#This Row],[Returned Item]]</f>
        <v>10</v>
      </c>
      <c r="J25" s="19">
        <v>208.89</v>
      </c>
      <c r="K25" s="19">
        <f>PRODUCT(SalesTable[[#This Row],[Unit Price]],SalesTable[[#This Row],[Actual Quantity]])</f>
        <v>189.89999999999998</v>
      </c>
      <c r="L25" t="s">
        <v>87</v>
      </c>
    </row>
    <row r="26" spans="1:12" x14ac:dyDescent="0.3">
      <c r="A26" s="5" t="s">
        <v>51</v>
      </c>
      <c r="B26" s="5" t="str">
        <f>TEXT(SalesTable[[#This Row],[Order Date]],"mmm")</f>
        <v>Jan</v>
      </c>
      <c r="C26" s="5" t="str">
        <f>TEXT(SalesTable[[#This Row],[Order Date]],"dd")</f>
        <v>24</v>
      </c>
      <c r="D26" t="s">
        <v>72</v>
      </c>
      <c r="E26" t="s">
        <v>78</v>
      </c>
      <c r="F26">
        <v>9</v>
      </c>
      <c r="G26" s="8">
        <v>1</v>
      </c>
      <c r="H26" s="19">
        <v>43.75</v>
      </c>
      <c r="I26">
        <f>SalesTable[[#This Row],[Quantity]]-SalesTable[[#This Row],[Returned Item]]</f>
        <v>8</v>
      </c>
      <c r="J26" s="19">
        <v>393.75</v>
      </c>
      <c r="K26" s="19">
        <f>PRODUCT(SalesTable[[#This Row],[Unit Price]],SalesTable[[#This Row],[Actual Quantity]])</f>
        <v>350</v>
      </c>
      <c r="L26" t="s">
        <v>86</v>
      </c>
    </row>
    <row r="27" spans="1:12" x14ac:dyDescent="0.3">
      <c r="A27" s="5" t="s">
        <v>68</v>
      </c>
      <c r="B27" s="5" t="str">
        <f>TEXT(SalesTable[[#This Row],[Order Date]],"mmm")</f>
        <v>Jan</v>
      </c>
      <c r="C27" s="5" t="str">
        <f>TEXT(SalesTable[[#This Row],[Order Date]],"dd")</f>
        <v>25</v>
      </c>
      <c r="D27" t="s">
        <v>73</v>
      </c>
      <c r="E27" t="s">
        <v>82</v>
      </c>
      <c r="F27">
        <v>2</v>
      </c>
      <c r="G27" s="8">
        <v>1</v>
      </c>
      <c r="H27" s="19">
        <v>28.32</v>
      </c>
      <c r="I27">
        <f>SalesTable[[#This Row],[Quantity]]-SalesTable[[#This Row],[Returned Item]]</f>
        <v>1</v>
      </c>
      <c r="J27" s="19">
        <v>56.64</v>
      </c>
      <c r="K27" s="19">
        <f>PRODUCT(SalesTable[[#This Row],[Unit Price]],SalesTable[[#This Row],[Actual Quantity]])</f>
        <v>28.32</v>
      </c>
      <c r="L27" t="s">
        <v>86</v>
      </c>
    </row>
    <row r="28" spans="1:12" x14ac:dyDescent="0.3">
      <c r="A28" s="5" t="s">
        <v>56</v>
      </c>
      <c r="B28" s="5" t="str">
        <f>TEXT(SalesTable[[#This Row],[Order Date]],"mmm")</f>
        <v>Jan</v>
      </c>
      <c r="C28" s="5" t="str">
        <f>TEXT(SalesTable[[#This Row],[Order Date]],"dd")</f>
        <v>27</v>
      </c>
      <c r="D28" t="s">
        <v>71</v>
      </c>
      <c r="E28" t="s">
        <v>77</v>
      </c>
      <c r="F28">
        <v>12</v>
      </c>
      <c r="G28" s="8">
        <v>1</v>
      </c>
      <c r="H28" s="19">
        <v>15.05</v>
      </c>
      <c r="I28">
        <f>SalesTable[[#This Row],[Quantity]]-SalesTable[[#This Row],[Returned Item]]</f>
        <v>11</v>
      </c>
      <c r="J28" s="19">
        <v>180.6</v>
      </c>
      <c r="K28" s="19">
        <f>PRODUCT(SalesTable[[#This Row],[Unit Price]],SalesTable[[#This Row],[Actual Quantity]])</f>
        <v>165.55</v>
      </c>
      <c r="L28" t="s">
        <v>87</v>
      </c>
    </row>
    <row r="29" spans="1:12" x14ac:dyDescent="0.3">
      <c r="A29" s="5" t="s">
        <v>46</v>
      </c>
      <c r="B29" s="5" t="str">
        <f>TEXT(SalesTable[[#This Row],[Order Date]],"mmm")</f>
        <v>Jan</v>
      </c>
      <c r="C29" s="5" t="str">
        <f>TEXT(SalesTable[[#This Row],[Order Date]],"dd")</f>
        <v>30</v>
      </c>
      <c r="D29" t="s">
        <v>74</v>
      </c>
      <c r="E29" t="s">
        <v>76</v>
      </c>
      <c r="F29">
        <v>10</v>
      </c>
      <c r="G29" s="8">
        <v>0</v>
      </c>
      <c r="H29" s="19">
        <v>12.53</v>
      </c>
      <c r="I29">
        <f>SalesTable[[#This Row],[Quantity]]-SalesTable[[#This Row],[Returned Item]]</f>
        <v>10</v>
      </c>
      <c r="J29" s="19">
        <v>125.3</v>
      </c>
      <c r="K29" s="19">
        <f>PRODUCT(SalesTable[[#This Row],[Unit Price]],SalesTable[[#This Row],[Actual Quantity]])</f>
        <v>125.3</v>
      </c>
      <c r="L29" t="s">
        <v>88</v>
      </c>
    </row>
    <row r="30" spans="1:12" x14ac:dyDescent="0.3">
      <c r="A30" s="5" t="s">
        <v>32</v>
      </c>
      <c r="B30" s="5" t="str">
        <f>TEXT(SalesTable[[#This Row],[Order Date]],"mmm")</f>
        <v>Jan</v>
      </c>
      <c r="C30" s="5" t="str">
        <f>TEXT(SalesTable[[#This Row],[Order Date]],"dd")</f>
        <v>31</v>
      </c>
      <c r="D30" t="s">
        <v>73</v>
      </c>
      <c r="E30" t="s">
        <v>85</v>
      </c>
      <c r="F30">
        <v>15</v>
      </c>
      <c r="G30" s="8">
        <v>1</v>
      </c>
      <c r="H30" s="19">
        <v>37.35</v>
      </c>
      <c r="I30">
        <f>SalesTable[[#This Row],[Quantity]]-SalesTable[[#This Row],[Returned Item]]</f>
        <v>14</v>
      </c>
      <c r="J30" s="19">
        <v>560.25</v>
      </c>
      <c r="K30" s="19">
        <f>PRODUCT(SalesTable[[#This Row],[Unit Price]],SalesTable[[#This Row],[Actual Quantity]])</f>
        <v>522.9</v>
      </c>
      <c r="L30" t="s">
        <v>87</v>
      </c>
    </row>
    <row r="31" spans="1:12" x14ac:dyDescent="0.3">
      <c r="A31" s="5" t="s">
        <v>20</v>
      </c>
      <c r="B31" s="5" t="str">
        <f>TEXT(SalesTable[[#This Row],[Order Date]],"mmm")</f>
        <v>Feb</v>
      </c>
      <c r="C31" s="5" t="str">
        <f>TEXT(SalesTable[[#This Row],[Order Date]],"dd")</f>
        <v>02</v>
      </c>
      <c r="D31" t="s">
        <v>71</v>
      </c>
      <c r="E31" t="s">
        <v>81</v>
      </c>
      <c r="F31">
        <v>1</v>
      </c>
      <c r="G31" s="8">
        <v>1</v>
      </c>
      <c r="H31" s="19">
        <v>16.170000000000002</v>
      </c>
      <c r="I31">
        <f>SalesTable[[#This Row],[Quantity]]-SalesTable[[#This Row],[Returned Item]]</f>
        <v>0</v>
      </c>
      <c r="J31" s="19">
        <v>16.170000000000002</v>
      </c>
      <c r="K31" s="19">
        <f>PRODUCT(SalesTable[[#This Row],[Unit Price]],SalesTable[[#This Row],[Actual Quantity]])</f>
        <v>0</v>
      </c>
      <c r="L31" t="s">
        <v>88</v>
      </c>
    </row>
    <row r="32" spans="1:12" x14ac:dyDescent="0.3">
      <c r="A32" s="5" t="s">
        <v>20</v>
      </c>
      <c r="B32" s="5" t="str">
        <f>TEXT(SalesTable[[#This Row],[Order Date]],"mmm")</f>
        <v>Feb</v>
      </c>
      <c r="C32" s="5" t="str">
        <f>TEXT(SalesTable[[#This Row],[Order Date]],"dd")</f>
        <v>02</v>
      </c>
      <c r="D32" t="s">
        <v>75</v>
      </c>
      <c r="E32" t="s">
        <v>85</v>
      </c>
      <c r="F32">
        <v>1</v>
      </c>
      <c r="G32" s="8">
        <v>0</v>
      </c>
      <c r="H32" s="19">
        <v>43.25</v>
      </c>
      <c r="I32">
        <f>SalesTable[[#This Row],[Quantity]]-SalesTable[[#This Row],[Returned Item]]</f>
        <v>1</v>
      </c>
      <c r="J32" s="19">
        <v>43.25</v>
      </c>
      <c r="K32" s="19">
        <f>PRODUCT(SalesTable[[#This Row],[Unit Price]],SalesTable[[#This Row],[Actual Quantity]])</f>
        <v>43.25</v>
      </c>
      <c r="L32" t="s">
        <v>87</v>
      </c>
    </row>
    <row r="33" spans="1:12" x14ac:dyDescent="0.3">
      <c r="A33" s="5" t="s">
        <v>52</v>
      </c>
      <c r="B33" s="5" t="str">
        <f>TEXT(SalesTable[[#This Row],[Order Date]],"mmm")</f>
        <v>Feb</v>
      </c>
      <c r="C33" s="5" t="str">
        <f>TEXT(SalesTable[[#This Row],[Order Date]],"dd")</f>
        <v>03</v>
      </c>
      <c r="D33" t="s">
        <v>73</v>
      </c>
      <c r="E33" t="s">
        <v>79</v>
      </c>
      <c r="F33">
        <v>18</v>
      </c>
      <c r="G33" s="8">
        <v>1</v>
      </c>
      <c r="H33" s="19">
        <v>29.53</v>
      </c>
      <c r="I33">
        <f>SalesTable[[#This Row],[Quantity]]-SalesTable[[#This Row],[Returned Item]]</f>
        <v>17</v>
      </c>
      <c r="J33" s="19">
        <v>531.54</v>
      </c>
      <c r="K33" s="19">
        <f>PRODUCT(SalesTable[[#This Row],[Unit Price]],SalesTable[[#This Row],[Actual Quantity]])</f>
        <v>502.01</v>
      </c>
      <c r="L33" t="s">
        <v>87</v>
      </c>
    </row>
    <row r="34" spans="1:12" x14ac:dyDescent="0.3">
      <c r="A34" s="5" t="s">
        <v>52</v>
      </c>
      <c r="B34" s="5" t="str">
        <f>TEXT(SalesTable[[#This Row],[Order Date]],"mmm")</f>
        <v>Feb</v>
      </c>
      <c r="C34" s="5" t="str">
        <f>TEXT(SalesTable[[#This Row],[Order Date]],"dd")</f>
        <v>03</v>
      </c>
      <c r="D34" t="s">
        <v>71</v>
      </c>
      <c r="E34" t="s">
        <v>76</v>
      </c>
      <c r="F34">
        <v>13</v>
      </c>
      <c r="G34" s="8">
        <v>0</v>
      </c>
      <c r="H34" s="19">
        <v>13.62</v>
      </c>
      <c r="I34">
        <f>SalesTable[[#This Row],[Quantity]]-SalesTable[[#This Row],[Returned Item]]</f>
        <v>13</v>
      </c>
      <c r="J34" s="19">
        <v>177.06</v>
      </c>
      <c r="K34" s="19">
        <f>PRODUCT(SalesTable[[#This Row],[Unit Price]],SalesTable[[#This Row],[Actual Quantity]])</f>
        <v>177.06</v>
      </c>
      <c r="L34" t="s">
        <v>87</v>
      </c>
    </row>
    <row r="35" spans="1:12" x14ac:dyDescent="0.3">
      <c r="A35" s="5" t="s">
        <v>52</v>
      </c>
      <c r="B35" s="5" t="str">
        <f>TEXT(SalesTable[[#This Row],[Order Date]],"mmm")</f>
        <v>Feb</v>
      </c>
      <c r="C35" s="5" t="str">
        <f>TEXT(SalesTable[[#This Row],[Order Date]],"dd")</f>
        <v>03</v>
      </c>
      <c r="D35" t="s">
        <v>75</v>
      </c>
      <c r="E35" t="s">
        <v>80</v>
      </c>
      <c r="F35">
        <v>11</v>
      </c>
      <c r="G35" s="8">
        <v>0</v>
      </c>
      <c r="H35" s="19">
        <v>19.809999999999999</v>
      </c>
      <c r="I35">
        <f>SalesTable[[#This Row],[Quantity]]-SalesTable[[#This Row],[Returned Item]]</f>
        <v>11</v>
      </c>
      <c r="J35" s="19">
        <v>217.91</v>
      </c>
      <c r="K35" s="19">
        <f>PRODUCT(SalesTable[[#This Row],[Unit Price]],SalesTable[[#This Row],[Actual Quantity]])</f>
        <v>217.91</v>
      </c>
      <c r="L35" t="s">
        <v>87</v>
      </c>
    </row>
    <row r="36" spans="1:12" x14ac:dyDescent="0.3">
      <c r="A36" s="5" t="s">
        <v>16</v>
      </c>
      <c r="B36" s="5" t="str">
        <f>TEXT(SalesTable[[#This Row],[Order Date]],"mmm")</f>
        <v>Feb</v>
      </c>
      <c r="C36" s="5" t="str">
        <f>TEXT(SalesTable[[#This Row],[Order Date]],"dd")</f>
        <v>04</v>
      </c>
      <c r="D36" t="s">
        <v>73</v>
      </c>
      <c r="E36" t="s">
        <v>79</v>
      </c>
      <c r="F36">
        <v>6</v>
      </c>
      <c r="G36" s="8">
        <v>0</v>
      </c>
      <c r="H36" s="19">
        <v>8.9499999999999993</v>
      </c>
      <c r="I36">
        <f>SalesTable[[#This Row],[Quantity]]-SalesTable[[#This Row],[Returned Item]]</f>
        <v>6</v>
      </c>
      <c r="J36" s="19">
        <v>53.7</v>
      </c>
      <c r="K36" s="19">
        <f>PRODUCT(SalesTable[[#This Row],[Unit Price]],SalesTable[[#This Row],[Actual Quantity]])</f>
        <v>53.699999999999996</v>
      </c>
      <c r="L36" t="s">
        <v>86</v>
      </c>
    </row>
    <row r="37" spans="1:12" x14ac:dyDescent="0.3">
      <c r="A37" s="5" t="s">
        <v>45</v>
      </c>
      <c r="B37" s="5" t="str">
        <f>TEXT(SalesTable[[#This Row],[Order Date]],"mmm")</f>
        <v>Feb</v>
      </c>
      <c r="C37" s="5" t="str">
        <f>TEXT(SalesTable[[#This Row],[Order Date]],"dd")</f>
        <v>05</v>
      </c>
      <c r="D37" t="s">
        <v>74</v>
      </c>
      <c r="E37" t="s">
        <v>82</v>
      </c>
      <c r="F37">
        <v>5</v>
      </c>
      <c r="G37" s="8">
        <v>1</v>
      </c>
      <c r="H37" s="19">
        <v>15.74</v>
      </c>
      <c r="I37">
        <f>SalesTable[[#This Row],[Quantity]]-SalesTable[[#This Row],[Returned Item]]</f>
        <v>4</v>
      </c>
      <c r="J37" s="19">
        <v>78.7</v>
      </c>
      <c r="K37" s="19">
        <f>PRODUCT(SalesTable[[#This Row],[Unit Price]],SalesTable[[#This Row],[Actual Quantity]])</f>
        <v>62.96</v>
      </c>
      <c r="L37" t="s">
        <v>86</v>
      </c>
    </row>
    <row r="38" spans="1:12" x14ac:dyDescent="0.3">
      <c r="A38" s="5" t="s">
        <v>45</v>
      </c>
      <c r="B38" s="5" t="str">
        <f>TEXT(SalesTable[[#This Row],[Order Date]],"mmm")</f>
        <v>Feb</v>
      </c>
      <c r="C38" s="5" t="str">
        <f>TEXT(SalesTable[[#This Row],[Order Date]],"dd")</f>
        <v>05</v>
      </c>
      <c r="D38" t="s">
        <v>70</v>
      </c>
      <c r="E38" t="s">
        <v>82</v>
      </c>
      <c r="F38">
        <v>9</v>
      </c>
      <c r="G38" s="8">
        <v>1</v>
      </c>
      <c r="H38" s="19">
        <v>31.44</v>
      </c>
      <c r="I38">
        <f>SalesTable[[#This Row],[Quantity]]-SalesTable[[#This Row],[Returned Item]]</f>
        <v>8</v>
      </c>
      <c r="J38" s="19">
        <v>282.95999999999998</v>
      </c>
      <c r="K38" s="19">
        <f>PRODUCT(SalesTable[[#This Row],[Unit Price]],SalesTable[[#This Row],[Actual Quantity]])</f>
        <v>251.52</v>
      </c>
      <c r="L38" t="s">
        <v>87</v>
      </c>
    </row>
    <row r="39" spans="1:12" x14ac:dyDescent="0.3">
      <c r="A39" s="5" t="s">
        <v>58</v>
      </c>
      <c r="B39" s="5" t="str">
        <f>TEXT(SalesTable[[#This Row],[Order Date]],"mmm")</f>
        <v>Feb</v>
      </c>
      <c r="C39" s="5" t="str">
        <f>TEXT(SalesTable[[#This Row],[Order Date]],"dd")</f>
        <v>07</v>
      </c>
      <c r="D39" t="s">
        <v>70</v>
      </c>
      <c r="E39" t="s">
        <v>76</v>
      </c>
      <c r="F39">
        <v>12</v>
      </c>
      <c r="G39" s="8">
        <v>0</v>
      </c>
      <c r="H39" s="19">
        <v>46.24</v>
      </c>
      <c r="I39">
        <f>SalesTable[[#This Row],[Quantity]]-SalesTable[[#This Row],[Returned Item]]</f>
        <v>12</v>
      </c>
      <c r="J39" s="19">
        <v>554.88</v>
      </c>
      <c r="K39" s="19">
        <f>PRODUCT(SalesTable[[#This Row],[Unit Price]],SalesTable[[#This Row],[Actual Quantity]])</f>
        <v>554.88</v>
      </c>
      <c r="L39" t="s">
        <v>86</v>
      </c>
    </row>
    <row r="40" spans="1:12" x14ac:dyDescent="0.3">
      <c r="A40" s="5" t="s">
        <v>58</v>
      </c>
      <c r="B40" s="5" t="str">
        <f>TEXT(SalesTable[[#This Row],[Order Date]],"mmm")</f>
        <v>Feb</v>
      </c>
      <c r="C40" s="5" t="str">
        <f>TEXT(SalesTable[[#This Row],[Order Date]],"dd")</f>
        <v>07</v>
      </c>
      <c r="D40" t="s">
        <v>75</v>
      </c>
      <c r="E40" t="s">
        <v>85</v>
      </c>
      <c r="F40">
        <v>7</v>
      </c>
      <c r="G40" s="8">
        <v>1</v>
      </c>
      <c r="H40" s="19">
        <v>18.12</v>
      </c>
      <c r="I40">
        <f>SalesTable[[#This Row],[Quantity]]-SalesTable[[#This Row],[Returned Item]]</f>
        <v>6</v>
      </c>
      <c r="J40" s="19">
        <v>126.84</v>
      </c>
      <c r="K40" s="19">
        <f>PRODUCT(SalesTable[[#This Row],[Unit Price]],SalesTable[[#This Row],[Actual Quantity]])</f>
        <v>108.72</v>
      </c>
      <c r="L40" t="s">
        <v>88</v>
      </c>
    </row>
    <row r="41" spans="1:12" x14ac:dyDescent="0.3">
      <c r="A41" s="5" t="s">
        <v>63</v>
      </c>
      <c r="B41" s="5" t="str">
        <f>TEXT(SalesTable[[#This Row],[Order Date]],"mmm")</f>
        <v>Feb</v>
      </c>
      <c r="C41" s="5" t="str">
        <f>TEXT(SalesTable[[#This Row],[Order Date]],"dd")</f>
        <v>08</v>
      </c>
      <c r="D41" t="s">
        <v>72</v>
      </c>
      <c r="E41" t="s">
        <v>77</v>
      </c>
      <c r="F41">
        <v>16</v>
      </c>
      <c r="G41" s="8">
        <v>0</v>
      </c>
      <c r="H41" s="19">
        <v>43.48</v>
      </c>
      <c r="I41">
        <f>SalesTable[[#This Row],[Quantity]]-SalesTable[[#This Row],[Returned Item]]</f>
        <v>16</v>
      </c>
      <c r="J41" s="19">
        <v>695.68</v>
      </c>
      <c r="K41" s="19">
        <f>PRODUCT(SalesTable[[#This Row],[Unit Price]],SalesTable[[#This Row],[Actual Quantity]])</f>
        <v>695.68</v>
      </c>
      <c r="L41" t="s">
        <v>87</v>
      </c>
    </row>
    <row r="42" spans="1:12" x14ac:dyDescent="0.3">
      <c r="A42" s="5" t="s">
        <v>30</v>
      </c>
      <c r="B42" s="5" t="str">
        <f>TEXT(SalesTable[[#This Row],[Order Date]],"mmm")</f>
        <v>Feb</v>
      </c>
      <c r="C42" s="5" t="str">
        <f>TEXT(SalesTable[[#This Row],[Order Date]],"dd")</f>
        <v>09</v>
      </c>
      <c r="D42" t="s">
        <v>73</v>
      </c>
      <c r="E42" t="s">
        <v>81</v>
      </c>
      <c r="F42">
        <v>18</v>
      </c>
      <c r="G42" s="8">
        <v>1</v>
      </c>
      <c r="H42" s="19">
        <v>48.36</v>
      </c>
      <c r="I42">
        <f>SalesTable[[#This Row],[Quantity]]-SalesTable[[#This Row],[Returned Item]]</f>
        <v>17</v>
      </c>
      <c r="J42" s="19">
        <v>870.48</v>
      </c>
      <c r="K42" s="19">
        <f>PRODUCT(SalesTable[[#This Row],[Unit Price]],SalesTable[[#This Row],[Actual Quantity]])</f>
        <v>822.12</v>
      </c>
      <c r="L42" t="s">
        <v>88</v>
      </c>
    </row>
    <row r="43" spans="1:12" x14ac:dyDescent="0.3">
      <c r="A43" s="5" t="s">
        <v>30</v>
      </c>
      <c r="B43" s="5" t="str">
        <f>TEXT(SalesTable[[#This Row],[Order Date]],"mmm")</f>
        <v>Feb</v>
      </c>
      <c r="C43" s="5" t="str">
        <f>TEXT(SalesTable[[#This Row],[Order Date]],"dd")</f>
        <v>09</v>
      </c>
      <c r="D43" t="s">
        <v>75</v>
      </c>
      <c r="E43" t="s">
        <v>85</v>
      </c>
      <c r="F43">
        <v>17</v>
      </c>
      <c r="G43" s="8">
        <v>1</v>
      </c>
      <c r="H43" s="19">
        <v>7.55</v>
      </c>
      <c r="I43">
        <f>SalesTable[[#This Row],[Quantity]]-SalesTable[[#This Row],[Returned Item]]</f>
        <v>16</v>
      </c>
      <c r="J43" s="19">
        <v>128.35</v>
      </c>
      <c r="K43" s="19">
        <f>PRODUCT(SalesTable[[#This Row],[Unit Price]],SalesTable[[#This Row],[Actual Quantity]])</f>
        <v>120.8</v>
      </c>
      <c r="L43" t="s">
        <v>86</v>
      </c>
    </row>
    <row r="44" spans="1:12" x14ac:dyDescent="0.3">
      <c r="A44" s="5" t="s">
        <v>30</v>
      </c>
      <c r="B44" s="5" t="str">
        <f>TEXT(SalesTable[[#This Row],[Order Date]],"mmm")</f>
        <v>Feb</v>
      </c>
      <c r="C44" s="5" t="str">
        <f>TEXT(SalesTable[[#This Row],[Order Date]],"dd")</f>
        <v>09</v>
      </c>
      <c r="D44" t="s">
        <v>75</v>
      </c>
      <c r="E44" t="s">
        <v>78</v>
      </c>
      <c r="F44">
        <v>5</v>
      </c>
      <c r="G44" s="8">
        <v>1</v>
      </c>
      <c r="H44" s="19">
        <v>14.83</v>
      </c>
      <c r="I44">
        <f>SalesTable[[#This Row],[Quantity]]-SalesTable[[#This Row],[Returned Item]]</f>
        <v>4</v>
      </c>
      <c r="J44" s="19">
        <v>74.150000000000006</v>
      </c>
      <c r="K44" s="19">
        <f>PRODUCT(SalesTable[[#This Row],[Unit Price]],SalesTable[[#This Row],[Actual Quantity]])</f>
        <v>59.32</v>
      </c>
      <c r="L44" t="s">
        <v>87</v>
      </c>
    </row>
    <row r="45" spans="1:12" x14ac:dyDescent="0.3">
      <c r="A45" s="5" t="s">
        <v>8</v>
      </c>
      <c r="B45" s="5" t="str">
        <f>TEXT(SalesTable[[#This Row],[Order Date]],"mmm")</f>
        <v>Feb</v>
      </c>
      <c r="C45" s="5" t="str">
        <f>TEXT(SalesTable[[#This Row],[Order Date]],"dd")</f>
        <v>10</v>
      </c>
      <c r="D45" t="s">
        <v>70</v>
      </c>
      <c r="E45" t="s">
        <v>76</v>
      </c>
      <c r="F45">
        <v>5</v>
      </c>
      <c r="G45" s="8">
        <v>0</v>
      </c>
      <c r="H45" s="19">
        <v>29.89</v>
      </c>
      <c r="I45">
        <f>SalesTable[[#This Row],[Quantity]]-SalesTable[[#This Row],[Returned Item]]</f>
        <v>5</v>
      </c>
      <c r="J45" s="19">
        <v>149.44999999999999</v>
      </c>
      <c r="K45" s="19">
        <f>PRODUCT(SalesTable[[#This Row],[Unit Price]],SalesTable[[#This Row],[Actual Quantity]])</f>
        <v>149.44999999999999</v>
      </c>
      <c r="L45" t="s">
        <v>86</v>
      </c>
    </row>
    <row r="46" spans="1:12" x14ac:dyDescent="0.3">
      <c r="A46" s="5" t="s">
        <v>28</v>
      </c>
      <c r="B46" s="5" t="str">
        <f>TEXT(SalesTable[[#This Row],[Order Date]],"mmm")</f>
        <v>Feb</v>
      </c>
      <c r="C46" s="5" t="str">
        <f>TEXT(SalesTable[[#This Row],[Order Date]],"dd")</f>
        <v>12</v>
      </c>
      <c r="D46" t="s">
        <v>73</v>
      </c>
      <c r="E46" t="s">
        <v>83</v>
      </c>
      <c r="F46">
        <v>1</v>
      </c>
      <c r="G46" s="8">
        <v>1</v>
      </c>
      <c r="H46" s="19">
        <v>24.66</v>
      </c>
      <c r="I46">
        <f>SalesTable[[#This Row],[Quantity]]-SalesTable[[#This Row],[Returned Item]]</f>
        <v>0</v>
      </c>
      <c r="J46" s="19">
        <v>24.66</v>
      </c>
      <c r="K46" s="19">
        <f>PRODUCT(SalesTable[[#This Row],[Unit Price]],SalesTable[[#This Row],[Actual Quantity]])</f>
        <v>0</v>
      </c>
      <c r="L46" t="s">
        <v>87</v>
      </c>
    </row>
    <row r="47" spans="1:12" x14ac:dyDescent="0.3">
      <c r="A47" s="5" t="s">
        <v>65</v>
      </c>
      <c r="B47" s="5" t="str">
        <f>TEXT(SalesTable[[#This Row],[Order Date]],"mmm")</f>
        <v>Feb</v>
      </c>
      <c r="C47" s="5" t="str">
        <f>TEXT(SalesTable[[#This Row],[Order Date]],"dd")</f>
        <v>13</v>
      </c>
      <c r="D47" t="s">
        <v>75</v>
      </c>
      <c r="E47" t="s">
        <v>81</v>
      </c>
      <c r="F47">
        <v>11</v>
      </c>
      <c r="G47" s="8">
        <v>1</v>
      </c>
      <c r="H47" s="19">
        <v>46.26</v>
      </c>
      <c r="I47">
        <f>SalesTable[[#This Row],[Quantity]]-SalesTable[[#This Row],[Returned Item]]</f>
        <v>10</v>
      </c>
      <c r="J47" s="19">
        <v>508.86</v>
      </c>
      <c r="K47" s="19">
        <f>PRODUCT(SalesTable[[#This Row],[Unit Price]],SalesTable[[#This Row],[Actual Quantity]])</f>
        <v>462.59999999999997</v>
      </c>
      <c r="L47" t="s">
        <v>86</v>
      </c>
    </row>
    <row r="48" spans="1:12" x14ac:dyDescent="0.3">
      <c r="A48" s="5" t="s">
        <v>65</v>
      </c>
      <c r="B48" s="5" t="str">
        <f>TEXT(SalesTable[[#This Row],[Order Date]],"mmm")</f>
        <v>Feb</v>
      </c>
      <c r="C48" s="5" t="str">
        <f>TEXT(SalesTable[[#This Row],[Order Date]],"dd")</f>
        <v>13</v>
      </c>
      <c r="D48" t="s">
        <v>72</v>
      </c>
      <c r="E48" t="s">
        <v>84</v>
      </c>
      <c r="F48">
        <v>14</v>
      </c>
      <c r="G48" s="8">
        <v>0</v>
      </c>
      <c r="H48" s="19">
        <v>29.51</v>
      </c>
      <c r="I48">
        <f>SalesTable[[#This Row],[Quantity]]-SalesTable[[#This Row],[Returned Item]]</f>
        <v>14</v>
      </c>
      <c r="J48" s="19">
        <v>413.14</v>
      </c>
      <c r="K48" s="19">
        <f>PRODUCT(SalesTable[[#This Row],[Unit Price]],SalesTable[[#This Row],[Actual Quantity]])</f>
        <v>413.14000000000004</v>
      </c>
      <c r="L48" t="s">
        <v>86</v>
      </c>
    </row>
    <row r="49" spans="1:12" x14ac:dyDescent="0.3">
      <c r="A49" s="5" t="s">
        <v>22</v>
      </c>
      <c r="B49" s="5" t="str">
        <f>TEXT(SalesTable[[#This Row],[Order Date]],"mmm")</f>
        <v>Feb</v>
      </c>
      <c r="C49" s="5" t="str">
        <f>TEXT(SalesTable[[#This Row],[Order Date]],"dd")</f>
        <v>15</v>
      </c>
      <c r="D49" t="s">
        <v>73</v>
      </c>
      <c r="E49" t="s">
        <v>80</v>
      </c>
      <c r="F49">
        <v>11</v>
      </c>
      <c r="G49" s="8">
        <v>1</v>
      </c>
      <c r="H49" s="19">
        <v>47.69</v>
      </c>
      <c r="I49">
        <f>SalesTable[[#This Row],[Quantity]]-SalesTable[[#This Row],[Returned Item]]</f>
        <v>10</v>
      </c>
      <c r="J49" s="19">
        <v>524.59</v>
      </c>
      <c r="K49" s="19">
        <f>PRODUCT(SalesTable[[#This Row],[Unit Price]],SalesTable[[#This Row],[Actual Quantity]])</f>
        <v>476.9</v>
      </c>
      <c r="L49" t="s">
        <v>86</v>
      </c>
    </row>
    <row r="50" spans="1:12" x14ac:dyDescent="0.3">
      <c r="A50" s="5" t="s">
        <v>22</v>
      </c>
      <c r="B50" s="5" t="str">
        <f>TEXT(SalesTable[[#This Row],[Order Date]],"mmm")</f>
        <v>Feb</v>
      </c>
      <c r="C50" s="5" t="str">
        <f>TEXT(SalesTable[[#This Row],[Order Date]],"dd")</f>
        <v>15</v>
      </c>
      <c r="D50" t="s">
        <v>72</v>
      </c>
      <c r="E50" t="s">
        <v>82</v>
      </c>
      <c r="F50">
        <v>13</v>
      </c>
      <c r="G50" s="8">
        <v>1</v>
      </c>
      <c r="H50" s="19">
        <v>9.89</v>
      </c>
      <c r="I50">
        <f>SalesTable[[#This Row],[Quantity]]-SalesTable[[#This Row],[Returned Item]]</f>
        <v>12</v>
      </c>
      <c r="J50" s="19">
        <v>128.57</v>
      </c>
      <c r="K50" s="19">
        <f>PRODUCT(SalesTable[[#This Row],[Unit Price]],SalesTable[[#This Row],[Actual Quantity]])</f>
        <v>118.68</v>
      </c>
      <c r="L50" t="s">
        <v>88</v>
      </c>
    </row>
    <row r="51" spans="1:12" x14ac:dyDescent="0.3">
      <c r="A51" s="5" t="s">
        <v>22</v>
      </c>
      <c r="B51" s="5" t="str">
        <f>TEXT(SalesTable[[#This Row],[Order Date]],"mmm")</f>
        <v>Feb</v>
      </c>
      <c r="C51" s="5" t="str">
        <f>TEXT(SalesTable[[#This Row],[Order Date]],"dd")</f>
        <v>15</v>
      </c>
      <c r="D51" t="s">
        <v>72</v>
      </c>
      <c r="E51" t="s">
        <v>85</v>
      </c>
      <c r="F51">
        <v>14</v>
      </c>
      <c r="G51" s="8">
        <v>0</v>
      </c>
      <c r="H51" s="19">
        <v>34.92</v>
      </c>
      <c r="I51">
        <f>SalesTable[[#This Row],[Quantity]]-SalesTable[[#This Row],[Returned Item]]</f>
        <v>14</v>
      </c>
      <c r="J51" s="19">
        <v>488.88</v>
      </c>
      <c r="K51" s="19">
        <f>PRODUCT(SalesTable[[#This Row],[Unit Price]],SalesTable[[#This Row],[Actual Quantity]])</f>
        <v>488.88</v>
      </c>
      <c r="L51" t="s">
        <v>87</v>
      </c>
    </row>
    <row r="52" spans="1:12" x14ac:dyDescent="0.3">
      <c r="A52" s="5" t="s">
        <v>48</v>
      </c>
      <c r="B52" s="5" t="str">
        <f>TEXT(SalesTable[[#This Row],[Order Date]],"mmm")</f>
        <v>Feb</v>
      </c>
      <c r="C52" s="5" t="str">
        <f>TEXT(SalesTable[[#This Row],[Order Date]],"dd")</f>
        <v>16</v>
      </c>
      <c r="D52" t="s">
        <v>73</v>
      </c>
      <c r="E52" t="s">
        <v>81</v>
      </c>
      <c r="F52">
        <v>7</v>
      </c>
      <c r="G52" s="8">
        <v>1</v>
      </c>
      <c r="H52" s="19">
        <v>42.68</v>
      </c>
      <c r="I52">
        <f>SalesTable[[#This Row],[Quantity]]-SalesTable[[#This Row],[Returned Item]]</f>
        <v>6</v>
      </c>
      <c r="J52" s="19">
        <v>298.76</v>
      </c>
      <c r="K52" s="19">
        <f>PRODUCT(SalesTable[[#This Row],[Unit Price]],SalesTable[[#This Row],[Actual Quantity]])</f>
        <v>256.08</v>
      </c>
      <c r="L52" t="s">
        <v>86</v>
      </c>
    </row>
    <row r="53" spans="1:12" x14ac:dyDescent="0.3">
      <c r="A53" s="5" t="s">
        <v>48</v>
      </c>
      <c r="B53" s="5" t="str">
        <f>TEXT(SalesTable[[#This Row],[Order Date]],"mmm")</f>
        <v>Feb</v>
      </c>
      <c r="C53" s="5" t="str">
        <f>TEXT(SalesTable[[#This Row],[Order Date]],"dd")</f>
        <v>16</v>
      </c>
      <c r="D53" t="s">
        <v>71</v>
      </c>
      <c r="E53" t="s">
        <v>84</v>
      </c>
      <c r="F53">
        <v>4</v>
      </c>
      <c r="G53" s="8">
        <v>0</v>
      </c>
      <c r="H53" s="19">
        <v>14.58</v>
      </c>
      <c r="I53">
        <f>SalesTable[[#This Row],[Quantity]]-SalesTable[[#This Row],[Returned Item]]</f>
        <v>4</v>
      </c>
      <c r="J53" s="19">
        <v>58.32</v>
      </c>
      <c r="K53" s="19">
        <f>PRODUCT(SalesTable[[#This Row],[Unit Price]],SalesTable[[#This Row],[Actual Quantity]])</f>
        <v>58.32</v>
      </c>
      <c r="L53" t="s">
        <v>87</v>
      </c>
    </row>
    <row r="54" spans="1:12" x14ac:dyDescent="0.3">
      <c r="A54" s="5" t="s">
        <v>48</v>
      </c>
      <c r="B54" s="5" t="str">
        <f>TEXT(SalesTable[[#This Row],[Order Date]],"mmm")</f>
        <v>Feb</v>
      </c>
      <c r="C54" s="5" t="str">
        <f>TEXT(SalesTable[[#This Row],[Order Date]],"dd")</f>
        <v>16</v>
      </c>
      <c r="D54" t="s">
        <v>70</v>
      </c>
      <c r="E54" t="s">
        <v>76</v>
      </c>
      <c r="F54">
        <v>13</v>
      </c>
      <c r="G54" s="8">
        <v>1</v>
      </c>
      <c r="H54" s="19">
        <v>22.18</v>
      </c>
      <c r="I54">
        <f>SalesTable[[#This Row],[Quantity]]-SalesTable[[#This Row],[Returned Item]]</f>
        <v>12</v>
      </c>
      <c r="J54" s="19">
        <v>288.33999999999997</v>
      </c>
      <c r="K54" s="19">
        <f>PRODUCT(SalesTable[[#This Row],[Unit Price]],SalesTable[[#This Row],[Actual Quantity]])</f>
        <v>266.15999999999997</v>
      </c>
      <c r="L54" t="s">
        <v>87</v>
      </c>
    </row>
    <row r="55" spans="1:12" x14ac:dyDescent="0.3">
      <c r="A55" s="5" t="s">
        <v>15</v>
      </c>
      <c r="B55" s="5" t="str">
        <f>TEXT(SalesTable[[#This Row],[Order Date]],"mmm")</f>
        <v>Feb</v>
      </c>
      <c r="C55" s="5" t="str">
        <f>TEXT(SalesTable[[#This Row],[Order Date]],"dd")</f>
        <v>17</v>
      </c>
      <c r="D55" t="s">
        <v>73</v>
      </c>
      <c r="E55" t="s">
        <v>79</v>
      </c>
      <c r="F55">
        <v>1</v>
      </c>
      <c r="G55" s="8">
        <v>1</v>
      </c>
      <c r="H55" s="19">
        <v>23.53</v>
      </c>
      <c r="I55">
        <f>SalesTable[[#This Row],[Quantity]]-SalesTable[[#This Row],[Returned Item]]</f>
        <v>0</v>
      </c>
      <c r="J55" s="19">
        <v>23.53</v>
      </c>
      <c r="K55" s="19">
        <f>PRODUCT(SalesTable[[#This Row],[Unit Price]],SalesTable[[#This Row],[Actual Quantity]])</f>
        <v>0</v>
      </c>
      <c r="L55" t="s">
        <v>88</v>
      </c>
    </row>
    <row r="56" spans="1:12" x14ac:dyDescent="0.3">
      <c r="A56" s="5" t="s">
        <v>15</v>
      </c>
      <c r="B56" s="5" t="str">
        <f>TEXT(SalesTable[[#This Row],[Order Date]],"mmm")</f>
        <v>Feb</v>
      </c>
      <c r="C56" s="5" t="str">
        <f>TEXT(SalesTable[[#This Row],[Order Date]],"dd")</f>
        <v>17</v>
      </c>
      <c r="D56" t="s">
        <v>74</v>
      </c>
      <c r="E56" t="s">
        <v>77</v>
      </c>
      <c r="F56">
        <v>15</v>
      </c>
      <c r="G56" s="8">
        <v>1</v>
      </c>
      <c r="H56" s="19">
        <v>9.3800000000000008</v>
      </c>
      <c r="I56">
        <f>SalesTable[[#This Row],[Quantity]]-SalesTable[[#This Row],[Returned Item]]</f>
        <v>14</v>
      </c>
      <c r="J56" s="19">
        <v>140.69999999999999</v>
      </c>
      <c r="K56" s="19">
        <f>PRODUCT(SalesTable[[#This Row],[Unit Price]],SalesTable[[#This Row],[Actual Quantity]])</f>
        <v>131.32000000000002</v>
      </c>
      <c r="L56" t="s">
        <v>87</v>
      </c>
    </row>
    <row r="57" spans="1:12" x14ac:dyDescent="0.3">
      <c r="A57" s="5" t="s">
        <v>15</v>
      </c>
      <c r="B57" s="5" t="str">
        <f>TEXT(SalesTable[[#This Row],[Order Date]],"mmm")</f>
        <v>Feb</v>
      </c>
      <c r="C57" s="5" t="str">
        <f>TEXT(SalesTable[[#This Row],[Order Date]],"dd")</f>
        <v>17</v>
      </c>
      <c r="D57" t="s">
        <v>74</v>
      </c>
      <c r="E57" t="s">
        <v>76</v>
      </c>
      <c r="F57">
        <v>10</v>
      </c>
      <c r="G57" s="8">
        <v>0</v>
      </c>
      <c r="H57" s="19">
        <v>9.07</v>
      </c>
      <c r="I57">
        <f>SalesTable[[#This Row],[Quantity]]-SalesTable[[#This Row],[Returned Item]]</f>
        <v>10</v>
      </c>
      <c r="J57" s="19">
        <v>90.7</v>
      </c>
      <c r="K57" s="19">
        <f>PRODUCT(SalesTable[[#This Row],[Unit Price]],SalesTable[[#This Row],[Actual Quantity]])</f>
        <v>90.7</v>
      </c>
      <c r="L57" t="s">
        <v>86</v>
      </c>
    </row>
    <row r="58" spans="1:12" x14ac:dyDescent="0.3">
      <c r="A58" s="5" t="s">
        <v>27</v>
      </c>
      <c r="B58" s="5" t="str">
        <f>TEXT(SalesTable[[#This Row],[Order Date]],"mmm")</f>
        <v>Feb</v>
      </c>
      <c r="C58" s="5" t="str">
        <f>TEXT(SalesTable[[#This Row],[Order Date]],"dd")</f>
        <v>18</v>
      </c>
      <c r="D58" t="s">
        <v>74</v>
      </c>
      <c r="E58" t="s">
        <v>83</v>
      </c>
      <c r="F58">
        <v>2</v>
      </c>
      <c r="G58" s="8">
        <v>1</v>
      </c>
      <c r="H58" s="19">
        <v>7.62</v>
      </c>
      <c r="I58">
        <f>SalesTable[[#This Row],[Quantity]]-SalesTable[[#This Row],[Returned Item]]</f>
        <v>1</v>
      </c>
      <c r="J58" s="19">
        <v>15.24</v>
      </c>
      <c r="K58" s="19">
        <f>PRODUCT(SalesTable[[#This Row],[Unit Price]],SalesTable[[#This Row],[Actual Quantity]])</f>
        <v>7.62</v>
      </c>
      <c r="L58" t="s">
        <v>88</v>
      </c>
    </row>
    <row r="59" spans="1:12" x14ac:dyDescent="0.3">
      <c r="A59" s="5" t="s">
        <v>27</v>
      </c>
      <c r="B59" s="5" t="str">
        <f>TEXT(SalesTable[[#This Row],[Order Date]],"mmm")</f>
        <v>Feb</v>
      </c>
      <c r="C59" s="5" t="str">
        <f>TEXT(SalesTable[[#This Row],[Order Date]],"dd")</f>
        <v>18</v>
      </c>
      <c r="D59" t="s">
        <v>72</v>
      </c>
      <c r="E59" t="s">
        <v>78</v>
      </c>
      <c r="F59">
        <v>20</v>
      </c>
      <c r="G59" s="8">
        <v>1</v>
      </c>
      <c r="H59" s="19">
        <v>12.93</v>
      </c>
      <c r="I59">
        <f>SalesTable[[#This Row],[Quantity]]-SalesTable[[#This Row],[Returned Item]]</f>
        <v>19</v>
      </c>
      <c r="J59" s="19">
        <v>258.60000000000002</v>
      </c>
      <c r="K59" s="19">
        <f>PRODUCT(SalesTable[[#This Row],[Unit Price]],SalesTable[[#This Row],[Actual Quantity]])</f>
        <v>245.67</v>
      </c>
      <c r="L59" t="s">
        <v>88</v>
      </c>
    </row>
    <row r="60" spans="1:12" x14ac:dyDescent="0.3">
      <c r="A60" s="5" t="s">
        <v>25</v>
      </c>
      <c r="B60" s="5" t="str">
        <f>TEXT(SalesTable[[#This Row],[Order Date]],"mmm")</f>
        <v>Feb</v>
      </c>
      <c r="C60" s="5" t="str">
        <f>TEXT(SalesTable[[#This Row],[Order Date]],"dd")</f>
        <v>20</v>
      </c>
      <c r="D60" t="s">
        <v>70</v>
      </c>
      <c r="E60" t="s">
        <v>77</v>
      </c>
      <c r="F60">
        <v>12</v>
      </c>
      <c r="G60" s="8">
        <v>0</v>
      </c>
      <c r="H60" s="19">
        <v>41.02</v>
      </c>
      <c r="I60">
        <f>SalesTable[[#This Row],[Quantity]]-SalesTable[[#This Row],[Returned Item]]</f>
        <v>12</v>
      </c>
      <c r="J60" s="19">
        <v>492.24</v>
      </c>
      <c r="K60" s="19">
        <f>PRODUCT(SalesTable[[#This Row],[Unit Price]],SalesTable[[#This Row],[Actual Quantity]])</f>
        <v>492.24</v>
      </c>
      <c r="L60" t="s">
        <v>87</v>
      </c>
    </row>
    <row r="61" spans="1:12" x14ac:dyDescent="0.3">
      <c r="A61" s="5" t="s">
        <v>13</v>
      </c>
      <c r="B61" s="5" t="str">
        <f>TEXT(SalesTable[[#This Row],[Order Date]],"mmm")</f>
        <v>Feb</v>
      </c>
      <c r="C61" s="5" t="str">
        <f>TEXT(SalesTable[[#This Row],[Order Date]],"dd")</f>
        <v>21</v>
      </c>
      <c r="D61" t="s">
        <v>70</v>
      </c>
      <c r="E61" t="s">
        <v>78</v>
      </c>
      <c r="F61">
        <v>7</v>
      </c>
      <c r="G61" s="8">
        <v>0</v>
      </c>
      <c r="H61" s="19">
        <v>45.86</v>
      </c>
      <c r="I61">
        <f>SalesTable[[#This Row],[Quantity]]-SalesTable[[#This Row],[Returned Item]]</f>
        <v>7</v>
      </c>
      <c r="J61" s="19">
        <v>321.02</v>
      </c>
      <c r="K61" s="19">
        <f>PRODUCT(SalesTable[[#This Row],[Unit Price]],SalesTable[[#This Row],[Actual Quantity]])</f>
        <v>321.02</v>
      </c>
      <c r="L61" t="s">
        <v>86</v>
      </c>
    </row>
    <row r="62" spans="1:12" x14ac:dyDescent="0.3">
      <c r="A62" s="5" t="s">
        <v>13</v>
      </c>
      <c r="B62" s="5" t="str">
        <f>TEXT(SalesTable[[#This Row],[Order Date]],"mmm")</f>
        <v>Feb</v>
      </c>
      <c r="C62" s="5" t="str">
        <f>TEXT(SalesTable[[#This Row],[Order Date]],"dd")</f>
        <v>21</v>
      </c>
      <c r="D62" t="s">
        <v>70</v>
      </c>
      <c r="E62" t="s">
        <v>76</v>
      </c>
      <c r="F62">
        <v>14</v>
      </c>
      <c r="G62" s="8">
        <v>1</v>
      </c>
      <c r="H62" s="19">
        <v>17.5</v>
      </c>
      <c r="I62">
        <f>SalesTable[[#This Row],[Quantity]]-SalesTable[[#This Row],[Returned Item]]</f>
        <v>13</v>
      </c>
      <c r="J62" s="19">
        <v>245</v>
      </c>
      <c r="K62" s="19">
        <f>PRODUCT(SalesTable[[#This Row],[Unit Price]],SalesTable[[#This Row],[Actual Quantity]])</f>
        <v>227.5</v>
      </c>
      <c r="L62" t="s">
        <v>87</v>
      </c>
    </row>
    <row r="63" spans="1:12" x14ac:dyDescent="0.3">
      <c r="A63" s="5" t="s">
        <v>33</v>
      </c>
      <c r="B63" s="5" t="str">
        <f>TEXT(SalesTable[[#This Row],[Order Date]],"mmm")</f>
        <v>Feb</v>
      </c>
      <c r="C63" s="5" t="str">
        <f>TEXT(SalesTable[[#This Row],[Order Date]],"dd")</f>
        <v>22</v>
      </c>
      <c r="D63" t="s">
        <v>74</v>
      </c>
      <c r="E63" t="s">
        <v>77</v>
      </c>
      <c r="F63">
        <v>18</v>
      </c>
      <c r="G63" s="8">
        <v>0</v>
      </c>
      <c r="H63" s="19">
        <v>46.45</v>
      </c>
      <c r="I63">
        <f>SalesTable[[#This Row],[Quantity]]-SalesTable[[#This Row],[Returned Item]]</f>
        <v>18</v>
      </c>
      <c r="J63" s="19">
        <v>836.1</v>
      </c>
      <c r="K63" s="19">
        <f>PRODUCT(SalesTable[[#This Row],[Unit Price]],SalesTable[[#This Row],[Actual Quantity]])</f>
        <v>836.1</v>
      </c>
      <c r="L63" t="s">
        <v>86</v>
      </c>
    </row>
    <row r="64" spans="1:12" x14ac:dyDescent="0.3">
      <c r="A64" s="5" t="s">
        <v>29</v>
      </c>
      <c r="B64" s="5" t="str">
        <f>TEXT(SalesTable[[#This Row],[Order Date]],"mmm")</f>
        <v>Feb</v>
      </c>
      <c r="C64" s="5" t="str">
        <f>TEXT(SalesTable[[#This Row],[Order Date]],"dd")</f>
        <v>23</v>
      </c>
      <c r="D64" t="s">
        <v>71</v>
      </c>
      <c r="E64" t="s">
        <v>79</v>
      </c>
      <c r="F64">
        <v>8</v>
      </c>
      <c r="G64" s="8">
        <v>0</v>
      </c>
      <c r="H64" s="19">
        <v>13.08</v>
      </c>
      <c r="I64">
        <f>SalesTable[[#This Row],[Quantity]]-SalesTable[[#This Row],[Returned Item]]</f>
        <v>8</v>
      </c>
      <c r="J64" s="19">
        <v>104.64</v>
      </c>
      <c r="K64" s="19">
        <f>PRODUCT(SalesTable[[#This Row],[Unit Price]],SalesTable[[#This Row],[Actual Quantity]])</f>
        <v>104.64</v>
      </c>
      <c r="L64" t="s">
        <v>87</v>
      </c>
    </row>
    <row r="65" spans="1:12" x14ac:dyDescent="0.3">
      <c r="A65" s="5" t="s">
        <v>29</v>
      </c>
      <c r="B65" s="5" t="str">
        <f>TEXT(SalesTable[[#This Row],[Order Date]],"mmm")</f>
        <v>Feb</v>
      </c>
      <c r="C65" s="5" t="str">
        <f>TEXT(SalesTable[[#This Row],[Order Date]],"dd")</f>
        <v>23</v>
      </c>
      <c r="D65" t="s">
        <v>74</v>
      </c>
      <c r="E65" t="s">
        <v>79</v>
      </c>
      <c r="F65">
        <v>14</v>
      </c>
      <c r="G65" s="8">
        <v>0</v>
      </c>
      <c r="H65" s="19">
        <v>39.5</v>
      </c>
      <c r="I65">
        <f>SalesTable[[#This Row],[Quantity]]-SalesTable[[#This Row],[Returned Item]]</f>
        <v>14</v>
      </c>
      <c r="J65" s="19">
        <v>553</v>
      </c>
      <c r="K65" s="19">
        <f>PRODUCT(SalesTable[[#This Row],[Unit Price]],SalesTable[[#This Row],[Actual Quantity]])</f>
        <v>553</v>
      </c>
      <c r="L65" t="s">
        <v>88</v>
      </c>
    </row>
    <row r="66" spans="1:12" x14ac:dyDescent="0.3">
      <c r="A66" s="5" t="s">
        <v>29</v>
      </c>
      <c r="B66" s="5" t="str">
        <f>TEXT(SalesTable[[#This Row],[Order Date]],"mmm")</f>
        <v>Feb</v>
      </c>
      <c r="C66" s="5" t="str">
        <f>TEXT(SalesTable[[#This Row],[Order Date]],"dd")</f>
        <v>23</v>
      </c>
      <c r="D66" t="s">
        <v>70</v>
      </c>
      <c r="E66" t="s">
        <v>78</v>
      </c>
      <c r="F66">
        <v>9</v>
      </c>
      <c r="G66" s="8">
        <v>1</v>
      </c>
      <c r="H66" s="19">
        <v>32.979999999999997</v>
      </c>
      <c r="I66">
        <f>SalesTable[[#This Row],[Quantity]]-SalesTable[[#This Row],[Returned Item]]</f>
        <v>8</v>
      </c>
      <c r="J66" s="19">
        <v>296.82</v>
      </c>
      <c r="K66" s="19">
        <f>PRODUCT(SalesTable[[#This Row],[Unit Price]],SalesTable[[#This Row],[Actual Quantity]])</f>
        <v>263.83999999999997</v>
      </c>
      <c r="L66" t="s">
        <v>88</v>
      </c>
    </row>
    <row r="67" spans="1:12" x14ac:dyDescent="0.3">
      <c r="A67" s="5" t="s">
        <v>29</v>
      </c>
      <c r="B67" s="5" t="str">
        <f>TEXT(SalesTable[[#This Row],[Order Date]],"mmm")</f>
        <v>Feb</v>
      </c>
      <c r="C67" s="5" t="str">
        <f>TEXT(SalesTable[[#This Row],[Order Date]],"dd")</f>
        <v>23</v>
      </c>
      <c r="D67" t="s">
        <v>72</v>
      </c>
      <c r="E67" t="s">
        <v>82</v>
      </c>
      <c r="F67">
        <v>1</v>
      </c>
      <c r="G67" s="8">
        <v>1</v>
      </c>
      <c r="H67" s="19">
        <v>29.51</v>
      </c>
      <c r="I67">
        <f>SalesTable[[#This Row],[Quantity]]-SalesTable[[#This Row],[Returned Item]]</f>
        <v>0</v>
      </c>
      <c r="J67" s="19">
        <v>29.51</v>
      </c>
      <c r="K67" s="19">
        <f>PRODUCT(SalesTable[[#This Row],[Unit Price]],SalesTable[[#This Row],[Actual Quantity]])</f>
        <v>0</v>
      </c>
      <c r="L67" t="s">
        <v>87</v>
      </c>
    </row>
    <row r="68" spans="1:12" x14ac:dyDescent="0.3">
      <c r="A68" s="5" t="s">
        <v>47</v>
      </c>
      <c r="B68" s="5" t="str">
        <f>TEXT(SalesTable[[#This Row],[Order Date]],"mmm")</f>
        <v>Feb</v>
      </c>
      <c r="C68" s="5" t="str">
        <f>TEXT(SalesTable[[#This Row],[Order Date]],"dd")</f>
        <v>24</v>
      </c>
      <c r="D68" t="s">
        <v>72</v>
      </c>
      <c r="E68" t="s">
        <v>84</v>
      </c>
      <c r="F68">
        <v>5</v>
      </c>
      <c r="G68" s="8">
        <v>1</v>
      </c>
      <c r="H68" s="19">
        <v>26.64</v>
      </c>
      <c r="I68">
        <f>SalesTable[[#This Row],[Quantity]]-SalesTable[[#This Row],[Returned Item]]</f>
        <v>4</v>
      </c>
      <c r="J68" s="19">
        <v>133.19999999999999</v>
      </c>
      <c r="K68" s="19">
        <f>PRODUCT(SalesTable[[#This Row],[Unit Price]],SalesTable[[#This Row],[Actual Quantity]])</f>
        <v>106.56</v>
      </c>
      <c r="L68" t="s">
        <v>86</v>
      </c>
    </row>
    <row r="69" spans="1:12" x14ac:dyDescent="0.3">
      <c r="A69" s="5" t="s">
        <v>42</v>
      </c>
      <c r="B69" s="5" t="str">
        <f>TEXT(SalesTable[[#This Row],[Order Date]],"mmm")</f>
        <v>Feb</v>
      </c>
      <c r="C69" s="5" t="str">
        <f>TEXT(SalesTable[[#This Row],[Order Date]],"dd")</f>
        <v>25</v>
      </c>
      <c r="D69" t="s">
        <v>74</v>
      </c>
      <c r="E69" t="s">
        <v>85</v>
      </c>
      <c r="F69">
        <v>18</v>
      </c>
      <c r="G69" s="8">
        <v>0</v>
      </c>
      <c r="H69" s="19">
        <v>13.9</v>
      </c>
      <c r="I69">
        <f>SalesTable[[#This Row],[Quantity]]-SalesTable[[#This Row],[Returned Item]]</f>
        <v>18</v>
      </c>
      <c r="J69" s="19">
        <v>250.2</v>
      </c>
      <c r="K69" s="19">
        <f>PRODUCT(SalesTable[[#This Row],[Unit Price]],SalesTable[[#This Row],[Actual Quantity]])</f>
        <v>250.20000000000002</v>
      </c>
      <c r="L69" t="s">
        <v>86</v>
      </c>
    </row>
    <row r="70" spans="1:12" x14ac:dyDescent="0.3">
      <c r="A70" s="5" t="s">
        <v>42</v>
      </c>
      <c r="B70" s="5" t="str">
        <f>TEXT(SalesTable[[#This Row],[Order Date]],"mmm")</f>
        <v>Feb</v>
      </c>
      <c r="C70" s="5" t="str">
        <f>TEXT(SalesTable[[#This Row],[Order Date]],"dd")</f>
        <v>25</v>
      </c>
      <c r="D70" t="s">
        <v>72</v>
      </c>
      <c r="E70" t="s">
        <v>83</v>
      </c>
      <c r="F70">
        <v>1</v>
      </c>
      <c r="G70" s="8">
        <v>0</v>
      </c>
      <c r="H70" s="19">
        <v>43.05</v>
      </c>
      <c r="I70">
        <f>SalesTable[[#This Row],[Quantity]]-SalesTable[[#This Row],[Returned Item]]</f>
        <v>1</v>
      </c>
      <c r="J70" s="19">
        <v>43.05</v>
      </c>
      <c r="K70" s="19">
        <f>PRODUCT(SalesTable[[#This Row],[Unit Price]],SalesTable[[#This Row],[Actual Quantity]])</f>
        <v>43.05</v>
      </c>
      <c r="L70" t="s">
        <v>88</v>
      </c>
    </row>
    <row r="71" spans="1:12" x14ac:dyDescent="0.3">
      <c r="A71" s="5" t="s">
        <v>9</v>
      </c>
      <c r="B71" s="5" t="str">
        <f>TEXT(SalesTable[[#This Row],[Order Date]],"mmm")</f>
        <v>Feb</v>
      </c>
      <c r="C71" s="5" t="str">
        <f>TEXT(SalesTable[[#This Row],[Order Date]],"dd")</f>
        <v>27</v>
      </c>
      <c r="D71" t="s">
        <v>71</v>
      </c>
      <c r="E71" t="s">
        <v>77</v>
      </c>
      <c r="F71">
        <v>16</v>
      </c>
      <c r="G71" s="8">
        <v>1</v>
      </c>
      <c r="H71" s="19">
        <v>47.07</v>
      </c>
      <c r="I71">
        <f>SalesTable[[#This Row],[Quantity]]-SalesTable[[#This Row],[Returned Item]]</f>
        <v>15</v>
      </c>
      <c r="J71" s="19">
        <v>753.12</v>
      </c>
      <c r="K71" s="19">
        <f>PRODUCT(SalesTable[[#This Row],[Unit Price]],SalesTable[[#This Row],[Actual Quantity]])</f>
        <v>706.05</v>
      </c>
      <c r="L71" t="s">
        <v>86</v>
      </c>
    </row>
    <row r="72" spans="1:12" x14ac:dyDescent="0.3">
      <c r="A72" s="5" t="s">
        <v>23</v>
      </c>
      <c r="B72" s="5" t="str">
        <f>TEXT(SalesTable[[#This Row],[Order Date]],"mmm")</f>
        <v>Mar</v>
      </c>
      <c r="C72" s="5" t="str">
        <f>TEXT(SalesTable[[#This Row],[Order Date]],"dd")</f>
        <v>01</v>
      </c>
      <c r="D72" t="s">
        <v>71</v>
      </c>
      <c r="E72" t="s">
        <v>84</v>
      </c>
      <c r="F72">
        <v>6</v>
      </c>
      <c r="G72" s="8">
        <v>1</v>
      </c>
      <c r="H72" s="19">
        <v>31.98</v>
      </c>
      <c r="I72">
        <f>SalesTable[[#This Row],[Quantity]]-SalesTable[[#This Row],[Returned Item]]</f>
        <v>5</v>
      </c>
      <c r="J72" s="19">
        <v>191.88</v>
      </c>
      <c r="K72" s="19">
        <f>PRODUCT(SalesTable[[#This Row],[Unit Price]],SalesTable[[#This Row],[Actual Quantity]])</f>
        <v>159.9</v>
      </c>
      <c r="L72" t="s">
        <v>86</v>
      </c>
    </row>
    <row r="73" spans="1:12" x14ac:dyDescent="0.3">
      <c r="A73" s="5" t="s">
        <v>38</v>
      </c>
      <c r="B73" s="5" t="str">
        <f>TEXT(SalesTable[[#This Row],[Order Date]],"mmm")</f>
        <v>Mar</v>
      </c>
      <c r="C73" s="5" t="str">
        <f>TEXT(SalesTable[[#This Row],[Order Date]],"dd")</f>
        <v>03</v>
      </c>
      <c r="D73" t="s">
        <v>72</v>
      </c>
      <c r="E73" t="s">
        <v>81</v>
      </c>
      <c r="F73">
        <v>14</v>
      </c>
      <c r="G73" s="8">
        <v>1</v>
      </c>
      <c r="H73" s="19">
        <v>10.67</v>
      </c>
      <c r="I73">
        <f>SalesTable[[#This Row],[Quantity]]-SalesTable[[#This Row],[Returned Item]]</f>
        <v>13</v>
      </c>
      <c r="J73" s="19">
        <v>149.38</v>
      </c>
      <c r="K73" s="19">
        <f>PRODUCT(SalesTable[[#This Row],[Unit Price]],SalesTable[[#This Row],[Actual Quantity]])</f>
        <v>138.71</v>
      </c>
      <c r="L73" t="s">
        <v>88</v>
      </c>
    </row>
    <row r="74" spans="1:12" x14ac:dyDescent="0.3">
      <c r="A74" s="5" t="s">
        <v>40</v>
      </c>
      <c r="B74" s="5" t="str">
        <f>TEXT(SalesTable[[#This Row],[Order Date]],"mmm")</f>
        <v>Mar</v>
      </c>
      <c r="C74" s="5" t="str">
        <f>TEXT(SalesTable[[#This Row],[Order Date]],"dd")</f>
        <v>04</v>
      </c>
      <c r="D74" t="s">
        <v>72</v>
      </c>
      <c r="E74" t="s">
        <v>78</v>
      </c>
      <c r="F74">
        <v>16</v>
      </c>
      <c r="G74" s="8">
        <v>1</v>
      </c>
      <c r="H74" s="19">
        <v>7.25</v>
      </c>
      <c r="I74">
        <f>SalesTable[[#This Row],[Quantity]]-SalesTable[[#This Row],[Returned Item]]</f>
        <v>15</v>
      </c>
      <c r="J74" s="19">
        <v>116</v>
      </c>
      <c r="K74" s="19">
        <f>PRODUCT(SalesTable[[#This Row],[Unit Price]],SalesTable[[#This Row],[Actual Quantity]])</f>
        <v>108.75</v>
      </c>
      <c r="L74" t="s">
        <v>87</v>
      </c>
    </row>
    <row r="75" spans="1:12" x14ac:dyDescent="0.3">
      <c r="A75" s="5" t="s">
        <v>36</v>
      </c>
      <c r="B75" s="5" t="str">
        <f>TEXT(SalesTable[[#This Row],[Order Date]],"mmm")</f>
        <v>Mar</v>
      </c>
      <c r="C75" s="5" t="str">
        <f>TEXT(SalesTable[[#This Row],[Order Date]],"dd")</f>
        <v>05</v>
      </c>
      <c r="D75" t="s">
        <v>73</v>
      </c>
      <c r="E75" t="s">
        <v>76</v>
      </c>
      <c r="F75">
        <v>19</v>
      </c>
      <c r="G75" s="8">
        <v>0</v>
      </c>
      <c r="H75" s="19">
        <v>46.91</v>
      </c>
      <c r="I75">
        <f>SalesTable[[#This Row],[Quantity]]-SalesTable[[#This Row],[Returned Item]]</f>
        <v>19</v>
      </c>
      <c r="J75" s="19">
        <v>891.29</v>
      </c>
      <c r="K75" s="19">
        <f>PRODUCT(SalesTable[[#This Row],[Unit Price]],SalesTable[[#This Row],[Actual Quantity]])</f>
        <v>891.29</v>
      </c>
      <c r="L75" t="s">
        <v>86</v>
      </c>
    </row>
    <row r="76" spans="1:12" x14ac:dyDescent="0.3">
      <c r="A76" s="5" t="s">
        <v>36</v>
      </c>
      <c r="B76" s="5" t="str">
        <f>TEXT(SalesTable[[#This Row],[Order Date]],"mmm")</f>
        <v>Mar</v>
      </c>
      <c r="C76" s="5" t="str">
        <f>TEXT(SalesTable[[#This Row],[Order Date]],"dd")</f>
        <v>05</v>
      </c>
      <c r="D76" t="s">
        <v>71</v>
      </c>
      <c r="E76" t="s">
        <v>76</v>
      </c>
      <c r="F76">
        <v>2</v>
      </c>
      <c r="G76" s="8">
        <v>0</v>
      </c>
      <c r="H76" s="19">
        <v>20.21</v>
      </c>
      <c r="I76">
        <f>SalesTable[[#This Row],[Quantity]]-SalesTable[[#This Row],[Returned Item]]</f>
        <v>2</v>
      </c>
      <c r="J76" s="19">
        <v>40.42</v>
      </c>
      <c r="K76" s="19">
        <f>PRODUCT(SalesTable[[#This Row],[Unit Price]],SalesTable[[#This Row],[Actual Quantity]])</f>
        <v>40.42</v>
      </c>
      <c r="L76" t="s">
        <v>87</v>
      </c>
    </row>
    <row r="77" spans="1:12" x14ac:dyDescent="0.3">
      <c r="A77" s="5" t="s">
        <v>55</v>
      </c>
      <c r="B77" s="5" t="str">
        <f>TEXT(SalesTable[[#This Row],[Order Date]],"mmm")</f>
        <v>Mar</v>
      </c>
      <c r="C77" s="5" t="str">
        <f>TEXT(SalesTable[[#This Row],[Order Date]],"dd")</f>
        <v>06</v>
      </c>
      <c r="D77" t="s">
        <v>75</v>
      </c>
      <c r="E77" t="s">
        <v>82</v>
      </c>
      <c r="F77">
        <v>16</v>
      </c>
      <c r="G77" s="8">
        <v>0</v>
      </c>
      <c r="H77" s="19">
        <v>47.54</v>
      </c>
      <c r="I77">
        <f>SalesTable[[#This Row],[Quantity]]-SalesTable[[#This Row],[Returned Item]]</f>
        <v>16</v>
      </c>
      <c r="J77" s="19">
        <v>760.64</v>
      </c>
      <c r="K77" s="19">
        <f>PRODUCT(SalesTable[[#This Row],[Unit Price]],SalesTable[[#This Row],[Actual Quantity]])</f>
        <v>760.64</v>
      </c>
      <c r="L77" t="s">
        <v>88</v>
      </c>
    </row>
    <row r="78" spans="1:12" x14ac:dyDescent="0.3">
      <c r="A78" s="5" t="s">
        <v>53</v>
      </c>
      <c r="B78" s="5" t="str">
        <f>TEXT(SalesTable[[#This Row],[Order Date]],"mmm")</f>
        <v>Mar</v>
      </c>
      <c r="C78" s="5" t="str">
        <f>TEXT(SalesTable[[#This Row],[Order Date]],"dd")</f>
        <v>07</v>
      </c>
      <c r="D78" t="s">
        <v>73</v>
      </c>
      <c r="E78" t="s">
        <v>79</v>
      </c>
      <c r="F78">
        <v>4</v>
      </c>
      <c r="G78" s="8">
        <v>1</v>
      </c>
      <c r="H78" s="19">
        <v>42.11</v>
      </c>
      <c r="I78">
        <f>SalesTable[[#This Row],[Quantity]]-SalesTable[[#This Row],[Returned Item]]</f>
        <v>3</v>
      </c>
      <c r="J78" s="19">
        <v>168.44</v>
      </c>
      <c r="K78" s="19">
        <f>PRODUCT(SalesTable[[#This Row],[Unit Price]],SalesTable[[#This Row],[Actual Quantity]])</f>
        <v>126.33</v>
      </c>
      <c r="L78" t="s">
        <v>86</v>
      </c>
    </row>
    <row r="79" spans="1:12" x14ac:dyDescent="0.3">
      <c r="A79" s="5" t="s">
        <v>53</v>
      </c>
      <c r="B79" s="5" t="str">
        <f>TEXT(SalesTable[[#This Row],[Order Date]],"mmm")</f>
        <v>Mar</v>
      </c>
      <c r="C79" s="5" t="str">
        <f>TEXT(SalesTable[[#This Row],[Order Date]],"dd")</f>
        <v>07</v>
      </c>
      <c r="D79" t="s">
        <v>73</v>
      </c>
      <c r="E79" t="s">
        <v>79</v>
      </c>
      <c r="F79">
        <v>13</v>
      </c>
      <c r="G79" s="8">
        <v>1</v>
      </c>
      <c r="H79" s="19">
        <v>38.979999999999997</v>
      </c>
      <c r="I79">
        <f>SalesTable[[#This Row],[Quantity]]-SalesTable[[#This Row],[Returned Item]]</f>
        <v>12</v>
      </c>
      <c r="J79" s="19">
        <v>506.74</v>
      </c>
      <c r="K79" s="19">
        <f>PRODUCT(SalesTable[[#This Row],[Unit Price]],SalesTable[[#This Row],[Actual Quantity]])</f>
        <v>467.76</v>
      </c>
      <c r="L79" t="s">
        <v>87</v>
      </c>
    </row>
    <row r="80" spans="1:12" x14ac:dyDescent="0.3">
      <c r="A80" s="5" t="s">
        <v>31</v>
      </c>
      <c r="B80" s="5" t="str">
        <f>TEXT(SalesTable[[#This Row],[Order Date]],"mmm")</f>
        <v>Mar</v>
      </c>
      <c r="C80" s="5" t="str">
        <f>TEXT(SalesTable[[#This Row],[Order Date]],"dd")</f>
        <v>08</v>
      </c>
      <c r="D80" t="s">
        <v>71</v>
      </c>
      <c r="E80" t="s">
        <v>77</v>
      </c>
      <c r="F80">
        <v>11</v>
      </c>
      <c r="G80" s="8">
        <v>1</v>
      </c>
      <c r="H80" s="19">
        <v>20.66</v>
      </c>
      <c r="I80">
        <f>SalesTable[[#This Row],[Quantity]]-SalesTable[[#This Row],[Returned Item]]</f>
        <v>10</v>
      </c>
      <c r="J80" s="19">
        <v>227.26</v>
      </c>
      <c r="K80" s="19">
        <f>PRODUCT(SalesTable[[#This Row],[Unit Price]],SalesTable[[#This Row],[Actual Quantity]])</f>
        <v>206.6</v>
      </c>
      <c r="L80" t="s">
        <v>88</v>
      </c>
    </row>
    <row r="81" spans="1:12" x14ac:dyDescent="0.3">
      <c r="A81" s="5" t="s">
        <v>31</v>
      </c>
      <c r="B81" s="5" t="str">
        <f>TEXT(SalesTable[[#This Row],[Order Date]],"mmm")</f>
        <v>Mar</v>
      </c>
      <c r="C81" s="5" t="str">
        <f>TEXT(SalesTable[[#This Row],[Order Date]],"dd")</f>
        <v>08</v>
      </c>
      <c r="D81" t="s">
        <v>70</v>
      </c>
      <c r="E81" t="s">
        <v>84</v>
      </c>
      <c r="F81">
        <v>11</v>
      </c>
      <c r="G81" s="8">
        <v>0</v>
      </c>
      <c r="H81" s="19">
        <v>15.1</v>
      </c>
      <c r="I81">
        <f>SalesTable[[#This Row],[Quantity]]-SalesTable[[#This Row],[Returned Item]]</f>
        <v>11</v>
      </c>
      <c r="J81" s="19">
        <v>166.1</v>
      </c>
      <c r="K81" s="19">
        <f>PRODUCT(SalesTable[[#This Row],[Unit Price]],SalesTable[[#This Row],[Actual Quantity]])</f>
        <v>166.1</v>
      </c>
      <c r="L81" t="s">
        <v>87</v>
      </c>
    </row>
    <row r="82" spans="1:12" x14ac:dyDescent="0.3">
      <c r="A82" s="5" t="s">
        <v>31</v>
      </c>
      <c r="B82" s="5" t="str">
        <f>TEXT(SalesTable[[#This Row],[Order Date]],"mmm")</f>
        <v>Mar</v>
      </c>
      <c r="C82" s="5" t="str">
        <f>TEXT(SalesTable[[#This Row],[Order Date]],"dd")</f>
        <v>08</v>
      </c>
      <c r="D82" t="s">
        <v>75</v>
      </c>
      <c r="E82" t="s">
        <v>76</v>
      </c>
      <c r="F82">
        <v>4</v>
      </c>
      <c r="G82" s="8">
        <v>0</v>
      </c>
      <c r="H82" s="19">
        <v>32.97</v>
      </c>
      <c r="I82">
        <f>SalesTable[[#This Row],[Quantity]]-SalesTable[[#This Row],[Returned Item]]</f>
        <v>4</v>
      </c>
      <c r="J82" s="19">
        <v>131.88</v>
      </c>
      <c r="K82" s="19">
        <f>PRODUCT(SalesTable[[#This Row],[Unit Price]],SalesTable[[#This Row],[Actual Quantity]])</f>
        <v>131.88</v>
      </c>
      <c r="L82" t="s">
        <v>87</v>
      </c>
    </row>
    <row r="83" spans="1:12" x14ac:dyDescent="0.3">
      <c r="A83" s="5" t="s">
        <v>54</v>
      </c>
      <c r="B83" s="5" t="str">
        <f>TEXT(SalesTable[[#This Row],[Order Date]],"mmm")</f>
        <v>Mar</v>
      </c>
      <c r="C83" s="5" t="str">
        <f>TEXT(SalesTable[[#This Row],[Order Date]],"dd")</f>
        <v>09</v>
      </c>
      <c r="D83" t="s">
        <v>73</v>
      </c>
      <c r="E83" t="s">
        <v>83</v>
      </c>
      <c r="F83">
        <v>5</v>
      </c>
      <c r="G83" s="8">
        <v>1</v>
      </c>
      <c r="H83" s="19">
        <v>44.59</v>
      </c>
      <c r="I83">
        <f>SalesTable[[#This Row],[Quantity]]-SalesTable[[#This Row],[Returned Item]]</f>
        <v>4</v>
      </c>
      <c r="J83" s="19">
        <v>222.95</v>
      </c>
      <c r="K83" s="19">
        <f>PRODUCT(SalesTable[[#This Row],[Unit Price]],SalesTable[[#This Row],[Actual Quantity]])</f>
        <v>178.36</v>
      </c>
      <c r="L83" t="s">
        <v>88</v>
      </c>
    </row>
    <row r="84" spans="1:12" x14ac:dyDescent="0.3">
      <c r="A84" s="5" t="s">
        <v>43</v>
      </c>
      <c r="B84" s="5" t="str">
        <f>TEXT(SalesTable[[#This Row],[Order Date]],"mmm")</f>
        <v>Mar</v>
      </c>
      <c r="C84" s="5" t="str">
        <f>TEXT(SalesTable[[#This Row],[Order Date]],"dd")</f>
        <v>13</v>
      </c>
      <c r="D84" t="s">
        <v>74</v>
      </c>
      <c r="E84" t="s">
        <v>83</v>
      </c>
      <c r="F84">
        <v>7</v>
      </c>
      <c r="G84" s="8">
        <v>0</v>
      </c>
      <c r="H84" s="19">
        <v>10.94</v>
      </c>
      <c r="I84">
        <f>SalesTable[[#This Row],[Quantity]]-SalesTable[[#This Row],[Returned Item]]</f>
        <v>7</v>
      </c>
      <c r="J84" s="19">
        <v>76.58</v>
      </c>
      <c r="K84" s="19">
        <f>PRODUCT(SalesTable[[#This Row],[Unit Price]],SalesTable[[#This Row],[Actual Quantity]])</f>
        <v>76.58</v>
      </c>
      <c r="L84" t="s">
        <v>88</v>
      </c>
    </row>
    <row r="85" spans="1:12" x14ac:dyDescent="0.3">
      <c r="A85" s="5" t="s">
        <v>43</v>
      </c>
      <c r="B85" s="5" t="str">
        <f>TEXT(SalesTable[[#This Row],[Order Date]],"mmm")</f>
        <v>Mar</v>
      </c>
      <c r="C85" s="5" t="str">
        <f>TEXT(SalesTable[[#This Row],[Order Date]],"dd")</f>
        <v>13</v>
      </c>
      <c r="D85" t="s">
        <v>74</v>
      </c>
      <c r="E85" t="s">
        <v>78</v>
      </c>
      <c r="F85">
        <v>10</v>
      </c>
      <c r="G85" s="8">
        <v>1</v>
      </c>
      <c r="H85" s="19">
        <v>17.149999999999999</v>
      </c>
      <c r="I85">
        <f>SalesTable[[#This Row],[Quantity]]-SalesTable[[#This Row],[Returned Item]]</f>
        <v>9</v>
      </c>
      <c r="J85" s="19">
        <v>171.5</v>
      </c>
      <c r="K85" s="19">
        <f>PRODUCT(SalesTable[[#This Row],[Unit Price]],SalesTable[[#This Row],[Actual Quantity]])</f>
        <v>154.35</v>
      </c>
      <c r="L85" t="s">
        <v>88</v>
      </c>
    </row>
    <row r="86" spans="1:12" x14ac:dyDescent="0.3">
      <c r="A86" s="5" t="s">
        <v>61</v>
      </c>
      <c r="B86" s="5" t="str">
        <f>TEXT(SalesTable[[#This Row],[Order Date]],"mmm")</f>
        <v>Mar</v>
      </c>
      <c r="C86" s="5" t="str">
        <f>TEXT(SalesTable[[#This Row],[Order Date]],"dd")</f>
        <v>14</v>
      </c>
      <c r="D86" t="s">
        <v>71</v>
      </c>
      <c r="E86" t="s">
        <v>82</v>
      </c>
      <c r="F86">
        <v>14</v>
      </c>
      <c r="G86" s="8">
        <v>1</v>
      </c>
      <c r="H86" s="19">
        <v>41.58</v>
      </c>
      <c r="I86">
        <f>SalesTable[[#This Row],[Quantity]]-SalesTable[[#This Row],[Returned Item]]</f>
        <v>13</v>
      </c>
      <c r="J86" s="19">
        <v>582.12</v>
      </c>
      <c r="K86" s="19">
        <f>PRODUCT(SalesTable[[#This Row],[Unit Price]],SalesTable[[#This Row],[Actual Quantity]])</f>
        <v>540.54</v>
      </c>
      <c r="L86" t="s">
        <v>86</v>
      </c>
    </row>
    <row r="87" spans="1:12" x14ac:dyDescent="0.3">
      <c r="A87" s="5" t="s">
        <v>49</v>
      </c>
      <c r="B87" s="5" t="str">
        <f>TEXT(SalesTable[[#This Row],[Order Date]],"mmm")</f>
        <v>Mar</v>
      </c>
      <c r="C87" s="5" t="str">
        <f>TEXT(SalesTable[[#This Row],[Order Date]],"dd")</f>
        <v>18</v>
      </c>
      <c r="D87" t="s">
        <v>73</v>
      </c>
      <c r="E87" t="s">
        <v>80</v>
      </c>
      <c r="F87">
        <v>5</v>
      </c>
      <c r="G87" s="8">
        <v>0</v>
      </c>
      <c r="H87" s="19">
        <v>17.239999999999998</v>
      </c>
      <c r="I87">
        <f>SalesTable[[#This Row],[Quantity]]-SalesTable[[#This Row],[Returned Item]]</f>
        <v>5</v>
      </c>
      <c r="J87" s="19">
        <v>86.2</v>
      </c>
      <c r="K87" s="19">
        <f>PRODUCT(SalesTable[[#This Row],[Unit Price]],SalesTable[[#This Row],[Actual Quantity]])</f>
        <v>86.199999999999989</v>
      </c>
      <c r="L87" t="s">
        <v>88</v>
      </c>
    </row>
    <row r="88" spans="1:12" x14ac:dyDescent="0.3">
      <c r="A88" s="5" t="s">
        <v>39</v>
      </c>
      <c r="B88" s="5" t="str">
        <f>TEXT(SalesTable[[#This Row],[Order Date]],"mmm")</f>
        <v>Mar</v>
      </c>
      <c r="C88" s="5" t="str">
        <f>TEXT(SalesTable[[#This Row],[Order Date]],"dd")</f>
        <v>21</v>
      </c>
      <c r="D88" t="s">
        <v>73</v>
      </c>
      <c r="E88" t="s">
        <v>84</v>
      </c>
      <c r="F88">
        <v>18</v>
      </c>
      <c r="G88" s="8">
        <v>1</v>
      </c>
      <c r="H88" s="19">
        <v>15.54</v>
      </c>
      <c r="I88">
        <f>SalesTable[[#This Row],[Quantity]]-SalesTable[[#This Row],[Returned Item]]</f>
        <v>17</v>
      </c>
      <c r="J88" s="19">
        <v>279.72000000000003</v>
      </c>
      <c r="K88" s="19">
        <f>PRODUCT(SalesTable[[#This Row],[Unit Price]],SalesTable[[#This Row],[Actual Quantity]])</f>
        <v>264.18</v>
      </c>
      <c r="L88" t="s">
        <v>87</v>
      </c>
    </row>
    <row r="89" spans="1:12" x14ac:dyDescent="0.3">
      <c r="A89" s="5" t="s">
        <v>39</v>
      </c>
      <c r="B89" s="5" t="str">
        <f>TEXT(SalesTable[[#This Row],[Order Date]],"mmm")</f>
        <v>Mar</v>
      </c>
      <c r="C89" s="5" t="str">
        <f>TEXT(SalesTable[[#This Row],[Order Date]],"dd")</f>
        <v>21</v>
      </c>
      <c r="D89" t="s">
        <v>74</v>
      </c>
      <c r="E89" t="s">
        <v>81</v>
      </c>
      <c r="F89">
        <v>19</v>
      </c>
      <c r="G89" s="8">
        <v>1</v>
      </c>
      <c r="H89" s="19">
        <v>10.130000000000001</v>
      </c>
      <c r="I89">
        <f>SalesTable[[#This Row],[Quantity]]-SalesTable[[#This Row],[Returned Item]]</f>
        <v>18</v>
      </c>
      <c r="J89" s="19">
        <v>192.47</v>
      </c>
      <c r="K89" s="19">
        <f>PRODUCT(SalesTable[[#This Row],[Unit Price]],SalesTable[[#This Row],[Actual Quantity]])</f>
        <v>182.34</v>
      </c>
      <c r="L89" t="s">
        <v>88</v>
      </c>
    </row>
    <row r="90" spans="1:12" x14ac:dyDescent="0.3">
      <c r="A90" s="5" t="s">
        <v>34</v>
      </c>
      <c r="B90" s="5" t="str">
        <f>TEXT(SalesTable[[#This Row],[Order Date]],"mmm")</f>
        <v>Mar</v>
      </c>
      <c r="C90" s="5" t="str">
        <f>TEXT(SalesTable[[#This Row],[Order Date]],"dd")</f>
        <v>22</v>
      </c>
      <c r="D90" t="s">
        <v>71</v>
      </c>
      <c r="E90" t="s">
        <v>83</v>
      </c>
      <c r="F90">
        <v>11</v>
      </c>
      <c r="G90" s="8">
        <v>0</v>
      </c>
      <c r="H90" s="19">
        <v>25.77</v>
      </c>
      <c r="I90">
        <f>SalesTable[[#This Row],[Quantity]]-SalesTable[[#This Row],[Returned Item]]</f>
        <v>11</v>
      </c>
      <c r="J90" s="19">
        <v>283.47000000000003</v>
      </c>
      <c r="K90" s="19">
        <f>PRODUCT(SalesTable[[#This Row],[Unit Price]],SalesTable[[#This Row],[Actual Quantity]])</f>
        <v>283.46999999999997</v>
      </c>
      <c r="L90" t="s">
        <v>86</v>
      </c>
    </row>
    <row r="91" spans="1:12" x14ac:dyDescent="0.3">
      <c r="A91" s="5" t="s">
        <v>12</v>
      </c>
      <c r="B91" s="5" t="str">
        <f>TEXT(SalesTable[[#This Row],[Order Date]],"mmm")</f>
        <v>Mar</v>
      </c>
      <c r="C91" s="5" t="str">
        <f>TEXT(SalesTable[[#This Row],[Order Date]],"dd")</f>
        <v>23</v>
      </c>
      <c r="D91" t="s">
        <v>70</v>
      </c>
      <c r="E91" t="s">
        <v>78</v>
      </c>
      <c r="F91">
        <v>14</v>
      </c>
      <c r="G91" s="8">
        <v>0</v>
      </c>
      <c r="H91" s="19">
        <v>15.5</v>
      </c>
      <c r="I91">
        <f>SalesTable[[#This Row],[Quantity]]-SalesTable[[#This Row],[Returned Item]]</f>
        <v>14</v>
      </c>
      <c r="J91" s="19">
        <v>217</v>
      </c>
      <c r="K91" s="19">
        <f>PRODUCT(SalesTable[[#This Row],[Unit Price]],SalesTable[[#This Row],[Actual Quantity]])</f>
        <v>217</v>
      </c>
      <c r="L91" t="s">
        <v>87</v>
      </c>
    </row>
    <row r="92" spans="1:12" x14ac:dyDescent="0.3">
      <c r="A92" s="5" t="s">
        <v>62</v>
      </c>
      <c r="B92" s="5" t="str">
        <f>TEXT(SalesTable[[#This Row],[Order Date]],"mmm")</f>
        <v>Mar</v>
      </c>
      <c r="C92" s="5" t="str">
        <f>TEXT(SalesTable[[#This Row],[Order Date]],"dd")</f>
        <v>24</v>
      </c>
      <c r="D92" t="s">
        <v>70</v>
      </c>
      <c r="E92" t="s">
        <v>76</v>
      </c>
      <c r="F92">
        <v>9</v>
      </c>
      <c r="G92" s="8">
        <v>1</v>
      </c>
      <c r="H92" s="19">
        <v>42.71</v>
      </c>
      <c r="I92">
        <f>SalesTable[[#This Row],[Quantity]]-SalesTable[[#This Row],[Returned Item]]</f>
        <v>8</v>
      </c>
      <c r="J92" s="19">
        <v>384.39</v>
      </c>
      <c r="K92" s="19">
        <f>PRODUCT(SalesTable[[#This Row],[Unit Price]],SalesTable[[#This Row],[Actual Quantity]])</f>
        <v>341.68</v>
      </c>
      <c r="L92" t="s">
        <v>87</v>
      </c>
    </row>
    <row r="93" spans="1:12" x14ac:dyDescent="0.3">
      <c r="A93" s="5" t="s">
        <v>14</v>
      </c>
      <c r="B93" s="5" t="str">
        <f>TEXT(SalesTable[[#This Row],[Order Date]],"mmm")</f>
        <v>Mar</v>
      </c>
      <c r="C93" s="5" t="str">
        <f>TEXT(SalesTable[[#This Row],[Order Date]],"dd")</f>
        <v>25</v>
      </c>
      <c r="D93" t="s">
        <v>72</v>
      </c>
      <c r="E93" t="s">
        <v>76</v>
      </c>
      <c r="F93">
        <v>10</v>
      </c>
      <c r="G93" s="8">
        <v>1</v>
      </c>
      <c r="H93" s="19">
        <v>15.54</v>
      </c>
      <c r="I93">
        <f>SalesTable[[#This Row],[Quantity]]-SalesTable[[#This Row],[Returned Item]]</f>
        <v>9</v>
      </c>
      <c r="J93" s="19">
        <v>155.4</v>
      </c>
      <c r="K93" s="19">
        <f>PRODUCT(SalesTable[[#This Row],[Unit Price]],SalesTable[[#This Row],[Actual Quantity]])</f>
        <v>139.85999999999999</v>
      </c>
      <c r="L93" t="s">
        <v>87</v>
      </c>
    </row>
    <row r="94" spans="1:12" x14ac:dyDescent="0.3">
      <c r="A94" s="5" t="s">
        <v>66</v>
      </c>
      <c r="B94" s="5" t="str">
        <f>TEXT(SalesTable[[#This Row],[Order Date]],"mmm")</f>
        <v>Mar</v>
      </c>
      <c r="C94" s="5" t="str">
        <f>TEXT(SalesTable[[#This Row],[Order Date]],"dd")</f>
        <v>26</v>
      </c>
      <c r="D94" t="s">
        <v>72</v>
      </c>
      <c r="E94" t="s">
        <v>79</v>
      </c>
      <c r="F94">
        <v>15</v>
      </c>
      <c r="G94" s="8">
        <v>1</v>
      </c>
      <c r="H94" s="19">
        <v>16.61</v>
      </c>
      <c r="I94">
        <f>SalesTable[[#This Row],[Quantity]]-SalesTable[[#This Row],[Returned Item]]</f>
        <v>14</v>
      </c>
      <c r="J94" s="19">
        <v>249.15</v>
      </c>
      <c r="K94" s="19">
        <f>PRODUCT(SalesTable[[#This Row],[Unit Price]],SalesTable[[#This Row],[Actual Quantity]])</f>
        <v>232.54</v>
      </c>
      <c r="L94" t="s">
        <v>87</v>
      </c>
    </row>
    <row r="95" spans="1:12" x14ac:dyDescent="0.3">
      <c r="A95" s="5" t="s">
        <v>57</v>
      </c>
      <c r="B95" s="5" t="str">
        <f>TEXT(SalesTable[[#This Row],[Order Date]],"mmm")</f>
        <v>Mar</v>
      </c>
      <c r="C95" s="5" t="str">
        <f>TEXT(SalesTable[[#This Row],[Order Date]],"dd")</f>
        <v>28</v>
      </c>
      <c r="D95" t="s">
        <v>74</v>
      </c>
      <c r="E95" t="s">
        <v>83</v>
      </c>
      <c r="F95">
        <v>19</v>
      </c>
      <c r="G95" s="8">
        <v>1</v>
      </c>
      <c r="H95" s="19">
        <v>8.23</v>
      </c>
      <c r="I95">
        <f>SalesTable[[#This Row],[Quantity]]-SalesTable[[#This Row],[Returned Item]]</f>
        <v>18</v>
      </c>
      <c r="J95" s="19">
        <v>156.37</v>
      </c>
      <c r="K95" s="19">
        <f>PRODUCT(SalesTable[[#This Row],[Unit Price]],SalesTable[[#This Row],[Actual Quantity]])</f>
        <v>148.14000000000001</v>
      </c>
      <c r="L95" t="s">
        <v>88</v>
      </c>
    </row>
    <row r="96" spans="1:12" x14ac:dyDescent="0.3">
      <c r="A96" s="5" t="s">
        <v>10</v>
      </c>
      <c r="B96" s="5" t="str">
        <f>TEXT(SalesTable[[#This Row],[Order Date]],"mmm")</f>
        <v>Mar</v>
      </c>
      <c r="C96" s="5" t="str">
        <f>TEXT(SalesTable[[#This Row],[Order Date]],"dd")</f>
        <v>29</v>
      </c>
      <c r="D96" t="s">
        <v>72</v>
      </c>
      <c r="E96" t="s">
        <v>78</v>
      </c>
      <c r="F96">
        <v>4</v>
      </c>
      <c r="G96" s="8">
        <v>0</v>
      </c>
      <c r="H96" s="19">
        <v>34.51</v>
      </c>
      <c r="I96">
        <f>SalesTable[[#This Row],[Quantity]]-SalesTable[[#This Row],[Returned Item]]</f>
        <v>4</v>
      </c>
      <c r="J96" s="19">
        <v>138.04</v>
      </c>
      <c r="K96" s="19">
        <f>PRODUCT(SalesTable[[#This Row],[Unit Price]],SalesTable[[#This Row],[Actual Quantity]])</f>
        <v>138.04</v>
      </c>
      <c r="L96" t="s">
        <v>87</v>
      </c>
    </row>
    <row r="97" spans="1:12" x14ac:dyDescent="0.3">
      <c r="A97" s="5" t="s">
        <v>19</v>
      </c>
      <c r="B97" s="5" t="str">
        <f>TEXT(SalesTable[[#This Row],[Order Date]],"mmm")</f>
        <v>Mar</v>
      </c>
      <c r="C97" s="5" t="str">
        <f>TEXT(SalesTable[[#This Row],[Order Date]],"dd")</f>
        <v>30</v>
      </c>
      <c r="D97" t="s">
        <v>73</v>
      </c>
      <c r="E97" t="s">
        <v>82</v>
      </c>
      <c r="F97">
        <v>1</v>
      </c>
      <c r="G97" s="8">
        <v>1</v>
      </c>
      <c r="H97" s="19">
        <v>34.04</v>
      </c>
      <c r="I97">
        <f>SalesTable[[#This Row],[Quantity]]-SalesTable[[#This Row],[Returned Item]]</f>
        <v>0</v>
      </c>
      <c r="J97" s="19">
        <v>34.04</v>
      </c>
      <c r="K97" s="19">
        <f>PRODUCT(SalesTable[[#This Row],[Unit Price]],SalesTable[[#This Row],[Actual Quantity]])</f>
        <v>0</v>
      </c>
      <c r="L97" t="s">
        <v>87</v>
      </c>
    </row>
    <row r="98" spans="1:12" x14ac:dyDescent="0.3">
      <c r="A98" s="5" t="s">
        <v>19</v>
      </c>
      <c r="B98" s="5" t="str">
        <f>TEXT(SalesTable[[#This Row],[Order Date]],"mmm")</f>
        <v>Mar</v>
      </c>
      <c r="C98" s="5" t="str">
        <f>TEXT(SalesTable[[#This Row],[Order Date]],"dd")</f>
        <v>30</v>
      </c>
      <c r="D98" t="s">
        <v>73</v>
      </c>
      <c r="E98" t="s">
        <v>79</v>
      </c>
      <c r="F98">
        <v>2</v>
      </c>
      <c r="G98" s="8">
        <v>1</v>
      </c>
      <c r="H98" s="19">
        <v>20.85</v>
      </c>
      <c r="I98">
        <f>SalesTable[[#This Row],[Quantity]]-SalesTable[[#This Row],[Returned Item]]</f>
        <v>1</v>
      </c>
      <c r="J98" s="19">
        <v>41.7</v>
      </c>
      <c r="K98" s="19">
        <f>PRODUCT(SalesTable[[#This Row],[Unit Price]],SalesTable[[#This Row],[Actual Quantity]])</f>
        <v>20.85</v>
      </c>
      <c r="L98" t="s">
        <v>88</v>
      </c>
    </row>
    <row r="99" spans="1:12" x14ac:dyDescent="0.3">
      <c r="A99" s="5" t="s">
        <v>19</v>
      </c>
      <c r="B99" s="5" t="str">
        <f>TEXT(SalesTable[[#This Row],[Order Date]],"mmm")</f>
        <v>Mar</v>
      </c>
      <c r="C99" s="5" t="str">
        <f>TEXT(SalesTable[[#This Row],[Order Date]],"dd")</f>
        <v>30</v>
      </c>
      <c r="D99" t="s">
        <v>71</v>
      </c>
      <c r="E99" t="s">
        <v>79</v>
      </c>
      <c r="F99">
        <v>16</v>
      </c>
      <c r="G99" s="8">
        <v>0</v>
      </c>
      <c r="H99" s="19">
        <v>7.35</v>
      </c>
      <c r="I99">
        <f>SalesTable[[#This Row],[Quantity]]-SalesTable[[#This Row],[Returned Item]]</f>
        <v>16</v>
      </c>
      <c r="J99" s="19">
        <v>117.6</v>
      </c>
      <c r="K99" s="19">
        <f>PRODUCT(SalesTable[[#This Row],[Unit Price]],SalesTable[[#This Row],[Actual Quantity]])</f>
        <v>117.6</v>
      </c>
      <c r="L99" t="s">
        <v>86</v>
      </c>
    </row>
    <row r="100" spans="1:12" x14ac:dyDescent="0.3">
      <c r="A100" s="5" t="s">
        <v>50</v>
      </c>
      <c r="B100" s="5" t="str">
        <f>TEXT(SalesTable[[#This Row],[Order Date]],"mmm")</f>
        <v>Mar</v>
      </c>
      <c r="C100" s="5" t="str">
        <f>TEXT(SalesTable[[#This Row],[Order Date]],"dd")</f>
        <v>31</v>
      </c>
      <c r="D100" t="s">
        <v>74</v>
      </c>
      <c r="E100" t="s">
        <v>78</v>
      </c>
      <c r="F100">
        <v>2</v>
      </c>
      <c r="G100" s="8">
        <v>0</v>
      </c>
      <c r="H100" s="19">
        <v>20.79</v>
      </c>
      <c r="I100">
        <f>SalesTable[[#This Row],[Quantity]]-SalesTable[[#This Row],[Returned Item]]</f>
        <v>2</v>
      </c>
      <c r="J100" s="19">
        <v>41.58</v>
      </c>
      <c r="K100" s="19">
        <f>PRODUCT(SalesTable[[#This Row],[Unit Price]],SalesTable[[#This Row],[Actual Quantity]])</f>
        <v>41.58</v>
      </c>
      <c r="L100" t="s">
        <v>86</v>
      </c>
    </row>
    <row r="101" spans="1:12" x14ac:dyDescent="0.3">
      <c r="A101" s="5" t="s">
        <v>50</v>
      </c>
      <c r="B101" s="5" t="str">
        <f>TEXT(SalesTable[[#This Row],[Order Date]],"mmm")</f>
        <v>Mar</v>
      </c>
      <c r="C101" s="5" t="str">
        <f>TEXT(SalesTable[[#This Row],[Order Date]],"dd")</f>
        <v>31</v>
      </c>
      <c r="D101" t="s">
        <v>72</v>
      </c>
      <c r="E101" t="s">
        <v>78</v>
      </c>
      <c r="F101">
        <v>9</v>
      </c>
      <c r="G101" s="8">
        <v>1</v>
      </c>
      <c r="H101" s="19">
        <v>40.36</v>
      </c>
      <c r="I101">
        <f>SalesTable[[#This Row],[Quantity]]-SalesTable[[#This Row],[Returned Item]]</f>
        <v>8</v>
      </c>
      <c r="J101" s="19">
        <v>363.24</v>
      </c>
      <c r="K101" s="19">
        <f>PRODUCT(SalesTable[[#This Row],[Unit Price]],SalesTable[[#This Row],[Actual Quantity]])</f>
        <v>322.88</v>
      </c>
      <c r="L101" t="s">
        <v>87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BACE9-4947-48B9-822A-D2A664A8554B}">
  <sheetPr>
    <tabColor theme="3" tint="0.39997558519241921"/>
  </sheetPr>
  <dimension ref="A2:S29"/>
  <sheetViews>
    <sheetView topLeftCell="I1" workbookViewId="0">
      <selection activeCell="N6" sqref="N6:O6"/>
      <pivotSelection pane="bottomRight" showHeader="1" extendable="1" axis="axisRow" start="3" max="7" activeRow="5" activeCol="13" previousRow="5" previousCol="13" click="1" r:id="rId4">
        <pivotArea dataOnly="0" fieldPosition="0">
          <references count="1">
            <reference field="3" count="1">
              <x v="3"/>
            </reference>
          </references>
        </pivotArea>
      </pivotSelection>
    </sheetView>
  </sheetViews>
  <sheetFormatPr defaultRowHeight="14.4" x14ac:dyDescent="0.3"/>
  <cols>
    <col min="1" max="1" width="15.6640625" bestFit="1" customWidth="1"/>
    <col min="2" max="3" width="9" bestFit="1" customWidth="1"/>
    <col min="4" max="4" width="8" bestFit="1" customWidth="1"/>
    <col min="5" max="5" width="10.77734375" bestFit="1" customWidth="1"/>
    <col min="7" max="7" width="16.77734375" bestFit="1" customWidth="1"/>
    <col min="8" max="8" width="15.6640625" bestFit="1" customWidth="1"/>
    <col min="9" max="9" width="24.77734375" bestFit="1" customWidth="1"/>
    <col min="10" max="10" width="19.5546875" bestFit="1" customWidth="1"/>
    <col min="11" max="11" width="18.21875" bestFit="1" customWidth="1"/>
    <col min="12" max="12" width="10.77734375" bestFit="1" customWidth="1"/>
    <col min="14" max="14" width="12.5546875" bestFit="1" customWidth="1"/>
    <col min="15" max="15" width="15.6640625" bestFit="1" customWidth="1"/>
    <col min="16" max="16" width="24.77734375" bestFit="1" customWidth="1"/>
    <col min="17" max="17" width="16.77734375" bestFit="1" customWidth="1"/>
    <col min="18" max="18" width="10.44140625" bestFit="1" customWidth="1"/>
    <col min="19" max="19" width="15.6640625" bestFit="1" customWidth="1"/>
    <col min="20" max="20" width="4.21875" bestFit="1" customWidth="1"/>
    <col min="21" max="111" width="10.44140625" bestFit="1" customWidth="1"/>
    <col min="112" max="112" width="10.77734375" bestFit="1" customWidth="1"/>
  </cols>
  <sheetData>
    <row r="2" spans="1:19" x14ac:dyDescent="0.3">
      <c r="A2" s="6" t="s">
        <v>133</v>
      </c>
      <c r="B2" s="6" t="s">
        <v>129</v>
      </c>
      <c r="I2" s="6" t="s">
        <v>128</v>
      </c>
      <c r="N2" s="6" t="s">
        <v>120</v>
      </c>
      <c r="O2" t="s">
        <v>133</v>
      </c>
      <c r="Q2" t="s">
        <v>125</v>
      </c>
    </row>
    <row r="3" spans="1:19" x14ac:dyDescent="0.3">
      <c r="A3" s="6" t="s">
        <v>120</v>
      </c>
      <c r="B3" t="s">
        <v>122</v>
      </c>
      <c r="C3" t="s">
        <v>123</v>
      </c>
      <c r="D3" t="s">
        <v>124</v>
      </c>
      <c r="E3" t="s">
        <v>121</v>
      </c>
      <c r="I3" t="s">
        <v>87</v>
      </c>
      <c r="J3" t="s">
        <v>86</v>
      </c>
      <c r="K3" t="s">
        <v>88</v>
      </c>
      <c r="L3" t="s">
        <v>121</v>
      </c>
      <c r="N3" s="7" t="s">
        <v>75</v>
      </c>
      <c r="O3" s="8">
        <v>3153.91</v>
      </c>
      <c r="Q3" s="8">
        <v>25860.63</v>
      </c>
      <c r="S3" t="s">
        <v>133</v>
      </c>
    </row>
    <row r="4" spans="1:19" x14ac:dyDescent="0.3">
      <c r="A4" s="7" t="s">
        <v>73</v>
      </c>
      <c r="B4" s="8">
        <v>1454.54</v>
      </c>
      <c r="C4" s="8">
        <v>2327.2600000000007</v>
      </c>
      <c r="D4" s="8">
        <v>2231.08</v>
      </c>
      <c r="E4" s="8">
        <v>6012.880000000001</v>
      </c>
      <c r="H4" t="s">
        <v>133</v>
      </c>
      <c r="I4" s="8">
        <v>10013.529999999999</v>
      </c>
      <c r="J4" s="8">
        <v>10505.289999999999</v>
      </c>
      <c r="K4" s="8">
        <v>6757.52</v>
      </c>
      <c r="L4" s="8">
        <v>27276.34</v>
      </c>
      <c r="N4" s="7" t="s">
        <v>74</v>
      </c>
      <c r="O4" s="8">
        <v>4075.3799999999997</v>
      </c>
      <c r="Q4">
        <f>GETPIVOTDATA("Actual Sale",$Q$2)</f>
        <v>25860.63</v>
      </c>
      <c r="S4" s="8">
        <v>27276.340000000007</v>
      </c>
    </row>
    <row r="5" spans="1:19" x14ac:dyDescent="0.3">
      <c r="A5" s="7" t="s">
        <v>71</v>
      </c>
      <c r="B5" s="8">
        <v>1594.9299999999998</v>
      </c>
      <c r="C5" s="8">
        <v>1109.31</v>
      </c>
      <c r="D5" s="8">
        <v>1442.75</v>
      </c>
      <c r="E5" s="8">
        <v>4146.99</v>
      </c>
      <c r="N5" s="7" t="s">
        <v>71</v>
      </c>
      <c r="O5" s="8">
        <v>4146.9900000000007</v>
      </c>
      <c r="S5">
        <f>GETPIVOTDATA("Total Sale",$S$3)</f>
        <v>27276.340000000007</v>
      </c>
    </row>
    <row r="6" spans="1:19" x14ac:dyDescent="0.3">
      <c r="A6" s="7" t="s">
        <v>74</v>
      </c>
      <c r="B6" s="8">
        <v>1472.24</v>
      </c>
      <c r="C6" s="8">
        <v>1964.64</v>
      </c>
      <c r="D6" s="8">
        <v>638.5</v>
      </c>
      <c r="E6" s="8">
        <v>4075.38</v>
      </c>
      <c r="N6" s="7" t="s">
        <v>70</v>
      </c>
      <c r="O6" s="8">
        <v>4159.01</v>
      </c>
    </row>
    <row r="7" spans="1:19" x14ac:dyDescent="0.3">
      <c r="A7" s="7" t="s">
        <v>70</v>
      </c>
      <c r="B7" s="8">
        <v>760.81</v>
      </c>
      <c r="C7" s="8">
        <v>2630.71</v>
      </c>
      <c r="D7" s="8">
        <v>767.49</v>
      </c>
      <c r="E7" s="8">
        <v>4159.01</v>
      </c>
      <c r="N7" s="7" t="s">
        <v>72</v>
      </c>
      <c r="O7" s="8">
        <v>5728.1699999999992</v>
      </c>
    </row>
    <row r="8" spans="1:19" x14ac:dyDescent="0.3">
      <c r="A8" s="7" t="s">
        <v>75</v>
      </c>
      <c r="B8" s="8">
        <v>1162.03</v>
      </c>
      <c r="C8" s="8">
        <v>1099.3600000000001</v>
      </c>
      <c r="D8" s="8">
        <v>892.52</v>
      </c>
      <c r="E8" s="8">
        <v>3153.9100000000003</v>
      </c>
      <c r="N8" s="7" t="s">
        <v>73</v>
      </c>
      <c r="O8" s="8">
        <v>6012.8799999999992</v>
      </c>
    </row>
    <row r="9" spans="1:19" x14ac:dyDescent="0.3">
      <c r="A9" s="7" t="s">
        <v>72</v>
      </c>
      <c r="B9" s="8">
        <v>2366.33</v>
      </c>
      <c r="C9" s="8">
        <v>2190.63</v>
      </c>
      <c r="D9" s="8">
        <v>1171.21</v>
      </c>
      <c r="E9" s="8">
        <v>5728.17</v>
      </c>
      <c r="N9" s="7" t="s">
        <v>121</v>
      </c>
      <c r="O9" s="8">
        <v>27276.339999999997</v>
      </c>
    </row>
    <row r="10" spans="1:19" x14ac:dyDescent="0.3">
      <c r="A10" s="7" t="s">
        <v>121</v>
      </c>
      <c r="B10" s="8">
        <v>8810.880000000001</v>
      </c>
      <c r="C10" s="8">
        <v>11321.91</v>
      </c>
      <c r="D10" s="8">
        <v>7143.55</v>
      </c>
      <c r="E10" s="8">
        <v>27276.340000000004</v>
      </c>
    </row>
    <row r="12" spans="1:19" x14ac:dyDescent="0.3">
      <c r="M12" s="9"/>
      <c r="N12" s="10"/>
      <c r="O12" s="11"/>
    </row>
    <row r="13" spans="1:19" x14ac:dyDescent="0.3">
      <c r="M13" s="12"/>
      <c r="N13" s="13"/>
      <c r="O13" s="14"/>
    </row>
    <row r="14" spans="1:19" x14ac:dyDescent="0.3">
      <c r="M14" s="12"/>
      <c r="N14" s="13"/>
      <c r="O14" s="14"/>
    </row>
    <row r="15" spans="1:19" x14ac:dyDescent="0.3">
      <c r="M15" s="12"/>
      <c r="N15" s="13"/>
      <c r="O15" s="14"/>
    </row>
    <row r="16" spans="1:19" x14ac:dyDescent="0.3">
      <c r="M16" s="12"/>
      <c r="N16" s="13"/>
      <c r="O16" s="14"/>
    </row>
    <row r="17" spans="13:15" x14ac:dyDescent="0.3">
      <c r="M17" s="12"/>
      <c r="N17" s="13"/>
      <c r="O17" s="14"/>
    </row>
    <row r="18" spans="13:15" x14ac:dyDescent="0.3">
      <c r="M18" s="12"/>
      <c r="N18" s="13"/>
      <c r="O18" s="14"/>
    </row>
    <row r="19" spans="13:15" x14ac:dyDescent="0.3">
      <c r="M19" s="12"/>
      <c r="N19" s="13"/>
      <c r="O19" s="14"/>
    </row>
    <row r="20" spans="13:15" x14ac:dyDescent="0.3">
      <c r="M20" s="12"/>
      <c r="N20" s="13"/>
      <c r="O20" s="14"/>
    </row>
    <row r="21" spans="13:15" x14ac:dyDescent="0.3">
      <c r="M21" s="12"/>
      <c r="N21" s="13"/>
      <c r="O21" s="14"/>
    </row>
    <row r="22" spans="13:15" x14ac:dyDescent="0.3">
      <c r="M22" s="12"/>
      <c r="N22" s="13"/>
      <c r="O22" s="14"/>
    </row>
    <row r="23" spans="13:15" x14ac:dyDescent="0.3">
      <c r="M23" s="12"/>
      <c r="N23" s="13"/>
      <c r="O23" s="14"/>
    </row>
    <row r="24" spans="13:15" x14ac:dyDescent="0.3">
      <c r="M24" s="12"/>
      <c r="N24" s="13"/>
      <c r="O24" s="14"/>
    </row>
    <row r="25" spans="13:15" x14ac:dyDescent="0.3">
      <c r="M25" s="12"/>
      <c r="N25" s="13"/>
      <c r="O25" s="14"/>
    </row>
    <row r="26" spans="13:15" x14ac:dyDescent="0.3">
      <c r="M26" s="12"/>
      <c r="N26" s="13"/>
      <c r="O26" s="14"/>
    </row>
    <row r="27" spans="13:15" x14ac:dyDescent="0.3">
      <c r="M27" s="12"/>
      <c r="N27" s="13"/>
      <c r="O27" s="14"/>
    </row>
    <row r="28" spans="13:15" x14ac:dyDescent="0.3">
      <c r="M28" s="12"/>
      <c r="N28" s="13"/>
      <c r="O28" s="14"/>
    </row>
    <row r="29" spans="13:15" x14ac:dyDescent="0.3">
      <c r="M29" s="15"/>
      <c r="N29" s="16"/>
      <c r="O29"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629E0-EAC7-411C-A8FC-6C0986B459C3}">
  <sheetPr>
    <tabColor theme="5" tint="-0.249977111117893"/>
  </sheetPr>
  <dimension ref="B3:S67"/>
  <sheetViews>
    <sheetView workbookViewId="0">
      <selection activeCell="S5" sqref="S5"/>
    </sheetView>
  </sheetViews>
  <sheetFormatPr defaultRowHeight="14.4" x14ac:dyDescent="0.3"/>
  <cols>
    <col min="2" max="2" width="15.6640625" bestFit="1" customWidth="1"/>
    <col min="3" max="3" width="15.5546875" bestFit="1" customWidth="1"/>
    <col min="4" max="4" width="9" bestFit="1" customWidth="1"/>
    <col min="5" max="5" width="8" bestFit="1" customWidth="1"/>
    <col min="6" max="6" width="10.77734375" bestFit="1" customWidth="1"/>
    <col min="7" max="7" width="16.77734375" bestFit="1" customWidth="1"/>
    <col min="8" max="8" width="15.6640625" bestFit="1" customWidth="1"/>
    <col min="9" max="9" width="21.6640625" bestFit="1" customWidth="1"/>
    <col min="10" max="10" width="20.44140625" bestFit="1" customWidth="1"/>
    <col min="11" max="12" width="8" bestFit="1" customWidth="1"/>
    <col min="13" max="13" width="10.77734375" bestFit="1" customWidth="1"/>
    <col min="14" max="17" width="10.33203125" bestFit="1" customWidth="1"/>
    <col min="18" max="18" width="10.77734375" bestFit="1" customWidth="1"/>
    <col min="19" max="19" width="15.6640625" bestFit="1" customWidth="1"/>
    <col min="20" max="20" width="9" bestFit="1" customWidth="1"/>
    <col min="21" max="21" width="8" bestFit="1" customWidth="1"/>
    <col min="22" max="22" width="10.77734375" bestFit="1" customWidth="1"/>
    <col min="23" max="64" width="10.33203125" bestFit="1" customWidth="1"/>
    <col min="65" max="65" width="10.77734375" bestFit="1" customWidth="1"/>
  </cols>
  <sheetData>
    <row r="3" spans="2:19" x14ac:dyDescent="0.3">
      <c r="B3" s="6" t="s">
        <v>133</v>
      </c>
      <c r="C3" s="6" t="s">
        <v>131</v>
      </c>
      <c r="R3" s="6" t="s">
        <v>0</v>
      </c>
      <c r="S3" t="s">
        <v>133</v>
      </c>
    </row>
    <row r="4" spans="2:19" x14ac:dyDescent="0.3">
      <c r="B4" s="6" t="s">
        <v>0</v>
      </c>
      <c r="C4" t="s">
        <v>122</v>
      </c>
      <c r="D4" t="s">
        <v>123</v>
      </c>
      <c r="E4" t="s">
        <v>124</v>
      </c>
      <c r="F4" t="s">
        <v>121</v>
      </c>
      <c r="R4" s="7" t="s">
        <v>122</v>
      </c>
      <c r="S4" s="8">
        <v>8810.8799999999992</v>
      </c>
    </row>
    <row r="5" spans="2:19" x14ac:dyDescent="0.3">
      <c r="B5" s="7" t="s">
        <v>69</v>
      </c>
      <c r="C5" s="8">
        <v>85.92</v>
      </c>
      <c r="D5" s="8"/>
      <c r="E5" s="8"/>
      <c r="F5" s="8">
        <v>85.92</v>
      </c>
      <c r="R5" s="7" t="s">
        <v>123</v>
      </c>
      <c r="S5" s="8">
        <v>11321.91</v>
      </c>
    </row>
    <row r="6" spans="2:19" x14ac:dyDescent="0.3">
      <c r="B6" s="7" t="s">
        <v>41</v>
      </c>
      <c r="C6" s="8">
        <v>309.69</v>
      </c>
      <c r="D6" s="8"/>
      <c r="E6" s="8"/>
      <c r="F6" s="8">
        <v>309.69</v>
      </c>
      <c r="R6" s="7" t="s">
        <v>124</v>
      </c>
      <c r="S6" s="8">
        <v>7143.55</v>
      </c>
    </row>
    <row r="7" spans="2:19" x14ac:dyDescent="0.3">
      <c r="B7" s="7" t="s">
        <v>24</v>
      </c>
      <c r="C7" s="8">
        <v>253.5</v>
      </c>
      <c r="D7" s="8"/>
      <c r="E7" s="8"/>
      <c r="F7" s="8">
        <v>253.5</v>
      </c>
      <c r="R7" s="7" t="s">
        <v>121</v>
      </c>
      <c r="S7" s="8">
        <v>27276.34</v>
      </c>
    </row>
    <row r="8" spans="2:19" x14ac:dyDescent="0.3">
      <c r="B8" s="7" t="s">
        <v>18</v>
      </c>
      <c r="C8" s="8">
        <v>1033.06</v>
      </c>
      <c r="D8" s="8"/>
      <c r="E8" s="8"/>
      <c r="F8" s="8">
        <v>1033.06</v>
      </c>
    </row>
    <row r="9" spans="2:19" x14ac:dyDescent="0.3">
      <c r="B9" s="7" t="s">
        <v>60</v>
      </c>
      <c r="C9" s="8">
        <v>124.95</v>
      </c>
      <c r="D9" s="8"/>
      <c r="E9" s="8"/>
      <c r="F9" s="8">
        <v>124.95</v>
      </c>
    </row>
    <row r="10" spans="2:19" x14ac:dyDescent="0.3">
      <c r="B10" s="7" t="s">
        <v>37</v>
      </c>
      <c r="C10" s="8">
        <v>992.94999999999993</v>
      </c>
      <c r="D10" s="8"/>
      <c r="E10" s="8"/>
      <c r="F10" s="8">
        <v>992.94999999999993</v>
      </c>
    </row>
    <row r="11" spans="2:19" x14ac:dyDescent="0.3">
      <c r="B11" s="7" t="s">
        <v>21</v>
      </c>
      <c r="C11" s="8">
        <v>547.41</v>
      </c>
      <c r="D11" s="8"/>
      <c r="E11" s="8"/>
      <c r="F11" s="8">
        <v>547.41</v>
      </c>
    </row>
    <row r="12" spans="2:19" x14ac:dyDescent="0.3">
      <c r="B12" s="7" t="s">
        <v>26</v>
      </c>
      <c r="C12" s="8">
        <v>866.02</v>
      </c>
      <c r="D12" s="8"/>
      <c r="E12" s="8"/>
      <c r="F12" s="8">
        <v>866.02</v>
      </c>
    </row>
    <row r="13" spans="2:19" x14ac:dyDescent="0.3">
      <c r="B13" s="7" t="s">
        <v>59</v>
      </c>
      <c r="C13" s="8">
        <v>289.95</v>
      </c>
      <c r="D13" s="8"/>
      <c r="E13" s="8"/>
      <c r="F13" s="8">
        <v>289.95</v>
      </c>
    </row>
    <row r="14" spans="2:19" x14ac:dyDescent="0.3">
      <c r="B14" s="7" t="s">
        <v>64</v>
      </c>
      <c r="C14" s="8">
        <v>132.19999999999999</v>
      </c>
      <c r="D14" s="8"/>
      <c r="E14" s="8"/>
      <c r="F14" s="8">
        <v>132.19999999999999</v>
      </c>
    </row>
    <row r="15" spans="2:19" x14ac:dyDescent="0.3">
      <c r="B15" s="7" t="s">
        <v>17</v>
      </c>
      <c r="C15" s="8">
        <v>817.01</v>
      </c>
      <c r="D15" s="8"/>
      <c r="E15" s="8"/>
      <c r="F15" s="8">
        <v>817.01</v>
      </c>
    </row>
    <row r="16" spans="2:19" x14ac:dyDescent="0.3">
      <c r="B16" s="7" t="s">
        <v>67</v>
      </c>
      <c r="C16" s="8">
        <v>464.53</v>
      </c>
      <c r="D16" s="8"/>
      <c r="E16" s="8"/>
      <c r="F16" s="8">
        <v>464.53</v>
      </c>
    </row>
    <row r="17" spans="2:6" x14ac:dyDescent="0.3">
      <c r="B17" s="7" t="s">
        <v>44</v>
      </c>
      <c r="C17" s="8">
        <v>1078.1199999999999</v>
      </c>
      <c r="D17" s="8"/>
      <c r="E17" s="8"/>
      <c r="F17" s="8">
        <v>1078.1199999999999</v>
      </c>
    </row>
    <row r="18" spans="2:6" x14ac:dyDescent="0.3">
      <c r="B18" s="7" t="s">
        <v>11</v>
      </c>
      <c r="C18" s="8">
        <v>223.6</v>
      </c>
      <c r="D18" s="8"/>
      <c r="E18" s="8"/>
      <c r="F18" s="8">
        <v>223.6</v>
      </c>
    </row>
    <row r="19" spans="2:6" x14ac:dyDescent="0.3">
      <c r="B19" s="7" t="s">
        <v>35</v>
      </c>
      <c r="C19" s="8">
        <v>66.540000000000006</v>
      </c>
      <c r="D19" s="8"/>
      <c r="E19" s="8"/>
      <c r="F19" s="8">
        <v>66.540000000000006</v>
      </c>
    </row>
    <row r="20" spans="2:6" x14ac:dyDescent="0.3">
      <c r="B20" s="7" t="s">
        <v>51</v>
      </c>
      <c r="C20" s="8">
        <v>602.64</v>
      </c>
      <c r="D20" s="8"/>
      <c r="E20" s="8"/>
      <c r="F20" s="8">
        <v>602.64</v>
      </c>
    </row>
    <row r="21" spans="2:6" x14ac:dyDescent="0.3">
      <c r="B21" s="7" t="s">
        <v>68</v>
      </c>
      <c r="C21" s="8">
        <v>56.64</v>
      </c>
      <c r="D21" s="8"/>
      <c r="E21" s="8"/>
      <c r="F21" s="8">
        <v>56.64</v>
      </c>
    </row>
    <row r="22" spans="2:6" x14ac:dyDescent="0.3">
      <c r="B22" s="7" t="s">
        <v>56</v>
      </c>
      <c r="C22" s="8">
        <v>180.6</v>
      </c>
      <c r="D22" s="8"/>
      <c r="E22" s="8"/>
      <c r="F22" s="8">
        <v>180.6</v>
      </c>
    </row>
    <row r="23" spans="2:6" x14ac:dyDescent="0.3">
      <c r="B23" s="7" t="s">
        <v>46</v>
      </c>
      <c r="C23" s="8">
        <v>125.3</v>
      </c>
      <c r="D23" s="8"/>
      <c r="E23" s="8"/>
      <c r="F23" s="8">
        <v>125.3</v>
      </c>
    </row>
    <row r="24" spans="2:6" x14ac:dyDescent="0.3">
      <c r="B24" s="7" t="s">
        <v>32</v>
      </c>
      <c r="C24" s="8">
        <v>560.25</v>
      </c>
      <c r="D24" s="8"/>
      <c r="E24" s="8"/>
      <c r="F24" s="8">
        <v>560.25</v>
      </c>
    </row>
    <row r="25" spans="2:6" x14ac:dyDescent="0.3">
      <c r="B25" s="7" t="s">
        <v>20</v>
      </c>
      <c r="C25" s="8"/>
      <c r="D25" s="8">
        <v>59.42</v>
      </c>
      <c r="E25" s="8"/>
      <c r="F25" s="8">
        <v>59.42</v>
      </c>
    </row>
    <row r="26" spans="2:6" x14ac:dyDescent="0.3">
      <c r="B26" s="7" t="s">
        <v>52</v>
      </c>
      <c r="C26" s="8"/>
      <c r="D26" s="8">
        <v>926.50999999999988</v>
      </c>
      <c r="E26" s="8"/>
      <c r="F26" s="8">
        <v>926.50999999999988</v>
      </c>
    </row>
    <row r="27" spans="2:6" x14ac:dyDescent="0.3">
      <c r="B27" s="7" t="s">
        <v>16</v>
      </c>
      <c r="C27" s="8"/>
      <c r="D27" s="8">
        <v>53.7</v>
      </c>
      <c r="E27" s="8"/>
      <c r="F27" s="8">
        <v>53.7</v>
      </c>
    </row>
    <row r="28" spans="2:6" x14ac:dyDescent="0.3">
      <c r="B28" s="7" t="s">
        <v>45</v>
      </c>
      <c r="C28" s="8"/>
      <c r="D28" s="8">
        <v>361.65999999999997</v>
      </c>
      <c r="E28" s="8"/>
      <c r="F28" s="8">
        <v>361.65999999999997</v>
      </c>
    </row>
    <row r="29" spans="2:6" x14ac:dyDescent="0.3">
      <c r="B29" s="7" t="s">
        <v>58</v>
      </c>
      <c r="C29" s="8"/>
      <c r="D29" s="8">
        <v>681.72</v>
      </c>
      <c r="E29" s="8"/>
      <c r="F29" s="8">
        <v>681.72</v>
      </c>
    </row>
    <row r="30" spans="2:6" x14ac:dyDescent="0.3">
      <c r="B30" s="7" t="s">
        <v>63</v>
      </c>
      <c r="C30" s="8"/>
      <c r="D30" s="8">
        <v>695.68</v>
      </c>
      <c r="E30" s="8"/>
      <c r="F30" s="8">
        <v>695.68</v>
      </c>
    </row>
    <row r="31" spans="2:6" x14ac:dyDescent="0.3">
      <c r="B31" s="7" t="s">
        <v>30</v>
      </c>
      <c r="C31" s="8"/>
      <c r="D31" s="8">
        <v>1072.98</v>
      </c>
      <c r="E31" s="8"/>
      <c r="F31" s="8">
        <v>1072.98</v>
      </c>
    </row>
    <row r="32" spans="2:6" x14ac:dyDescent="0.3">
      <c r="B32" s="7" t="s">
        <v>8</v>
      </c>
      <c r="C32" s="8"/>
      <c r="D32" s="8">
        <v>149.44999999999999</v>
      </c>
      <c r="E32" s="8"/>
      <c r="F32" s="8">
        <v>149.44999999999999</v>
      </c>
    </row>
    <row r="33" spans="2:6" x14ac:dyDescent="0.3">
      <c r="B33" s="7" t="s">
        <v>28</v>
      </c>
      <c r="C33" s="8"/>
      <c r="D33" s="8">
        <v>24.66</v>
      </c>
      <c r="E33" s="8"/>
      <c r="F33" s="8">
        <v>24.66</v>
      </c>
    </row>
    <row r="34" spans="2:6" x14ac:dyDescent="0.3">
      <c r="B34" s="7" t="s">
        <v>65</v>
      </c>
      <c r="C34" s="8"/>
      <c r="D34" s="8">
        <v>922</v>
      </c>
      <c r="E34" s="8"/>
      <c r="F34" s="8">
        <v>922</v>
      </c>
    </row>
    <row r="35" spans="2:6" x14ac:dyDescent="0.3">
      <c r="B35" s="7" t="s">
        <v>22</v>
      </c>
      <c r="C35" s="8"/>
      <c r="D35" s="8">
        <v>1142.04</v>
      </c>
      <c r="E35" s="8"/>
      <c r="F35" s="8">
        <v>1142.04</v>
      </c>
    </row>
    <row r="36" spans="2:6" x14ac:dyDescent="0.3">
      <c r="B36" s="7" t="s">
        <v>48</v>
      </c>
      <c r="C36" s="8"/>
      <c r="D36" s="8">
        <v>645.41999999999996</v>
      </c>
      <c r="E36" s="8"/>
      <c r="F36" s="8">
        <v>645.41999999999996</v>
      </c>
    </row>
    <row r="37" spans="2:6" x14ac:dyDescent="0.3">
      <c r="B37" s="7" t="s">
        <v>15</v>
      </c>
      <c r="C37" s="8"/>
      <c r="D37" s="8">
        <v>254.93</v>
      </c>
      <c r="E37" s="8"/>
      <c r="F37" s="8">
        <v>254.93</v>
      </c>
    </row>
    <row r="38" spans="2:6" x14ac:dyDescent="0.3">
      <c r="B38" s="7" t="s">
        <v>27</v>
      </c>
      <c r="C38" s="8"/>
      <c r="D38" s="8">
        <v>273.84000000000003</v>
      </c>
      <c r="E38" s="8"/>
      <c r="F38" s="8">
        <v>273.84000000000003</v>
      </c>
    </row>
    <row r="39" spans="2:6" x14ac:dyDescent="0.3">
      <c r="B39" s="7" t="s">
        <v>25</v>
      </c>
      <c r="C39" s="8"/>
      <c r="D39" s="8">
        <v>492.24</v>
      </c>
      <c r="E39" s="8"/>
      <c r="F39" s="8">
        <v>492.24</v>
      </c>
    </row>
    <row r="40" spans="2:6" x14ac:dyDescent="0.3">
      <c r="B40" s="7" t="s">
        <v>13</v>
      </c>
      <c r="C40" s="8"/>
      <c r="D40" s="8">
        <v>566.02</v>
      </c>
      <c r="E40" s="8"/>
      <c r="F40" s="8">
        <v>566.02</v>
      </c>
    </row>
    <row r="41" spans="2:6" x14ac:dyDescent="0.3">
      <c r="B41" s="7" t="s">
        <v>33</v>
      </c>
      <c r="C41" s="8"/>
      <c r="D41" s="8">
        <v>836.1</v>
      </c>
      <c r="E41" s="8"/>
      <c r="F41" s="8">
        <v>836.1</v>
      </c>
    </row>
    <row r="42" spans="2:6" x14ac:dyDescent="0.3">
      <c r="B42" s="7" t="s">
        <v>29</v>
      </c>
      <c r="C42" s="8"/>
      <c r="D42" s="8">
        <v>983.97</v>
      </c>
      <c r="E42" s="8"/>
      <c r="F42" s="8">
        <v>983.97</v>
      </c>
    </row>
    <row r="43" spans="2:6" x14ac:dyDescent="0.3">
      <c r="B43" s="7" t="s">
        <v>47</v>
      </c>
      <c r="C43" s="8"/>
      <c r="D43" s="8">
        <v>133.19999999999999</v>
      </c>
      <c r="E43" s="8"/>
      <c r="F43" s="8">
        <v>133.19999999999999</v>
      </c>
    </row>
    <row r="44" spans="2:6" x14ac:dyDescent="0.3">
      <c r="B44" s="7" t="s">
        <v>42</v>
      </c>
      <c r="C44" s="8"/>
      <c r="D44" s="8">
        <v>293.25</v>
      </c>
      <c r="E44" s="8"/>
      <c r="F44" s="8">
        <v>293.25</v>
      </c>
    </row>
    <row r="45" spans="2:6" x14ac:dyDescent="0.3">
      <c r="B45" s="7" t="s">
        <v>9</v>
      </c>
      <c r="C45" s="8"/>
      <c r="D45" s="8">
        <v>753.12</v>
      </c>
      <c r="E45" s="8"/>
      <c r="F45" s="8">
        <v>753.12</v>
      </c>
    </row>
    <row r="46" spans="2:6" x14ac:dyDescent="0.3">
      <c r="B46" s="7" t="s">
        <v>23</v>
      </c>
      <c r="C46" s="8"/>
      <c r="D46" s="8"/>
      <c r="E46" s="8">
        <v>191.88</v>
      </c>
      <c r="F46" s="8">
        <v>191.88</v>
      </c>
    </row>
    <row r="47" spans="2:6" x14ac:dyDescent="0.3">
      <c r="B47" s="7" t="s">
        <v>38</v>
      </c>
      <c r="C47" s="8"/>
      <c r="D47" s="8"/>
      <c r="E47" s="8">
        <v>149.38</v>
      </c>
      <c r="F47" s="8">
        <v>149.38</v>
      </c>
    </row>
    <row r="48" spans="2:6" x14ac:dyDescent="0.3">
      <c r="B48" s="7" t="s">
        <v>40</v>
      </c>
      <c r="C48" s="8"/>
      <c r="D48" s="8"/>
      <c r="E48" s="8">
        <v>116</v>
      </c>
      <c r="F48" s="8">
        <v>116</v>
      </c>
    </row>
    <row r="49" spans="2:6" x14ac:dyDescent="0.3">
      <c r="B49" s="7" t="s">
        <v>36</v>
      </c>
      <c r="C49" s="8"/>
      <c r="D49" s="8"/>
      <c r="E49" s="8">
        <v>931.70999999999992</v>
      </c>
      <c r="F49" s="8">
        <v>931.70999999999992</v>
      </c>
    </row>
    <row r="50" spans="2:6" x14ac:dyDescent="0.3">
      <c r="B50" s="7" t="s">
        <v>55</v>
      </c>
      <c r="C50" s="8"/>
      <c r="D50" s="8"/>
      <c r="E50" s="8">
        <v>760.64</v>
      </c>
      <c r="F50" s="8">
        <v>760.64</v>
      </c>
    </row>
    <row r="51" spans="2:6" x14ac:dyDescent="0.3">
      <c r="B51" s="7" t="s">
        <v>53</v>
      </c>
      <c r="C51" s="8"/>
      <c r="D51" s="8"/>
      <c r="E51" s="8">
        <v>675.18000000000006</v>
      </c>
      <c r="F51" s="8">
        <v>675.18000000000006</v>
      </c>
    </row>
    <row r="52" spans="2:6" x14ac:dyDescent="0.3">
      <c r="B52" s="7" t="s">
        <v>31</v>
      </c>
      <c r="C52" s="8"/>
      <c r="D52" s="8"/>
      <c r="E52" s="8">
        <v>525.24</v>
      </c>
      <c r="F52" s="8">
        <v>525.24</v>
      </c>
    </row>
    <row r="53" spans="2:6" x14ac:dyDescent="0.3">
      <c r="B53" s="7" t="s">
        <v>54</v>
      </c>
      <c r="C53" s="8"/>
      <c r="D53" s="8"/>
      <c r="E53" s="8">
        <v>222.95</v>
      </c>
      <c r="F53" s="8">
        <v>222.95</v>
      </c>
    </row>
    <row r="54" spans="2:6" x14ac:dyDescent="0.3">
      <c r="B54" s="7" t="s">
        <v>43</v>
      </c>
      <c r="C54" s="8"/>
      <c r="D54" s="8"/>
      <c r="E54" s="8">
        <v>248.07999999999998</v>
      </c>
      <c r="F54" s="8">
        <v>248.07999999999998</v>
      </c>
    </row>
    <row r="55" spans="2:6" x14ac:dyDescent="0.3">
      <c r="B55" s="7" t="s">
        <v>61</v>
      </c>
      <c r="C55" s="8"/>
      <c r="D55" s="8"/>
      <c r="E55" s="8">
        <v>582.12</v>
      </c>
      <c r="F55" s="8">
        <v>582.12</v>
      </c>
    </row>
    <row r="56" spans="2:6" x14ac:dyDescent="0.3">
      <c r="B56" s="7" t="s">
        <v>49</v>
      </c>
      <c r="C56" s="8"/>
      <c r="D56" s="8"/>
      <c r="E56" s="8">
        <v>86.2</v>
      </c>
      <c r="F56" s="8">
        <v>86.2</v>
      </c>
    </row>
    <row r="57" spans="2:6" x14ac:dyDescent="0.3">
      <c r="B57" s="7" t="s">
        <v>39</v>
      </c>
      <c r="C57" s="8"/>
      <c r="D57" s="8"/>
      <c r="E57" s="8">
        <v>472.19000000000005</v>
      </c>
      <c r="F57" s="8">
        <v>472.19000000000005</v>
      </c>
    </row>
    <row r="58" spans="2:6" x14ac:dyDescent="0.3">
      <c r="B58" s="7" t="s">
        <v>34</v>
      </c>
      <c r="C58" s="8"/>
      <c r="D58" s="8"/>
      <c r="E58" s="8">
        <v>283.47000000000003</v>
      </c>
      <c r="F58" s="8">
        <v>283.47000000000003</v>
      </c>
    </row>
    <row r="59" spans="2:6" x14ac:dyDescent="0.3">
      <c r="B59" s="7" t="s">
        <v>12</v>
      </c>
      <c r="C59" s="8"/>
      <c r="D59" s="8"/>
      <c r="E59" s="8">
        <v>217</v>
      </c>
      <c r="F59" s="8">
        <v>217</v>
      </c>
    </row>
    <row r="60" spans="2:6" x14ac:dyDescent="0.3">
      <c r="B60" s="7" t="s">
        <v>62</v>
      </c>
      <c r="C60" s="8"/>
      <c r="D60" s="8"/>
      <c r="E60" s="8">
        <v>384.39</v>
      </c>
      <c r="F60" s="8">
        <v>384.39</v>
      </c>
    </row>
    <row r="61" spans="2:6" x14ac:dyDescent="0.3">
      <c r="B61" s="7" t="s">
        <v>14</v>
      </c>
      <c r="C61" s="8"/>
      <c r="D61" s="8"/>
      <c r="E61" s="8">
        <v>155.4</v>
      </c>
      <c r="F61" s="8">
        <v>155.4</v>
      </c>
    </row>
    <row r="62" spans="2:6" x14ac:dyDescent="0.3">
      <c r="B62" s="7" t="s">
        <v>66</v>
      </c>
      <c r="C62" s="8"/>
      <c r="D62" s="8"/>
      <c r="E62" s="8">
        <v>249.15</v>
      </c>
      <c r="F62" s="8">
        <v>249.15</v>
      </c>
    </row>
    <row r="63" spans="2:6" x14ac:dyDescent="0.3">
      <c r="B63" s="7" t="s">
        <v>57</v>
      </c>
      <c r="C63" s="8"/>
      <c r="D63" s="8"/>
      <c r="E63" s="8">
        <v>156.37</v>
      </c>
      <c r="F63" s="8">
        <v>156.37</v>
      </c>
    </row>
    <row r="64" spans="2:6" x14ac:dyDescent="0.3">
      <c r="B64" s="7" t="s">
        <v>10</v>
      </c>
      <c r="C64" s="8"/>
      <c r="D64" s="8"/>
      <c r="E64" s="8">
        <v>138.04</v>
      </c>
      <c r="F64" s="8">
        <v>138.04</v>
      </c>
    </row>
    <row r="65" spans="2:6" x14ac:dyDescent="0.3">
      <c r="B65" s="7" t="s">
        <v>19</v>
      </c>
      <c r="C65" s="8"/>
      <c r="D65" s="8"/>
      <c r="E65" s="8">
        <v>193.34</v>
      </c>
      <c r="F65" s="8">
        <v>193.34</v>
      </c>
    </row>
    <row r="66" spans="2:6" x14ac:dyDescent="0.3">
      <c r="B66" s="7" t="s">
        <v>50</v>
      </c>
      <c r="C66" s="8"/>
      <c r="D66" s="8"/>
      <c r="E66" s="8">
        <v>404.82</v>
      </c>
      <c r="F66" s="8">
        <v>404.82</v>
      </c>
    </row>
    <row r="67" spans="2:6" x14ac:dyDescent="0.3">
      <c r="B67" s="7" t="s">
        <v>121</v>
      </c>
      <c r="C67" s="8">
        <v>8810.880000000001</v>
      </c>
      <c r="D67" s="8">
        <v>11321.910000000002</v>
      </c>
      <c r="E67" s="8">
        <v>7143.5499999999993</v>
      </c>
      <c r="F67" s="8">
        <v>27276.340000000007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0BAB0-254A-4953-866B-FD24993C4C08}">
  <sheetPr>
    <tabColor theme="7" tint="-0.249977111117893"/>
  </sheetPr>
  <dimension ref="A2:G10"/>
  <sheetViews>
    <sheetView workbookViewId="0">
      <selection activeCell="B5" sqref="B5"/>
    </sheetView>
  </sheetViews>
  <sheetFormatPr defaultRowHeight="14.4" x14ac:dyDescent="0.3"/>
  <cols>
    <col min="1" max="1" width="15.6640625" bestFit="1" customWidth="1"/>
    <col min="2" max="2" width="15.5546875" bestFit="1" customWidth="1"/>
    <col min="3" max="6" width="8" bestFit="1" customWidth="1"/>
    <col min="7" max="7" width="10.77734375" bestFit="1" customWidth="1"/>
    <col min="8" max="8" width="7" bestFit="1" customWidth="1"/>
    <col min="9" max="9" width="15.6640625" bestFit="1" customWidth="1"/>
    <col min="10" max="10" width="15.5546875" bestFit="1" customWidth="1"/>
    <col min="11" max="14" width="8" bestFit="1" customWidth="1"/>
    <col min="15" max="15" width="10.77734375" bestFit="1" customWidth="1"/>
    <col min="16" max="16" width="8" bestFit="1" customWidth="1"/>
    <col min="17" max="17" width="5.44140625" bestFit="1" customWidth="1"/>
    <col min="18" max="18" width="23" bestFit="1" customWidth="1"/>
    <col min="19" max="19" width="10.77734375" bestFit="1" customWidth="1"/>
  </cols>
  <sheetData>
    <row r="2" spans="1:7" x14ac:dyDescent="0.3">
      <c r="A2" s="6" t="s">
        <v>133</v>
      </c>
      <c r="B2" s="6" t="s">
        <v>131</v>
      </c>
    </row>
    <row r="3" spans="1:7" x14ac:dyDescent="0.3">
      <c r="A3" s="6" t="s">
        <v>120</v>
      </c>
      <c r="B3" t="s">
        <v>79</v>
      </c>
      <c r="C3" t="s">
        <v>83</v>
      </c>
      <c r="D3" t="s">
        <v>85</v>
      </c>
      <c r="E3" t="s">
        <v>81</v>
      </c>
      <c r="F3" t="s">
        <v>80</v>
      </c>
      <c r="G3" t="s">
        <v>121</v>
      </c>
    </row>
    <row r="4" spans="1:7" x14ac:dyDescent="0.3">
      <c r="A4" s="7" t="s">
        <v>73</v>
      </c>
      <c r="B4" s="8">
        <v>1457.85</v>
      </c>
      <c r="C4" s="8">
        <v>518.41999999999996</v>
      </c>
      <c r="D4" s="8">
        <v>685.2</v>
      </c>
      <c r="E4" s="8">
        <v>1169.24</v>
      </c>
      <c r="F4" s="8">
        <v>610.79000000000008</v>
      </c>
      <c r="G4" s="8">
        <v>4441.5</v>
      </c>
    </row>
    <row r="5" spans="1:7" x14ac:dyDescent="0.3">
      <c r="A5" s="7" t="s">
        <v>71</v>
      </c>
      <c r="B5" s="8">
        <v>268.03999999999996</v>
      </c>
      <c r="C5" s="8">
        <v>536.97</v>
      </c>
      <c r="D5" s="8"/>
      <c r="E5" s="8">
        <v>16.170000000000002</v>
      </c>
      <c r="F5" s="8"/>
      <c r="G5" s="8">
        <v>821.18</v>
      </c>
    </row>
    <row r="6" spans="1:7" x14ac:dyDescent="0.3">
      <c r="A6" s="7" t="s">
        <v>74</v>
      </c>
      <c r="B6" s="8">
        <v>553</v>
      </c>
      <c r="C6" s="8">
        <v>248.19</v>
      </c>
      <c r="D6" s="8">
        <v>250.2</v>
      </c>
      <c r="E6" s="8">
        <v>192.47</v>
      </c>
      <c r="F6" s="8"/>
      <c r="G6" s="8">
        <v>1243.8600000000001</v>
      </c>
    </row>
    <row r="7" spans="1:7" x14ac:dyDescent="0.3">
      <c r="A7" s="7" t="s">
        <v>70</v>
      </c>
      <c r="B7" s="8">
        <v>362.2</v>
      </c>
      <c r="C7" s="8"/>
      <c r="D7" s="8"/>
      <c r="E7" s="8"/>
      <c r="F7" s="8"/>
      <c r="G7" s="8">
        <v>362.2</v>
      </c>
    </row>
    <row r="8" spans="1:7" x14ac:dyDescent="0.3">
      <c r="A8" s="7" t="s">
        <v>75</v>
      </c>
      <c r="B8" s="8"/>
      <c r="C8" s="8"/>
      <c r="D8" s="8">
        <v>298.44</v>
      </c>
      <c r="E8" s="8">
        <v>508.86</v>
      </c>
      <c r="F8" s="8">
        <v>507.86</v>
      </c>
      <c r="G8" s="8">
        <v>1315.1599999999999</v>
      </c>
    </row>
    <row r="9" spans="1:7" x14ac:dyDescent="0.3">
      <c r="A9" s="7" t="s">
        <v>72</v>
      </c>
      <c r="B9" s="8">
        <v>948.31</v>
      </c>
      <c r="C9" s="8">
        <v>43.05</v>
      </c>
      <c r="D9" s="8">
        <v>488.88</v>
      </c>
      <c r="E9" s="8">
        <v>334.33</v>
      </c>
      <c r="F9" s="8">
        <v>670.86</v>
      </c>
      <c r="G9" s="8">
        <v>2485.4299999999998</v>
      </c>
    </row>
    <row r="10" spans="1:7" x14ac:dyDescent="0.3">
      <c r="A10" s="7" t="s">
        <v>121</v>
      </c>
      <c r="B10" s="8">
        <v>3589.3999999999996</v>
      </c>
      <c r="C10" s="8">
        <v>1346.6299999999999</v>
      </c>
      <c r="D10" s="8">
        <v>1722.7200000000003</v>
      </c>
      <c r="E10" s="8">
        <v>2221.0700000000002</v>
      </c>
      <c r="F10" s="8">
        <v>1789.5100000000002</v>
      </c>
      <c r="G10" s="8">
        <v>10669.33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017B8-7EB8-42F1-87F5-738450229363}">
  <sheetPr>
    <tabColor theme="3"/>
  </sheetPr>
  <dimension ref="A1"/>
  <sheetViews>
    <sheetView showGridLines="0" tabSelected="1" zoomScale="52" zoomScaleNormal="52" workbookViewId="0">
      <selection activeCell="O3" sqref="O3"/>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 C o l u m n s \ R e t u r n e d   I t e m < / 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 C o l u m n s \ A c t u a l   Q u a n t i t y < / K e y > < / a : K e y > < a : V a l u e   i : t y p e = " T a b l e W i d g e t B a s e V i e w S t a t e " / > < / a : K e y V a l u e O f D i a g r a m O b j e c t K e y a n y T y p e z b w N T n L X > < a : K e y V a l u e O f D i a g r a m O b j e c t K e y a n y T y p e z b w N T n L X > < a : K e y > < K e y > C o l u m n s \ T o t a l   S a l e < / K e y > < / a : K e y > < a : V a l u e   i : t y p e = " T a b l e W i d g e t B a s e V i e w S t a t e " / > < / a : K e y V a l u e O f D i a g r a m O b j e c t K e y a n y T y p e z b w N T n L X > < a : K e y V a l u e O f D i a g r a m O b j e c t K e y a n y T y p e z b w N T n L X > < a : K e y > < K e y > C o l u m n s \ A c t u a l   S a l e < / K e y > < / a : K e y > < a : V a l u e   i : t y p e = " T a b l e W i d g e t B a s e V i e w S t a t e " / > < / a : K e y V a l u e O f D i a g r a m O b j e c t K e y a n y T y p e z b w N T n L X > < a : K e y V a l u e O f D i a g r a m O b j e c t K e y a n y T y p e z b w N T n L X > < a : K e y > < K e y > C o l u m n s \ S e l l i n g   C h a n n e l 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 C o l u m n s \ A c t u a l   Q u a n t i t y < / K e y > < / a : K e y > < a : V a l u e   i : t y p e = " T a b l e W i d g e t B a s e V i e w S t a t e " / > < / a : K e y V a l u e O f D i a g r a m O b j e c t K e y a n y T y p e z b w N T n L X > < a : K e y V a l u e O f D i a g r a m O b j e c t K e y a n y T y p e z b w N T n L X > < a : K e y > < K e y > C o l u m n s \ A c t u a l   S a l e 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760829B6-E356-49EE-9EA2-6BF6F060B2FB}">
  <ds:schemaRefs/>
</ds:datastoreItem>
</file>

<file path=customXml/itemProps2.xml><?xml version="1.0" encoding="utf-8"?>
<ds:datastoreItem xmlns:ds="http://schemas.openxmlformats.org/officeDocument/2006/customXml" ds:itemID="{8A5AFB14-AAF2-40BE-8E24-CCEA0C6FCBD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vt:lpstr>
      <vt:lpstr>Data Sheet</vt:lpstr>
      <vt:lpstr>Data Cleaning and Organization</vt:lpstr>
      <vt:lpstr>Sales Performance Analysis</vt:lpstr>
      <vt:lpstr>Time-Based Sales Analysis</vt:lpstr>
      <vt:lpstr>SKUs Performance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Taiwo Ogunkoya</cp:lastModifiedBy>
  <dcterms:created xsi:type="dcterms:W3CDTF">2025-04-01T09:09:32Z</dcterms:created>
  <dcterms:modified xsi:type="dcterms:W3CDTF">2025-04-18T12:29:09Z</dcterms:modified>
</cp:coreProperties>
</file>