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fas\Desktop\"/>
    </mc:Choice>
  </mc:AlternateContent>
  <bookViews>
    <workbookView xWindow="0" yWindow="0" windowWidth="28800" windowHeight="12195" activeTab="6"/>
  </bookViews>
  <sheets>
    <sheet name="IE+Quest" sheetId="9" r:id="rId1"/>
    <sheet name="Deposited" sheetId="4" r:id="rId2"/>
    <sheet name="Ticker" sheetId="3" r:id="rId3"/>
    <sheet name="Portfolio" sheetId="1" r:id="rId4"/>
    <sheet name="Summary" sheetId="5" r:id="rId5"/>
    <sheet name="GOAL" sheetId="10" r:id="rId6"/>
    <sheet name="Flippers" sheetId="11" r:id="rId7"/>
  </sheets>
  <definedNames>
    <definedName name="ExternalData_1" localSheetId="2" hidden="1">Ticker!$A$1:$N$1129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 l="1"/>
  <c r="D26" i="4" l="1"/>
  <c r="E26" i="4" s="1"/>
  <c r="D16" i="11"/>
  <c r="E16" i="11"/>
  <c r="G16" i="11" s="1"/>
  <c r="D15" i="11"/>
  <c r="E15" i="11"/>
  <c r="G15" i="11" s="1"/>
  <c r="D14" i="11" l="1"/>
  <c r="E14" i="11"/>
  <c r="G14" i="11" s="1"/>
  <c r="D21" i="4"/>
  <c r="E21" i="4" s="1"/>
  <c r="D22" i="4"/>
  <c r="E22" i="4" s="1"/>
  <c r="D23" i="4"/>
  <c r="E23" i="4" s="1"/>
  <c r="D24" i="4"/>
  <c r="E24" i="4" s="1"/>
  <c r="D25" i="4"/>
  <c r="E25" i="4" s="1"/>
  <c r="H16" i="1"/>
  <c r="D13" i="11"/>
  <c r="E13" i="11"/>
  <c r="G13" i="11" s="1"/>
  <c r="E3" i="11"/>
  <c r="G3" i="11" s="1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2" i="11"/>
  <c r="G2" i="11" s="1"/>
  <c r="I16" i="1" l="1"/>
  <c r="J16" i="1"/>
  <c r="F31" i="10"/>
  <c r="F32" i="10"/>
  <c r="F33" i="10"/>
  <c r="F34" i="10"/>
  <c r="F35" i="10"/>
  <c r="F36" i="10"/>
  <c r="D3" i="11" l="1"/>
  <c r="D4" i="11"/>
  <c r="D5" i="11"/>
  <c r="D6" i="11"/>
  <c r="D7" i="11"/>
  <c r="D8" i="11"/>
  <c r="D9" i="11"/>
  <c r="D10" i="11"/>
  <c r="D11" i="11"/>
  <c r="D12" i="11"/>
  <c r="D2" i="11"/>
  <c r="H4" i="1" l="1"/>
  <c r="I4" i="1" l="1"/>
  <c r="J4" i="1"/>
  <c r="K16" i="1"/>
  <c r="L16" i="1" s="1"/>
  <c r="G11" i="1"/>
  <c r="H11" i="1"/>
  <c r="M2" i="10"/>
  <c r="M5" i="10" s="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2" i="10"/>
  <c r="F3" i="10"/>
  <c r="F4" i="10"/>
  <c r="F5" i="10"/>
  <c r="F6" i="10"/>
  <c r="F30" i="10"/>
  <c r="F2" i="10"/>
  <c r="D3" i="4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D12" i="4"/>
  <c r="E12" i="4" s="1"/>
  <c r="D13" i="4"/>
  <c r="E13" i="4" s="1"/>
  <c r="D14" i="4"/>
  <c r="E14" i="4" s="1"/>
  <c r="D15" i="4"/>
  <c r="D16" i="4"/>
  <c r="E16" i="4" s="1"/>
  <c r="D17" i="4"/>
  <c r="E17" i="4" s="1"/>
  <c r="D18" i="4"/>
  <c r="D19" i="4"/>
  <c r="D20" i="4"/>
  <c r="E20" i="4" s="1"/>
  <c r="E3" i="4"/>
  <c r="E11" i="4"/>
  <c r="E15" i="4"/>
  <c r="E18" i="4"/>
  <c r="E19" i="4"/>
  <c r="I11" i="1" l="1"/>
  <c r="J11" i="1"/>
  <c r="B15" i="1"/>
  <c r="D2" i="4" l="1"/>
  <c r="E2" i="4" s="1"/>
  <c r="J12" i="5"/>
  <c r="J13" i="5"/>
  <c r="J15" i="5"/>
  <c r="J11" i="5"/>
  <c r="B6" i="9"/>
  <c r="C6" i="9"/>
  <c r="D6" i="9" s="1"/>
  <c r="D2" i="9"/>
  <c r="D3" i="9"/>
  <c r="G7" i="1" l="1"/>
  <c r="G3" i="1"/>
  <c r="G4" i="1"/>
  <c r="G5" i="1"/>
  <c r="G6" i="1"/>
  <c r="G8" i="1"/>
  <c r="G9" i="1"/>
  <c r="G10" i="1"/>
  <c r="G12" i="1"/>
  <c r="G13" i="1"/>
  <c r="G14" i="1"/>
  <c r="G15" i="1"/>
  <c r="G17" i="1"/>
  <c r="E27" i="4" l="1"/>
  <c r="B10" i="5" s="1"/>
  <c r="D27" i="4"/>
  <c r="B4" i="5" s="1"/>
  <c r="C2" i="5"/>
  <c r="P3" i="1"/>
  <c r="H5" i="1"/>
  <c r="H6" i="1"/>
  <c r="H7" i="1"/>
  <c r="H8" i="1"/>
  <c r="H9" i="1"/>
  <c r="H10" i="1"/>
  <c r="H12" i="1"/>
  <c r="H13" i="1"/>
  <c r="H14" i="1"/>
  <c r="H15" i="1"/>
  <c r="H17" i="1"/>
  <c r="H3" i="1"/>
  <c r="C27" i="4"/>
  <c r="I12" i="1" l="1"/>
  <c r="J12" i="1"/>
  <c r="I7" i="1"/>
  <c r="J7" i="1"/>
  <c r="I3" i="1"/>
  <c r="J3" i="1"/>
  <c r="I13" i="1"/>
  <c r="J13" i="1"/>
  <c r="I8" i="1"/>
  <c r="J8" i="1"/>
  <c r="I17" i="1"/>
  <c r="J17" i="1"/>
  <c r="I15" i="1"/>
  <c r="J15" i="1"/>
  <c r="I10" i="1"/>
  <c r="J10" i="1"/>
  <c r="I6" i="1"/>
  <c r="J6" i="1"/>
  <c r="I14" i="1"/>
  <c r="J14" i="1"/>
  <c r="I9" i="1"/>
  <c r="J9" i="1"/>
  <c r="I5" i="1"/>
  <c r="J5" i="1"/>
  <c r="K11" i="1"/>
  <c r="L11" i="1" s="1"/>
  <c r="M11" i="1" s="1"/>
  <c r="N11" i="1" s="1"/>
  <c r="I15" i="5"/>
  <c r="I12" i="5"/>
  <c r="I13" i="5"/>
  <c r="I11" i="5"/>
  <c r="K4" i="1"/>
  <c r="L4" i="1" s="1"/>
  <c r="M4" i="1" s="1"/>
  <c r="N4" i="1" s="1"/>
  <c r="K14" i="1"/>
  <c r="L14" i="1" s="1"/>
  <c r="K5" i="1"/>
  <c r="L5" i="1" s="1"/>
  <c r="K3" i="1"/>
  <c r="L3" i="1" s="1"/>
  <c r="K13" i="1"/>
  <c r="K17" i="1"/>
  <c r="L17" i="1" s="1"/>
  <c r="K8" i="1"/>
  <c r="L8" i="1" s="1"/>
  <c r="K7" i="1"/>
  <c r="L7" i="1" s="1"/>
  <c r="K15" i="1"/>
  <c r="L15" i="1" s="1"/>
  <c r="K6" i="1"/>
  <c r="L6" i="1" s="1"/>
  <c r="K12" i="1"/>
  <c r="L12" i="1" s="1"/>
  <c r="K10" i="1"/>
  <c r="L10" i="1" s="1"/>
  <c r="K9" i="1"/>
  <c r="L9" i="1" s="1"/>
  <c r="C4" i="5"/>
  <c r="C10" i="5"/>
  <c r="I18" i="1" l="1"/>
  <c r="H21" i="1" s="1"/>
  <c r="L13" i="1"/>
  <c r="M13" i="1" s="1"/>
  <c r="N13" i="1" s="1"/>
  <c r="I17" i="5"/>
  <c r="M14" i="1"/>
  <c r="N14" i="1" s="1"/>
  <c r="M8" i="1"/>
  <c r="N8" i="1" s="1"/>
  <c r="M17" i="1"/>
  <c r="N17" i="1" s="1"/>
  <c r="M5" i="1"/>
  <c r="N5" i="1" s="1"/>
  <c r="M3" i="1"/>
  <c r="M15" i="1"/>
  <c r="N15" i="1" s="1"/>
  <c r="M10" i="1"/>
  <c r="N10" i="1" s="1"/>
  <c r="M7" i="1"/>
  <c r="N7" i="1" s="1"/>
  <c r="M12" i="1"/>
  <c r="N12" i="1" s="1"/>
  <c r="M9" i="1"/>
  <c r="N9" i="1" s="1"/>
  <c r="M6" i="1"/>
  <c r="N6" i="1" s="1"/>
  <c r="L18" i="1" l="1"/>
  <c r="C7" i="5" s="1"/>
  <c r="B7" i="5" s="1"/>
  <c r="N3" i="1"/>
  <c r="G16" i="1"/>
  <c r="G18" i="1" s="1"/>
  <c r="G19" i="1" s="1"/>
  <c r="L19" i="1" l="1"/>
  <c r="C7" i="1"/>
  <c r="C4" i="1"/>
  <c r="C15" i="1"/>
  <c r="C3" i="1"/>
  <c r="C3" i="5"/>
  <c r="B3" i="5" s="1"/>
  <c r="C14" i="1"/>
  <c r="C5" i="1"/>
  <c r="C10" i="1"/>
  <c r="C13" i="1"/>
  <c r="C9" i="1"/>
  <c r="C17" i="1"/>
  <c r="C8" i="1"/>
  <c r="C6" i="1"/>
  <c r="C11" i="1"/>
  <c r="C12" i="1"/>
  <c r="C16" i="1"/>
  <c r="M16" i="1"/>
  <c r="C18" i="1" l="1"/>
  <c r="M18" i="1"/>
  <c r="M19" i="1" s="1"/>
  <c r="N16" i="1"/>
  <c r="N18" i="1" s="1"/>
  <c r="B5" i="5"/>
  <c r="B6" i="5"/>
  <c r="C6" i="5" s="1"/>
  <c r="C5" i="5" l="1"/>
  <c r="C8" i="5" s="1"/>
  <c r="B8" i="5"/>
  <c r="B11" i="5"/>
  <c r="C11" i="5" s="1"/>
  <c r="D11" i="5" s="1"/>
  <c r="B12" i="5" l="1"/>
  <c r="C12" i="5"/>
</calcChain>
</file>

<file path=xl/comments1.xml><?xml version="1.0" encoding="utf-8"?>
<comments xmlns="http://schemas.openxmlformats.org/spreadsheetml/2006/main">
  <authors>
    <author>The Zone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The Zone:</t>
        </r>
        <r>
          <rPr>
            <sz val="9"/>
            <color indexed="81"/>
            <rFont val="Tahoma"/>
            <family val="2"/>
          </rPr>
          <t xml:space="preserve">
Backed by big companies like MSFT, Deloitte, IBM etc etc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<sst xmlns="http://schemas.openxmlformats.org/spreadsheetml/2006/main" count="14334" uniqueCount="10800">
  <si>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</si>
  <si>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</si>
  <si>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</si>
  <si>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</si>
  <si>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</si>
  <si>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</si>
  <si>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</si>
  <si>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</si>
  <si>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</si>
  <si>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</si>
  <si>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</si>
  <si>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</si>
  <si>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</si>
  <si>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</si>
  <si>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</si>
  <si>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</si>
  <si>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</si>
  <si>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</si>
  <si>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</si>
  <si>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</si>
  <si>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</si>
  <si>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</si>
  <si>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</si>
  <si>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</si>
  <si>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</si>
  <si>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</si>
  <si>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</si>
  <si>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</si>
  <si>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</si>
  <si>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</si>
  <si>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</si>
  <si>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</si>
  <si>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</si>
  <si>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</si>
  <si>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</si>
  <si>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</si>
  <si>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</si>
  <si>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</si>
  <si>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</si>
  <si>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</si>
  <si>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</si>
  <si>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</si>
  <si>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</si>
  <si>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</si>
  <si>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</si>
  <si>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</si>
  <si>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</si>
  <si>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</si>
  <si>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</si>
  <si>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</si>
  <si>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</si>
  <si>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</si>
  <si>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</si>
  <si>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</si>
  <si>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</si>
  <si>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</si>
  <si>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</si>
  <si>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</si>
  <si>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</si>
  <si>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</si>
  <si>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</si>
  <si>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</si>
  <si>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</si>
  <si>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</si>
  <si>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</si>
  <si>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</si>
  <si>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</si>
  <si>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</si>
  <si>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</si>
  <si>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</si>
  <si>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</si>
  <si>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0.74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</si>
  <si>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</si>
  <si>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</si>
  <si>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</si>
  <si>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</si>
  <si>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</si>
  <si>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</si>
  <si>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</si>
  <si>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</si>
  <si>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</si>
  <si>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</si>
  <si>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</si>
  <si>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</si>
  <si>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</si>
  <si>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</si>
  <si>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</si>
  <si>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</si>
  <si>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</si>
  <si>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</si>
  <si>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</si>
  <si>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</si>
  <si>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</si>
  <si>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</si>
  <si>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</si>
  <si>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</si>
  <si>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</si>
  <si>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</si>
  <si>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</si>
  <si>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</si>
  <si>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</si>
  <si>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</si>
  <si>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33600000.0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</si>
  <si>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</si>
  <si>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</si>
  <si>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</si>
  <si>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</si>
  <si>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</si>
  <si>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</si>
  <si>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</si>
  <si>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</si>
  <si>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</si>
  <si>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</si>
  <si>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</si>
  <si>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</si>
  <si>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</si>
  <si>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</si>
  <si>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</si>
  <si>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</si>
  <si>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</si>
  <si>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</si>
  <si>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</si>
  <si>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</si>
  <si>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</si>
  <si>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</si>
  <si>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</si>
  <si>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</si>
  <si>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</si>
  <si>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</si>
  <si>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</si>
  <si>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</si>
  <si>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</si>
  <si>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</si>
  <si>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</si>
  <si>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</si>
  <si>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</si>
  <si>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</si>
  <si>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</si>
  <si>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</si>
  <si>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</si>
  <si>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</si>
  <si>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</si>
  <si>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</si>
  <si>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</si>
  <si>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</si>
  <si>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</si>
  <si>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</si>
  <si>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</si>
  <si>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</si>
  <si>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</si>
  <si>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</si>
  <si>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</si>
  <si>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</si>
  <si>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</si>
  <si>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</si>
  <si>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</si>
  <si>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</si>
  <si>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</si>
  <si>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</si>
  <si>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</si>
  <si>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</si>
  <si>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</si>
  <si>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</si>
  <si>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</si>
  <si>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</si>
  <si>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</si>
  <si>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</si>
  <si>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</si>
  <si>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</si>
  <si>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</si>
  <si>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</si>
  <si>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</si>
  <si>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</si>
  <si>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</si>
  <si>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</si>
  <si>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</si>
  <si>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</si>
  <si>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</si>
  <si>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</si>
  <si>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</si>
  <si>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</si>
  <si>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</si>
  <si>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</si>
  <si>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</si>
  <si>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</si>
  <si>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</si>
  <si>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</si>
  <si>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</si>
  <si>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</si>
  <si>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</si>
  <si>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</si>
  <si>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</si>
  <si>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</si>
  <si>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</si>
  <si>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</si>
  <si>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</si>
  <si>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</si>
  <si>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</si>
  <si>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</si>
  <si>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</si>
  <si>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</si>
  <si>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</si>
  <si>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</si>
  <si>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</si>
  <si>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</si>
  <si>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</si>
  <si>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</si>
  <si>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</si>
  <si>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</si>
  <si>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</si>
  <si>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</si>
  <si>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</si>
  <si>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</si>
  <si>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</si>
  <si>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</si>
  <si>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</si>
  <si>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</si>
  <si>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</si>
  <si>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</si>
  <si>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</si>
  <si>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</si>
  <si>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</si>
  <si>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</si>
  <si>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</si>
  <si>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</si>
  <si>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</si>
  <si>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</si>
  <si>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</si>
  <si>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</si>
  <si>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</si>
  <si>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</si>
  <si>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</si>
  <si>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</si>
  <si>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</si>
  <si>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</si>
  <si>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</si>
  <si>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</si>
  <si>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</si>
  <si>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</si>
  <si>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</si>
  <si>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</si>
  <si>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</si>
  <si>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</si>
  <si>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</si>
  <si>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</si>
  <si>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</si>
  <si>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</si>
  <si>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</si>
  <si>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</si>
  <si>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</si>
  <si>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</si>
  <si>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</si>
  <si>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</si>
  <si>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</si>
  <si>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</si>
  <si>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</si>
  <si>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</si>
  <si>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</si>
  <si>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</si>
  <si>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</si>
  <si>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</si>
  <si>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</si>
  <si>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</si>
  <si>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</si>
  <si>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</si>
  <si>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</si>
  <si>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</si>
  <si>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</si>
  <si>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</si>
  <si>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</si>
  <si>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</si>
  <si>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</si>
  <si>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</si>
  <si>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</si>
  <si>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</si>
  <si>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</si>
  <si>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</si>
  <si>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</si>
  <si>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</si>
  <si>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</si>
  <si>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</si>
  <si>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</si>
  <si>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</si>
  <si>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</si>
  <si>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</si>
  <si>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</si>
  <si>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</si>
  <si>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</si>
  <si>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</si>
  <si>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</si>
  <si>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</si>
  <si>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</si>
  <si>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</si>
  <si>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3839463249.0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</si>
  <si>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</si>
  <si>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</si>
  <si>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</si>
  <si>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</si>
  <si>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</si>
  <si>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</si>
  <si>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</si>
  <si>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</si>
  <si>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</si>
  <si>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</si>
  <si>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</si>
  <si>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</si>
  <si>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</si>
  <si>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</si>
  <si>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</si>
  <si>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</si>
  <si>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</si>
  <si>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</si>
  <si>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</si>
  <si>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</si>
  <si>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</si>
  <si>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</si>
  <si>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</si>
  <si>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</si>
  <si>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</si>
  <si>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</si>
  <si>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</si>
  <si>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</si>
  <si>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</si>
  <si>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</si>
  <si>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</si>
  <si>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</si>
  <si>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</si>
  <si>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</si>
  <si>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</si>
  <si>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</si>
  <si>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</si>
  <si>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</si>
  <si>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</si>
  <si>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</si>
  <si>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</si>
  <si>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</si>
  <si>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</si>
  <si>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</si>
  <si>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</si>
  <si>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</si>
  <si>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</si>
  <si>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</si>
  <si>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</si>
  <si>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</si>
  <si>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</si>
  <si>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</si>
  <si>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</si>
  <si>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</si>
  <si>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</si>
  <si>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</si>
  <si>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</si>
  <si>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</si>
  <si>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</si>
  <si>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</si>
  <si>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</si>
  <si>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</si>
  <si>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</si>
  <si>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</si>
  <si>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</si>
  <si>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</si>
  <si>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</si>
  <si>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</si>
  <si>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</si>
  <si>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</si>
  <si>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</si>
  <si>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</si>
  <si>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</si>
  <si>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</si>
  <si>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</si>
  <si>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</si>
  <si>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</si>
  <si>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</si>
  <si>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</si>
  <si>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</si>
  <si>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</si>
  <si>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</si>
  <si>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</si>
  <si>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</si>
  <si>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</si>
  <si>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</si>
  <si>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</si>
  <si>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</si>
  <si>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</si>
  <si>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</si>
  <si>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</si>
  <si>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</si>
  <si>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</si>
  <si>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</si>
  <si>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</si>
  <si>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</si>
  <si>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</si>
  <si>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</si>
  <si>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</si>
  <si>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</si>
  <si>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</si>
  <si>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</si>
  <si>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</si>
  <si>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</si>
  <si>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</si>
  <si>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</si>
  <si>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</si>
  <si>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</si>
  <si>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</si>
  <si>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</si>
  <si>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</si>
  <si>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</si>
  <si>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</si>
  <si>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</si>
  <si>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</si>
  <si>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</si>
  <si>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</si>
  <si>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</si>
  <si>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</si>
  <si>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</si>
  <si>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</si>
  <si>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</si>
  <si>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</si>
  <si>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</si>
  <si>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</si>
  <si>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</si>
  <si>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</si>
  <si>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</si>
  <si>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0.64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</si>
  <si>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</si>
  <si>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</si>
  <si>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</si>
  <si>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</si>
  <si>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</si>
  <si>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</si>
  <si>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</si>
  <si>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</si>
  <si>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</si>
  <si>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</si>
  <si>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</si>
  <si>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</si>
  <si>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</si>
  <si>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</si>
  <si>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</si>
  <si>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</si>
  <si>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</si>
  <si>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</si>
  <si>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</si>
  <si>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</si>
  <si>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</si>
  <si>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</si>
  <si>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</si>
  <si>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</si>
  <si>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</si>
  <si>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</si>
  <si>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</si>
  <si>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</si>
  <si>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</si>
  <si>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</si>
  <si>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</si>
  <si>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</si>
  <si>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</si>
  <si>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</si>
  <si>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</si>
  <si>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</si>
  <si>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</si>
  <si>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</si>
  <si>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</si>
  <si>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</si>
  <si>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</si>
  <si>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</si>
  <si>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</si>
  <si>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</si>
  <si>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</si>
  <si>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</si>
  <si>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</si>
  <si>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</si>
  <si>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</si>
  <si>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</si>
  <si>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</si>
  <si>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</si>
  <si>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</si>
  <si>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</si>
  <si>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</si>
  <si>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</si>
  <si>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</si>
  <si>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</si>
  <si>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</si>
  <si>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</si>
  <si>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</si>
  <si>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</si>
  <si>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</si>
  <si>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</si>
  <si>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</si>
  <si>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</si>
  <si>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</si>
  <si>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</si>
  <si>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</si>
  <si>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</si>
  <si>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</si>
  <si>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</si>
  <si>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</si>
  <si>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</si>
  <si>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</si>
  <si>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</si>
  <si>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</si>
  <si>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</si>
  <si>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</si>
  <si>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</si>
  <si>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331360000.0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</si>
  <si>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</si>
  <si>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</si>
  <si>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</si>
  <si>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</si>
  <si>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</si>
  <si>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</si>
  <si>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</si>
  <si>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</si>
  <si>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</si>
  <si>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</si>
  <si>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</si>
  <si>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</si>
  <si>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</si>
  <si>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697538027.0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</si>
  <si>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</si>
  <si>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</si>
  <si>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</si>
  <si>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</si>
  <si>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</si>
  <si>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</si>
  <si>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</si>
  <si>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</si>
  <si>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</si>
  <si>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</si>
  <si>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</si>
  <si>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</si>
  <si>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</si>
  <si>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</si>
  <si>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</si>
  <si>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</si>
  <si>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</si>
  <si>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</si>
  <si>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</si>
  <si>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</si>
  <si>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</si>
  <si>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</si>
  <si>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</si>
  <si>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</si>
  <si>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</si>
  <si>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</si>
  <si>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</si>
  <si>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</si>
  <si>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</si>
  <si>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</si>
  <si>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</si>
  <si>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</si>
  <si>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</si>
  <si>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</si>
  <si>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</si>
  <si>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</si>
  <si>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</si>
  <si>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</si>
  <si>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</si>
  <si>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</si>
  <si>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</si>
  <si>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</si>
  <si>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</si>
  <si>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</si>
  <si>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</si>
  <si>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</si>
  <si>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</si>
  <si>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</si>
  <si>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</si>
  <si>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</si>
  <si>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</si>
  <si>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</si>
  <si>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</si>
  <si>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</si>
  <si>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</si>
  <si>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</si>
  <si>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</si>
  <si>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</si>
  <si>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</si>
  <si>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</si>
  <si>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</si>
  <si>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</si>
  <si>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</si>
  <si>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</si>
  <si>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</si>
  <si>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</si>
  <si>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</si>
  <si>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</si>
  <si>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</si>
  <si>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</si>
  <si>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</si>
  <si>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</si>
  <si>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</si>
  <si>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</si>
  <si>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</si>
  <si>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</si>
  <si>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</si>
  <si>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</si>
  <si>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</si>
  <si>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</si>
  <si>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</si>
  <si>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</si>
  <si>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</si>
  <si>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</si>
  <si>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</si>
  <si>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</si>
  <si>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</si>
  <si>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</si>
  <si>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</si>
  <si>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</si>
  <si>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</si>
  <si>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</si>
  <si>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</si>
  <si>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</si>
  <si>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</si>
  <si>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</si>
  <si>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</si>
  <si>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</si>
  <si>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</si>
  <si>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</si>
  <si>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</si>
  <si>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</si>
  <si>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</si>
  <si>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</si>
  <si>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</si>
  <si>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</si>
  <si>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</si>
  <si>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</si>
  <si>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</si>
  <si>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</si>
  <si>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</si>
  <si>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</si>
  <si>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</si>
  <si>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</si>
  <si>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</si>
  <si>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</si>
  <si>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</si>
  <si>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</si>
  <si>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</si>
  <si>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</si>
  <si>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</si>
  <si>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</si>
  <si>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</si>
  <si>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</si>
  <si>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</si>
  <si>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</si>
  <si>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</si>
  <si>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</si>
  <si>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</si>
  <si>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</si>
  <si>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</si>
  <si>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</si>
  <si>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</si>
  <si>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</si>
  <si>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</si>
  <si>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</si>
  <si>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</si>
  <si>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</si>
  <si>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</si>
  <si>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</si>
  <si>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</si>
  <si>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</si>
  <si>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</si>
  <si>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</si>
  <si>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</si>
  <si>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</si>
  <si>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</si>
  <si>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</si>
  <si>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</si>
  <si>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</si>
  <si>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</si>
  <si>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</si>
  <si>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</si>
  <si>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</si>
  <si>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</si>
  <si>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</si>
  <si>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</si>
  <si>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</si>
  <si>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</si>
  <si>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</si>
  <si>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</si>
  <si>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</si>
  <si>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</si>
  <si>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</si>
  <si>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</si>
  <si>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</si>
  <si>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</si>
  <si>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</si>
  <si>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</si>
  <si>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</si>
  <si>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</si>
  <si>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</si>
  <si>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</si>
  <si>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</si>
  <si>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</si>
  <si>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</si>
  <si>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</si>
  <si>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</si>
  <si>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</si>
  <si>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</si>
  <si>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</si>
  <si>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</si>
  <si>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</si>
  <si>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</si>
  <si>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</si>
  <si>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</si>
  <si>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</si>
  <si>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</si>
  <si>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</si>
  <si>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</si>
  <si>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</si>
  <si>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</si>
  <si>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</si>
  <si>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</si>
  <si>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</si>
  <si>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</si>
  <si>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</si>
  <si>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</si>
  <si>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</si>
  <si>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</si>
  <si>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</si>
  <si>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</si>
  <si>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</si>
  <si>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</si>
  <si>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</si>
  <si>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</si>
  <si>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</si>
  <si>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</si>
  <si>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</si>
  <si>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</si>
  <si>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</si>
  <si>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</si>
  <si>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</si>
  <si>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</si>
  <si>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</si>
  <si>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</si>
  <si>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</si>
  <si>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</si>
  <si>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</si>
  <si>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</si>
  <si>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</si>
  <si>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</si>
  <si>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</si>
  <si>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</si>
  <si>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</si>
  <si>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</si>
  <si>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</si>
  <si>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</si>
  <si>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</si>
  <si>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</si>
  <si>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</si>
  <si>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</si>
  <si>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</si>
  <si>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</si>
  <si>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</si>
  <si>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</si>
  <si>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</si>
  <si>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</si>
  <si>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</si>
  <si>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</si>
  <si>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</si>
  <si>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</si>
  <si>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</si>
  <si>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</si>
  <si>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</si>
  <si>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</si>
  <si>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</si>
  <si>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</si>
  <si>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</si>
  <si>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</si>
  <si>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</si>
  <si>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</si>
  <si>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</si>
  <si>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</si>
  <si>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</si>
  <si>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</si>
  <si>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</si>
  <si>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80523807.0</t>
  </si>
  <si>
    <t>245431854.0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</si>
  <si>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</si>
  <si>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</si>
  <si>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</si>
  <si>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</si>
  <si>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</si>
  <si>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</si>
  <si>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</si>
  <si>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</si>
  <si>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</si>
  <si>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</si>
  <si>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</si>
  <si>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</si>
  <si>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</si>
  <si>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</si>
  <si>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</si>
  <si>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</si>
  <si>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</si>
  <si>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</si>
  <si>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</si>
  <si>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</si>
  <si>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</si>
  <si>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</si>
  <si>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</si>
  <si>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</si>
  <si>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</si>
  <si>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</si>
  <si>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</si>
  <si>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</si>
  <si>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</si>
  <si>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</si>
  <si>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</si>
  <si>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</si>
  <si>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</si>
  <si>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</si>
  <si>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</si>
  <si>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</si>
  <si>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</si>
  <si>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</si>
  <si>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</si>
  <si>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</si>
  <si>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</si>
  <si>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</si>
  <si>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</si>
  <si>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</si>
  <si>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</si>
  <si>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</si>
  <si>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</si>
  <si>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</si>
  <si>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</si>
  <si>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</si>
  <si>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</si>
  <si>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</si>
  <si>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</si>
  <si>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</si>
  <si>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</si>
  <si>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</si>
  <si>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</si>
  <si>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</si>
  <si>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</si>
  <si>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</si>
  <si>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</si>
  <si>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15851900.0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</si>
  <si>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</si>
  <si>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</si>
  <si>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</si>
  <si>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</si>
  <si>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</si>
  <si>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</si>
  <si>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</si>
  <si>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</si>
  <si>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</si>
  <si>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</si>
  <si>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</si>
  <si>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</si>
  <si>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</si>
  <si>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</si>
  <si>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</si>
  <si>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</si>
  <si>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</si>
  <si>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</si>
  <si>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</si>
  <si>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</si>
  <si>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</si>
  <si>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</si>
  <si>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</si>
  <si>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</si>
  <si>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</si>
  <si>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</si>
  <si>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</si>
  <si>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</si>
  <si>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</si>
  <si>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</si>
  <si>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</si>
  <si>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</si>
  <si>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</si>
  <si>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</si>
  <si>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</si>
  <si>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</si>
  <si>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</si>
  <si>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</si>
  <si>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</si>
  <si>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</si>
  <si>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</si>
  <si>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</si>
  <si>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</si>
  <si>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</si>
  <si>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</si>
  <si>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</si>
  <si>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</si>
  <si>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</si>
  <si>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</si>
  <si>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</si>
  <si>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</si>
  <si>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</si>
  <si>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</si>
  <si>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</si>
  <si>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</si>
  <si>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</si>
  <si>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</si>
  <si>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</si>
  <si>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</si>
  <si>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</si>
  <si>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</si>
  <si>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</si>
  <si>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</si>
  <si>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</si>
  <si>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</si>
  <si>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</si>
  <si>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</si>
  <si>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</si>
  <si>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</si>
  <si>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</si>
  <si>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</si>
  <si>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</si>
  <si>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</si>
  <si>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</si>
  <si>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</si>
  <si>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</si>
  <si>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</si>
  <si>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</si>
  <si>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</si>
  <si>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</si>
  <si>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</si>
  <si>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</si>
  <si>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</si>
  <si>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</si>
  <si>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</si>
  <si>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</si>
  <si>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</si>
  <si>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</si>
  <si>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</si>
  <si>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</si>
  <si>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</si>
  <si>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</si>
  <si>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</si>
  <si>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</si>
  <si>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</si>
  <si>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</si>
  <si>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</si>
  <si>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</si>
  <si>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</si>
  <si>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</si>
  <si>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</si>
  <si>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</si>
  <si>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</si>
  <si>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</si>
  <si>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</si>
  <si>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</si>
  <si>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</si>
  <si>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</si>
  <si>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</si>
  <si>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</si>
  <si>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</si>
  <si>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</si>
  <si>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</si>
  <si>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</si>
  <si>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</si>
  <si>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</si>
  <si>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</si>
  <si>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</si>
  <si>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</si>
  <si>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</si>
  <si>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</si>
  <si>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</si>
  <si>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</si>
  <si>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</si>
  <si>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</si>
  <si>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</si>
  <si>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</si>
  <si>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</si>
  <si>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0.11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</si>
  <si>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</si>
  <si>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</si>
  <si>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</si>
  <si>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</si>
  <si>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</si>
  <si>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</si>
  <si>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</si>
  <si>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</si>
  <si>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</si>
  <si>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</si>
  <si>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</si>
  <si>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</si>
  <si>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</si>
  <si>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</si>
  <si>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</si>
  <si>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</si>
  <si>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</si>
  <si>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</si>
  <si>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</si>
  <si>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</si>
  <si>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</si>
  <si>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</si>
  <si>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</si>
  <si>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</si>
  <si>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</si>
  <si>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</si>
  <si>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</si>
  <si>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</si>
  <si>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</si>
  <si>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</si>
  <si>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</si>
  <si>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</si>
  <si>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</si>
  <si>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</si>
  <si>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</si>
  <si>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</si>
  <si>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</si>
  <si>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</si>
  <si>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</si>
  <si>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</si>
  <si>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</si>
  <si>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</si>
  <si>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</si>
  <si>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</si>
  <si>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</si>
  <si>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</si>
  <si>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</si>
  <si>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</si>
  <si>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</si>
  <si>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</si>
  <si>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</si>
  <si>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</si>
  <si>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</si>
  <si>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</si>
  <si>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</si>
  <si>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</si>
  <si>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</si>
  <si>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</si>
  <si>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</si>
  <si>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</si>
  <si>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</si>
  <si>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</si>
  <si>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</si>
  <si>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</si>
  <si>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</si>
  <si>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</si>
  <si>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</si>
  <si>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</si>
  <si>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</si>
  <si>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</si>
  <si>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</si>
  <si>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</si>
  <si>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</si>
  <si>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</si>
  <si>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</si>
  <si>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</si>
  <si>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</si>
  <si>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</si>
  <si>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</si>
  <si>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</si>
  <si>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</si>
  <si>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</si>
  <si>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</si>
  <si>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</si>
  <si>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</si>
  <si>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</si>
  <si>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</si>
  <si>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</si>
  <si>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</si>
  <si>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</si>
  <si>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</si>
  <si>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</si>
  <si>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</si>
  <si>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</si>
  <si>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</si>
  <si>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</si>
  <si>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</si>
  <si>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</si>
  <si>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</si>
  <si>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</si>
  <si>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</si>
  <si>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</si>
  <si>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</si>
  <si>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</si>
  <si>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</si>
  <si>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</si>
  <si>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</si>
  <si>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</si>
  <si>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</si>
  <si>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</si>
  <si>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</si>
  <si>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</si>
  <si>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</si>
  <si>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</si>
  <si>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</si>
  <si>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</si>
  <si>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</si>
  <si>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</si>
  <si>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</si>
  <si>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</si>
  <si>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</si>
  <si>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</si>
  <si>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</si>
  <si>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</si>
  <si>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</si>
  <si>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</si>
  <si>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</si>
  <si>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</si>
  <si>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</si>
  <si>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</si>
  <si>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</si>
  <si>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</si>
  <si>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</si>
  <si>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</si>
  <si>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</si>
  <si>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</si>
  <si>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</si>
  <si>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</si>
  <si>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</si>
  <si>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</si>
  <si>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</si>
  <si>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</si>
  <si>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</si>
  <si>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</si>
  <si>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</si>
  <si>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</si>
  <si>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</si>
  <si>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</si>
  <si>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</si>
  <si>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</si>
  <si>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</si>
  <si>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</si>
  <si>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</si>
  <si>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</si>
  <si>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</si>
  <si>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</si>
  <si>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</si>
  <si>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</si>
  <si>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</si>
  <si>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</si>
  <si>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</si>
  <si>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</si>
  <si>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</si>
  <si>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</si>
  <si>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</si>
  <si>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</si>
  <si>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</si>
  <si>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</si>
  <si>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</si>
  <si>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</si>
  <si>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</si>
  <si>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</si>
  <si>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</si>
  <si>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</si>
  <si>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</si>
  <si>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</si>
  <si>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</si>
  <si>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</si>
  <si>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</si>
  <si>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</si>
  <si>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</si>
  <si>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</si>
  <si>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</si>
  <si>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</si>
  <si>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</si>
  <si>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</si>
  <si>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</si>
  <si>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</si>
  <si>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</si>
  <si>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</si>
  <si>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</si>
  <si>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</si>
  <si>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</si>
  <si>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</si>
  <si>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</si>
  <si>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</si>
  <si>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</si>
  <si>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</si>
  <si>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</si>
  <si>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</si>
  <si>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</si>
  <si>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</si>
  <si>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</si>
  <si>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</si>
  <si>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</si>
  <si>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</si>
  <si>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</si>
  <si>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</si>
  <si>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</si>
  <si>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</si>
  <si>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</si>
  <si>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</si>
  <si>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</si>
  <si>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</si>
  <si>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</si>
  <si>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</si>
  <si>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</si>
  <si>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</si>
  <si>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</si>
  <si>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</si>
  <si>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</si>
  <si>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</si>
  <si>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</si>
  <si>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</si>
  <si>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</si>
  <si>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</si>
  <si>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</si>
  <si>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</si>
  <si>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</si>
  <si>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</si>
  <si>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</si>
  <si>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</si>
  <si>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</si>
  <si>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</si>
  <si>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</si>
  <si>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</si>
  <si>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</si>
  <si>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</si>
  <si>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</si>
  <si>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</si>
  <si>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</si>
  <si>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</si>
  <si>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</si>
  <si>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</si>
  <si>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</si>
  <si>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</si>
  <si>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</si>
  <si>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</si>
  <si>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</si>
  <si>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</si>
  <si>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</si>
  <si>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</si>
  <si>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</si>
  <si>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</si>
  <si>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</si>
  <si>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</si>
  <si>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</si>
  <si>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</si>
  <si>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</si>
  <si>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</si>
  <si>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</si>
  <si>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</si>
  <si>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</si>
  <si>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</si>
  <si>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</si>
  <si>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</si>
  <si>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</si>
  <si>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</si>
  <si>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</si>
  <si>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</si>
  <si>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</si>
  <si>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</si>
  <si>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</si>
  <si>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</si>
  <si>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</si>
  <si>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</si>
  <si>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</si>
  <si>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</si>
  <si>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</si>
  <si>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</si>
  <si>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</si>
  <si>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</si>
  <si>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</si>
  <si>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</si>
  <si>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</si>
  <si>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</si>
  <si>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</si>
  <si>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</si>
  <si>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</si>
  <si>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</si>
  <si>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</si>
  <si>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</si>
  <si>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</si>
  <si>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</si>
  <si>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</si>
  <si>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</si>
  <si>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</si>
  <si>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</si>
  <si>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</si>
  <si>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</si>
  <si>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</si>
  <si>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</si>
  <si>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</si>
  <si>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</si>
  <si>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</si>
  <si>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</si>
  <si>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</si>
  <si>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</si>
  <si>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</si>
  <si>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</si>
  <si>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</si>
  <si>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</si>
  <si>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</si>
  <si>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</si>
  <si>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</si>
  <si>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</si>
  <si>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</si>
  <si>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</si>
  <si>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</si>
  <si>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</si>
  <si>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</si>
  <si>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</si>
  <si>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</si>
  <si>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</si>
  <si>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</si>
  <si>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</si>
  <si>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</si>
  <si>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</si>
  <si>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</si>
  <si>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</si>
  <si>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</si>
  <si>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</si>
  <si>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</si>
  <si>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</si>
  <si>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</si>
  <si>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</si>
  <si>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</si>
  <si>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</si>
  <si>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</si>
  <si>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</si>
  <si>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</si>
  <si>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</si>
  <si>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</si>
  <si>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</si>
  <si>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</si>
  <si>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</si>
  <si>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</si>
  <si>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</si>
  <si>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</si>
  <si>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</si>
  <si>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</si>
  <si>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</si>
  <si>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</si>
  <si>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</si>
  <si>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</si>
  <si>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</si>
  <si>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</si>
  <si>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</si>
  <si>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</si>
  <si>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</si>
  <si>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</si>
  <si>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</si>
  <si>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</si>
  <si>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</si>
  <si>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</si>
  <si>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</si>
  <si>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</si>
  <si>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</si>
  <si>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</si>
  <si>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</si>
  <si>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</si>
  <si>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</si>
  <si>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</si>
  <si>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</si>
  <si>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</si>
  <si>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</si>
  <si>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</si>
  <si>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</si>
  <si>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</si>
  <si>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</si>
  <si>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</si>
  <si>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</si>
  <si>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</si>
  <si>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</si>
  <si>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</si>
  <si>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</si>
  <si>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</si>
  <si>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</si>
  <si>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</si>
  <si>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</si>
  <si>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</si>
  <si>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</si>
  <si>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</si>
  <si>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</si>
  <si>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</si>
  <si>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</si>
  <si>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</si>
  <si>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</si>
  <si>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</si>
  <si>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</si>
  <si>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</si>
  <si>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</si>
  <si>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</si>
  <si>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</si>
  <si>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</si>
  <si>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</si>
  <si>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</si>
  <si>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</si>
  <si>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</si>
  <si>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-0.31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</si>
  <si>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</si>
  <si>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</si>
  <si>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</si>
  <si>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</si>
  <si>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</si>
  <si>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</si>
  <si>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</si>
  <si>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</si>
  <si>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</si>
  <si>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</si>
  <si>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</si>
  <si>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</si>
  <si>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</si>
  <si>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</si>
  <si>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</si>
  <si>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</si>
  <si>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</si>
  <si>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</si>
  <si>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</si>
  <si>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</si>
  <si>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</si>
  <si>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</si>
  <si>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</si>
  <si>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</si>
  <si>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</si>
  <si>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</si>
  <si>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</si>
  <si>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</si>
  <si>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</si>
  <si>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</si>
  <si>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</si>
  <si>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</si>
  <si>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</si>
  <si>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</si>
  <si>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</si>
  <si>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</si>
  <si>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</si>
  <si>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</si>
  <si>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</si>
  <si>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</si>
  <si>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</si>
  <si>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</si>
  <si>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</si>
  <si>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</si>
  <si>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</si>
  <si>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</si>
  <si>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</si>
  <si>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</si>
  <si>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</si>
  <si>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</si>
  <si>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</si>
  <si>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</si>
  <si>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</si>
  <si>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</si>
  <si>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</si>
  <si>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</si>
  <si>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</si>
  <si>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</si>
  <si>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</si>
  <si>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</si>
  <si>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</si>
  <si>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</si>
  <si>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</si>
  <si>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</si>
  <si>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</si>
  <si>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</si>
  <si>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</si>
  <si>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</si>
  <si>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</si>
  <si>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</si>
  <si>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</si>
  <si>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</si>
  <si>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</si>
  <si>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</si>
  <si>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</si>
  <si>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</si>
  <si>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</si>
  <si>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</si>
  <si>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</si>
  <si>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</si>
  <si>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</si>
  <si>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</si>
  <si>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</si>
  <si>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</si>
  <si>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</si>
  <si>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</si>
  <si>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</si>
  <si>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</si>
  <si>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</si>
  <si>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</si>
  <si>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</si>
  <si>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</si>
  <si>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</si>
  <si>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</si>
  <si>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</si>
  <si>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</si>
  <si>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</si>
  <si>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</si>
  <si>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</si>
  <si>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</si>
  <si>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</si>
  <si>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</si>
  <si>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</si>
  <si>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</si>
  <si>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</si>
  <si>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</si>
  <si>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</si>
  <si>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</si>
  <si>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</si>
  <si>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</si>
  <si>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0.00000060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</si>
  <si>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</si>
  <si>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</si>
  <si>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</si>
  <si>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</si>
  <si>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</si>
  <si>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</si>
  <si>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</si>
  <si>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</si>
  <si>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</si>
  <si>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</si>
  <si>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</si>
  <si>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</si>
  <si>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</si>
  <si>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</si>
  <si>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</si>
  <si>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</si>
  <si>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</si>
  <si>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</si>
  <si>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</si>
  <si>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</si>
  <si>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</si>
  <si>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</si>
  <si>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</si>
  <si>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</si>
  <si>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</si>
  <si>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</si>
  <si>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</si>
  <si>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</si>
  <si>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</si>
  <si>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</si>
  <si>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</si>
  <si>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</si>
  <si>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</si>
  <si>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</si>
  <si>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</si>
  <si>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</si>
  <si>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</si>
  <si>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</si>
  <si>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</si>
  <si>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</si>
  <si>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</si>
  <si>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</si>
  <si>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</si>
  <si>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</si>
  <si>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</si>
  <si>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</si>
  <si>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</si>
  <si>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</si>
  <si>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</si>
  <si>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</si>
  <si>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</si>
  <si>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</si>
  <si>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</si>
  <si>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</si>
  <si>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</si>
  <si>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</si>
  <si>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</si>
  <si>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</si>
  <si>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</si>
  <si>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</si>
  <si>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</si>
  <si>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</si>
  <si>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</si>
  <si>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</si>
  <si>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</si>
  <si>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</si>
  <si>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</si>
  <si>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</si>
  <si>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</si>
  <si>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</si>
  <si>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</si>
  <si>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</si>
  <si>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</si>
  <si>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</si>
  <si>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</si>
  <si>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</si>
  <si>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</si>
  <si>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</si>
  <si>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</si>
  <si>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</si>
  <si>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</si>
  <si>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</si>
  <si>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</si>
  <si>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</si>
  <si>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</si>
  <si>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</si>
  <si>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</si>
  <si>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</si>
  <si>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</si>
  <si>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</si>
  <si>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</si>
  <si>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</si>
  <si>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</si>
  <si>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</si>
  <si>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</si>
  <si>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</si>
  <si>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</si>
  <si>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</si>
  <si>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</si>
  <si>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</si>
  <si>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</si>
  <si>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</si>
  <si>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</si>
  <si>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32886450.0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</si>
  <si>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</si>
  <si>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</si>
  <si>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</si>
  <si>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</si>
  <si>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</si>
  <si>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</si>
  <si>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</si>
  <si>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</si>
  <si>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</si>
  <si>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</si>
  <si>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</si>
  <si>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</si>
  <si>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</si>
  <si>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</si>
  <si>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</si>
  <si>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</si>
  <si>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</si>
  <si>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</si>
  <si>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</si>
  <si>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</si>
  <si>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</si>
  <si>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</si>
  <si>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</si>
  <si>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</si>
  <si>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</si>
  <si>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</si>
  <si>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</si>
  <si>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</si>
  <si>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</si>
  <si>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</si>
  <si>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</si>
  <si>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</si>
  <si>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</si>
  <si>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</si>
  <si>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</si>
  <si>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</si>
  <si>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</si>
  <si>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</si>
  <si>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</si>
  <si>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</si>
  <si>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</si>
  <si>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</si>
  <si>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</si>
  <si>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</si>
  <si>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</si>
  <si>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</si>
  <si>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</si>
  <si>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</si>
  <si>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</si>
  <si>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</si>
  <si>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</si>
  <si>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</si>
  <si>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</si>
  <si>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</si>
  <si>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</si>
  <si>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</si>
  <si>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</si>
  <si>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</si>
  <si>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</si>
  <si>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</si>
  <si>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</si>
  <si>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</si>
  <si>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</si>
  <si>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</si>
  <si>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</si>
  <si>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</si>
  <si>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</si>
  <si>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</si>
  <si>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</si>
  <si>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</si>
  <si>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</si>
  <si>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</si>
  <si>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</si>
  <si>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</si>
  <si>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</si>
  <si>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</si>
  <si>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</si>
  <si>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</si>
  <si>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</si>
  <si>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</si>
  <si>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</si>
  <si>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</si>
  <si>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</si>
  <si>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</si>
  <si>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</si>
  <si>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</si>
  <si>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</si>
  <si>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</si>
  <si>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</si>
  <si>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</si>
  <si>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</si>
  <si>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</si>
  <si>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</si>
  <si>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</si>
  <si>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</si>
  <si>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</si>
  <si>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</si>
  <si>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</si>
  <si>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</si>
  <si>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</si>
  <si>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</si>
  <si>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</si>
  <si>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</si>
  <si>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</si>
  <si>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</si>
  <si>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</si>
  <si>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</si>
  <si>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</si>
  <si>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</si>
  <si>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</si>
  <si>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</si>
  <si>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</si>
  <si>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</si>
  <si>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</si>
  <si>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</si>
  <si>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</si>
  <si>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</si>
  <si>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</si>
  <si>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</si>
  <si>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</si>
  <si>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</si>
  <si>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</si>
  <si>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</si>
  <si>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</si>
  <si>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</si>
  <si>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</si>
  <si>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</si>
  <si>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</si>
  <si>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</si>
  <si>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</si>
  <si>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</si>
  <si>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</si>
  <si>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</si>
  <si>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</si>
  <si>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</si>
  <si>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</si>
  <si>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</si>
  <si>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</si>
  <si>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</si>
  <si>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</si>
  <si>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</si>
  <si>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</si>
  <si>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</si>
  <si>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</si>
  <si>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</si>
  <si>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</si>
  <si>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</si>
  <si>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</si>
  <si>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</si>
  <si>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</si>
  <si>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</si>
  <si>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</si>
  <si>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</si>
  <si>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</si>
  <si>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</si>
  <si>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</si>
  <si>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</si>
  <si>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</si>
  <si>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</si>
  <si>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</si>
  <si>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</si>
  <si>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</si>
  <si>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</si>
  <si>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</si>
  <si>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</si>
  <si>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</si>
  <si>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</si>
  <si>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</si>
  <si>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</si>
  <si>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</si>
  <si>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</si>
  <si>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</si>
  <si>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</si>
  <si>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</si>
  <si>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</si>
  <si>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</si>
  <si>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</si>
  <si>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</si>
  <si>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</si>
  <si>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</si>
  <si>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</si>
  <si>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</si>
  <si>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</si>
  <si>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</si>
  <si>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</si>
  <si>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</si>
  <si>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</si>
  <si>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</si>
  <si>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</si>
  <si>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</si>
  <si>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</si>
  <si>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</si>
  <si>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</si>
  <si>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</si>
  <si>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</si>
  <si>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</si>
  <si>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</si>
  <si>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</si>
  <si>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</si>
  <si>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</si>
  <si>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</si>
  <si>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</si>
  <si>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</si>
  <si>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</si>
  <si>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</si>
  <si>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</si>
  <si>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</si>
  <si>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</si>
  <si>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</si>
  <si>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</si>
  <si>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</si>
  <si>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</si>
  <si>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</si>
  <si>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</si>
  <si>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</si>
  <si>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</si>
  <si>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</si>
  <si>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</si>
  <si>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</si>
  <si>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</si>
  <si>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</si>
  <si>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</si>
  <si>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</si>
  <si>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</si>
  <si>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</si>
  <si>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</si>
  <si>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</si>
  <si>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</si>
  <si>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</si>
  <si>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</si>
  <si>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</si>
  <si>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</si>
  <si>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</si>
  <si>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</si>
  <si>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</si>
  <si>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</si>
  <si>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</si>
  <si>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</si>
  <si>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</si>
  <si>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</si>
  <si>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</si>
  <si>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</si>
  <si>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</si>
  <si>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</si>
  <si>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</si>
  <si>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</si>
  <si>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</si>
  <si>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</si>
  <si>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</si>
  <si>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</si>
  <si>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</si>
  <si>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</si>
  <si>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</si>
  <si>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</si>
  <si>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</si>
  <si>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</si>
  <si>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</si>
  <si>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</si>
  <si>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</si>
  <si>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</si>
  <si>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</si>
  <si>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</si>
  <si>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</si>
  <si>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</si>
  <si>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</si>
  <si>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</si>
  <si>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</si>
  <si>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</si>
  <si>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</si>
  <si>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</si>
  <si>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</si>
  <si>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</si>
  <si>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</si>
  <si>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</si>
  <si>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</si>
  <si>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</si>
  <si>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</si>
  <si>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</si>
  <si>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</si>
  <si>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</si>
  <si>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</si>
  <si>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</si>
  <si>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</si>
  <si>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</si>
  <si>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</si>
  <si>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</si>
  <si>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</si>
  <si>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</si>
  <si>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</si>
  <si>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</si>
  <si>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</si>
  <si>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</si>
  <si>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</si>
  <si>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</si>
  <si>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</si>
  <si>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</si>
  <si>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</si>
  <si>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</si>
  <si>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</si>
  <si>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</si>
  <si>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</si>
  <si>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</si>
  <si>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</si>
  <si>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</si>
  <si>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</si>
  <si>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</si>
  <si>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</si>
  <si>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</si>
  <si>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</si>
  <si>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</si>
  <si>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</si>
  <si>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</si>
  <si>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</si>
  <si>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</si>
  <si>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</si>
  <si>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</si>
  <si>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</si>
  <si>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</si>
  <si>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</si>
  <si>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</si>
  <si>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</si>
  <si>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</si>
  <si>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</si>
  <si>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</si>
  <si>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</si>
  <si>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</si>
  <si>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</si>
  <si>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</si>
  <si>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</si>
  <si>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</si>
  <si>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</si>
  <si>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</si>
  <si>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</si>
  <si>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</si>
  <si>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</si>
  <si>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</si>
  <si>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</si>
  <si>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</si>
  <si>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</si>
  <si>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</si>
  <si>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</si>
  <si>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</si>
  <si>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</si>
  <si>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</si>
  <si>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</si>
  <si>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</si>
  <si>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</si>
  <si>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</si>
  <si>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</si>
  <si>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</si>
  <si>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</si>
  <si>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</si>
  <si>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</si>
  <si>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5838159.0</t>
  </si>
  <si>
    <t>80828159.0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</si>
  <si>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</si>
  <si>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</si>
  <si>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</si>
  <si>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</si>
  <si>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</si>
  <si>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</si>
  <si>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</si>
  <si>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</si>
  <si>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</si>
  <si>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</si>
  <si>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</si>
  <si>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</si>
  <si>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</si>
  <si>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</si>
  <si>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</si>
  <si>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</si>
  <si>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</si>
  <si>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</si>
  <si>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</si>
  <si>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</si>
  <si>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</si>
  <si>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</si>
  <si>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</si>
  <si>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</si>
  <si>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</si>
  <si>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</si>
  <si>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</si>
  <si>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</si>
  <si>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</si>
  <si>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</si>
  <si>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</si>
  <si>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</si>
  <si>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</si>
  <si>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</si>
  <si>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</si>
  <si>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</si>
  <si>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</si>
  <si>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</si>
  <si>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</si>
  <si>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</si>
  <si>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</si>
  <si>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</si>
  <si>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</si>
  <si>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</si>
  <si>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</si>
  <si>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</si>
  <si>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</si>
  <si>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</si>
  <si>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</si>
  <si>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</si>
  <si>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</si>
  <si>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</si>
  <si>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</si>
  <si>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</si>
  <si>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</si>
  <si>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</si>
  <si>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</si>
  <si>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</si>
  <si>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</si>
  <si>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</si>
  <si>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</si>
  <si>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</si>
  <si>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</si>
  <si>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</si>
  <si>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</si>
  <si>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</si>
  <si>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</si>
  <si>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</si>
  <si>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</si>
  <si>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</si>
  <si>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</si>
  <si>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</si>
  <si>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</si>
  <si>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</si>
  <si>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</si>
  <si>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</si>
  <si>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</si>
  <si>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</si>
  <si>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</si>
  <si>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</si>
  <si>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</si>
  <si>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</si>
  <si>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</si>
  <si>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</si>
  <si>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</si>
  <si>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</si>
  <si>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</si>
  <si>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</si>
  <si>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</si>
  <si>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</si>
  <si>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</si>
  <si>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</si>
  <si>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</si>
  <si>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</si>
  <si>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</si>
  <si>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</si>
  <si>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</si>
  <si>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</si>
  <si>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</si>
  <si>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</si>
  <si>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</si>
  <si>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</si>
  <si>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</si>
  <si>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</si>
  <si>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</si>
  <si>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</si>
  <si>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</si>
  <si>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</si>
  <si>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</si>
  <si>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</si>
  <si>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</si>
  <si>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</si>
  <si>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</si>
  <si>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</si>
  <si>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</si>
  <si>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</si>
  <si>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</si>
  <si>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</si>
  <si>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</si>
  <si>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</si>
  <si>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</si>
  <si>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</si>
  <si>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</si>
  <si>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</si>
  <si>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</si>
  <si>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</si>
  <si>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</si>
  <si>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</si>
  <si>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</si>
  <si>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</si>
  <si>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</si>
  <si>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</si>
  <si>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</si>
  <si>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</si>
  <si>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</si>
  <si>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</si>
  <si>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</si>
  <si>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</si>
  <si>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</si>
  <si>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</si>
  <si>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</si>
  <si>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</si>
  <si>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</si>
  <si>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</si>
  <si>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</si>
  <si>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</si>
  <si>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</si>
  <si>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</si>
  <si>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</si>
  <si>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</si>
  <si>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</si>
  <si>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</si>
  <si>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</si>
  <si>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</si>
  <si>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</si>
  <si>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</si>
  <si>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</si>
  <si>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</si>
  <si>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</si>
  <si>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</si>
  <si>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</si>
  <si>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</si>
  <si>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</si>
  <si>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</si>
  <si>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</si>
  <si>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</si>
  <si>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</si>
  <si>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</si>
  <si>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</si>
  <si>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</si>
  <si>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</si>
  <si>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</si>
  <si>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</si>
  <si>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</si>
  <si>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</si>
  <si>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</si>
  <si>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</si>
  <si>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</si>
  <si>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</si>
  <si>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</si>
  <si>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</si>
  <si>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</si>
  <si>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14181030.0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</si>
  <si>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</si>
  <si>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</si>
  <si>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</si>
  <si>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</si>
  <si>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</si>
  <si>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</si>
  <si>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</si>
  <si>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</si>
  <si>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</si>
  <si>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5203745.0</t>
  </si>
  <si>
    <t>6203745.0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</si>
  <si>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</si>
  <si>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</si>
  <si>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</si>
  <si>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</si>
  <si>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</si>
  <si>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</si>
  <si>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</si>
  <si>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</si>
  <si>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</si>
  <si>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</si>
  <si>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</si>
  <si>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</si>
  <si>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</si>
  <si>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</si>
  <si>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</si>
  <si>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</si>
  <si>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</si>
  <si>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</si>
  <si>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</si>
  <si>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</si>
  <si>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</si>
  <si>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</si>
  <si>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</si>
  <si>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</si>
  <si>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</si>
  <si>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</si>
  <si>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</si>
  <si>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</si>
  <si>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</si>
  <si>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</si>
  <si>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</si>
  <si>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</si>
  <si>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</si>
  <si>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</si>
  <si>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</si>
  <si>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</si>
  <si>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</si>
  <si>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</si>
  <si>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</si>
  <si>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</si>
  <si>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</si>
  <si>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</si>
  <si>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</si>
  <si>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</si>
  <si>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</si>
  <si>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</si>
  <si>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</si>
  <si>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</si>
  <si>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</si>
  <si>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</si>
  <si>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</si>
  <si>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</si>
  <si>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</si>
  <si>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</si>
  <si>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</si>
  <si>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</si>
  <si>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</si>
  <si>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</si>
  <si>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</si>
  <si>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</si>
  <si>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</si>
  <si>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</si>
  <si>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</si>
  <si>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</si>
  <si>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</si>
  <si>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</si>
  <si>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</si>
  <si>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</si>
  <si>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</si>
  <si>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</si>
  <si>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</si>
  <si>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</si>
  <si>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</si>
  <si>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</si>
  <si>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</si>
  <si>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</si>
  <si>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</si>
  <si>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</si>
  <si>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</si>
  <si>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</si>
  <si>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</si>
  <si>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</si>
  <si>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</si>
  <si>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</si>
  <si>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</si>
  <si>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</si>
  <si>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</si>
  <si>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</si>
  <si>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</si>
  <si>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</si>
  <si>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</si>
  <si>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</si>
  <si>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</si>
  <si>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</si>
  <si>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</si>
  <si>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</si>
  <si>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</si>
  <si>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</si>
  <si>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</si>
  <si>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</si>
  <si>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</si>
  <si>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</si>
  <si>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</si>
  <si>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</si>
  <si>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</si>
  <si>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</si>
  <si>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</si>
  <si>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</si>
  <si>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</si>
  <si>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</si>
  <si>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</si>
  <si>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</si>
  <si>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</si>
  <si>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</si>
  <si>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</si>
  <si>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</si>
  <si>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</si>
  <si>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</si>
  <si>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</si>
  <si>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</si>
  <si>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</si>
  <si>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</si>
  <si>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</si>
  <si>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</si>
  <si>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</si>
  <si>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</si>
  <si>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</si>
  <si>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</si>
  <si>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</si>
  <si>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</si>
  <si>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</si>
  <si>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</si>
  <si>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</si>
  <si>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</si>
  <si>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</si>
  <si>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</si>
  <si>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</si>
  <si>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</si>
  <si>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</si>
  <si>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</si>
  <si>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</si>
  <si>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</si>
  <si>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</si>
  <si>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</si>
  <si>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</si>
  <si>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</si>
  <si>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</si>
  <si>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</si>
  <si>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</si>
  <si>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</si>
  <si>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</si>
  <si>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</si>
  <si>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</si>
  <si>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</si>
  <si>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</si>
  <si>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</si>
  <si>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</si>
  <si>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</si>
  <si>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</si>
  <si>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</si>
  <si>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</si>
  <si>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</si>
  <si>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</si>
  <si>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</si>
  <si>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</si>
  <si>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</si>
  <si>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</si>
  <si>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</si>
  <si>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</si>
  <si>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</si>
  <si>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</si>
  <si>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</si>
  <si>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</si>
  <si>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</si>
  <si>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</si>
  <si>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</si>
  <si>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</si>
  <si>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</si>
  <si>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</si>
  <si>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</si>
  <si>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</si>
  <si>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</si>
  <si>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</si>
  <si>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</si>
  <si>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</si>
  <si>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</si>
  <si>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</si>
  <si>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</si>
  <si>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</si>
  <si>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</si>
  <si>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</si>
  <si>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</si>
  <si>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</si>
  <si>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</si>
  <si>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</si>
  <si>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</si>
  <si>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</si>
  <si>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</si>
  <si>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</si>
  <si>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</si>
  <si>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</si>
  <si>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</si>
  <si>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</si>
  <si>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</si>
  <si>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</si>
  <si>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</si>
  <si>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</si>
  <si>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</si>
  <si>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</si>
  <si>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</si>
  <si>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</si>
  <si>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</si>
  <si>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</si>
  <si>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</si>
  <si>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</si>
  <si>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</si>
  <si>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</si>
  <si>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</si>
  <si>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</si>
  <si>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</si>
  <si>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</si>
  <si>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</si>
  <si>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</si>
  <si>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</si>
  <si>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</si>
  <si>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</si>
  <si>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</si>
  <si>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</si>
  <si>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</si>
  <si>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</si>
  <si>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</si>
  <si>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</si>
  <si>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</si>
  <si>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</si>
  <si>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</si>
  <si>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</si>
  <si>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</si>
  <si>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</si>
  <si>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</si>
  <si>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</si>
  <si>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</si>
  <si>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</si>
  <si>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</si>
  <si>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</si>
  <si>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</si>
  <si>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</si>
  <si>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</si>
  <si>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</si>
  <si>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</si>
  <si>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</si>
  <si>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</si>
  <si>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</si>
  <si>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</si>
  <si>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</si>
  <si>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</si>
  <si>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</si>
  <si>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</si>
  <si>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</si>
  <si>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</si>
  <si>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</si>
  <si>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</si>
  <si>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</si>
  <si>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</si>
  <si>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</si>
  <si>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</si>
  <si>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</si>
  <si>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</si>
  <si>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</si>
  <si>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</si>
  <si>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</si>
  <si>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</si>
  <si>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</si>
  <si>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</si>
  <si>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</si>
  <si>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</si>
  <si>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</si>
  <si>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</si>
  <si>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</si>
  <si>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</si>
  <si>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</si>
  <si>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</si>
  <si>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</si>
  <si>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</si>
  <si>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</si>
  <si>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</si>
  <si>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</si>
  <si>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</si>
  <si>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</si>
  <si>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</si>
  <si>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</si>
  <si>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</si>
  <si>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0.00000067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</si>
  <si>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</si>
  <si>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</si>
  <si>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</si>
  <si>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</si>
  <si>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</si>
  <si>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</si>
  <si>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</si>
  <si>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</si>
  <si>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</si>
  <si>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</si>
  <si>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</si>
  <si>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</si>
  <si>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</si>
  <si>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</si>
  <si>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</si>
  <si>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</si>
  <si>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</si>
  <si>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</si>
  <si>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</si>
  <si>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</si>
  <si>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</si>
  <si>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</si>
  <si>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</si>
  <si>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</si>
  <si>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</si>
  <si>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</si>
  <si>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</si>
  <si>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</si>
  <si>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</si>
  <si>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</si>
  <si>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</si>
  <si>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</si>
  <si>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</si>
  <si>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</si>
  <si>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</si>
  <si>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</si>
  <si>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</si>
  <si>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</si>
  <si>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</si>
  <si>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</si>
  <si>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</si>
  <si>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</si>
  <si>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</si>
  <si>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</si>
  <si>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</si>
  <si>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</si>
  <si>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</si>
  <si>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</si>
  <si>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</si>
  <si>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</si>
  <si>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</si>
  <si>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</si>
  <si>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</si>
  <si>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</si>
  <si>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</si>
  <si>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</si>
  <si>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</si>
  <si>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</si>
  <si>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</si>
  <si>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</si>
  <si>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</si>
  <si>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</si>
  <si>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</si>
  <si>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</si>
  <si>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</si>
  <si>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</si>
  <si>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</si>
  <si>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</si>
  <si>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</si>
  <si>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</si>
  <si>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</si>
  <si>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</si>
  <si>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</si>
  <si>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</si>
  <si>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</si>
  <si>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</si>
  <si>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</si>
  <si>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</si>
  <si>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</si>
  <si>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</si>
  <si>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</si>
  <si>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</si>
  <si>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</si>
  <si>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</si>
  <si>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</si>
  <si>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</si>
  <si>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</si>
  <si>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</si>
  <si>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</si>
  <si>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</si>
  <si>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</si>
  <si>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</si>
  <si>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</si>
  <si>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</si>
  <si>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</si>
  <si>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</si>
  <si>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</si>
  <si>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</si>
  <si>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</si>
  <si>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</si>
  <si>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</si>
  <si>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</si>
  <si>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</si>
  <si>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</si>
  <si>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</si>
  <si>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</si>
  <si>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</si>
  <si>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</si>
  <si>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</si>
  <si>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</si>
  <si>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</si>
  <si>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</si>
  <si>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</si>
  <si>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</si>
  <si>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</si>
  <si>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</si>
  <si>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</si>
  <si>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</si>
  <si>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</si>
  <si>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</si>
  <si>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</si>
  <si>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</si>
  <si>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</si>
  <si>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</si>
  <si>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</si>
  <si>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</si>
  <si>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</si>
  <si>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</si>
  <si>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</si>
  <si>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</si>
  <si>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</si>
  <si>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</si>
  <si>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</si>
  <si>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</si>
  <si>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</si>
  <si>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</si>
  <si>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</si>
  <si>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</si>
  <si>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</si>
  <si>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</si>
  <si>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</si>
  <si>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</si>
  <si>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</si>
  <si>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</si>
  <si>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</si>
  <si>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</si>
  <si>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</si>
  <si>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</si>
  <si>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</si>
  <si>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</si>
  <si>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</si>
  <si>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</si>
  <si>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</si>
  <si>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</si>
  <si>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</si>
  <si>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</si>
  <si>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</si>
  <si>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</si>
  <si>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</si>
  <si>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</si>
  <si>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</si>
  <si>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</si>
  <si>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</si>
  <si>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</si>
  <si>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</si>
  <si>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</si>
  <si>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</si>
  <si>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</si>
  <si>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</si>
  <si>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</si>
  <si>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</si>
  <si>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</si>
  <si>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</si>
  <si>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</si>
  <si>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</si>
  <si>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</si>
  <si>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</si>
  <si>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</si>
  <si>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</si>
  <si>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</si>
  <si>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</si>
  <si>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</si>
  <si>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</si>
  <si>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</si>
  <si>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</si>
  <si>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</si>
  <si>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</si>
  <si>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</si>
  <si>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</si>
  <si>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</si>
  <si>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</si>
  <si>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</si>
  <si>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</si>
  <si>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</si>
  <si>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</si>
  <si>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</si>
  <si>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</si>
  <si>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</si>
  <si>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</si>
  <si>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</si>
  <si>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</si>
  <si>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</si>
  <si>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</si>
  <si>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</si>
  <si>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</si>
  <si>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</si>
  <si>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</si>
  <si>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</si>
  <si>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</si>
  <si>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</si>
  <si>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</si>
  <si>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</si>
  <si>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</si>
  <si>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</si>
  <si>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</si>
  <si>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</si>
  <si>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</si>
  <si>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</si>
  <si>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</si>
  <si>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</si>
  <si>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</si>
  <si>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</si>
  <si>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</si>
  <si>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</si>
  <si>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</si>
  <si>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</si>
  <si>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</si>
  <si>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</si>
  <si>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</si>
  <si>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</si>
  <si>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</si>
  <si>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</si>
  <si>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</si>
  <si>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</si>
  <si>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</si>
  <si>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</si>
  <si>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</si>
  <si>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</si>
  <si>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</si>
  <si>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</si>
  <si>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</si>
  <si>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</si>
  <si>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</si>
  <si>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</si>
  <si>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</si>
  <si>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</si>
  <si>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</si>
  <si>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</si>
  <si>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</si>
  <si>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</si>
  <si>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</si>
  <si>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</si>
  <si>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</si>
  <si>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</si>
  <si>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</si>
  <si>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</si>
  <si>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</si>
  <si>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</si>
  <si>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</si>
  <si>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</si>
  <si>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</si>
  <si>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</si>
  <si>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</si>
  <si>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</si>
  <si>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</si>
  <si>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</si>
  <si>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</si>
  <si>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</si>
  <si>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</si>
  <si>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</si>
  <si>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</si>
  <si>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</si>
  <si>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</si>
  <si>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</si>
  <si>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</si>
  <si>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</si>
  <si>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</si>
  <si>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12367704.0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</si>
  <si>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</si>
  <si>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</si>
  <si>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</si>
  <si>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</si>
  <si>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</si>
  <si>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</si>
  <si>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</si>
  <si>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</si>
  <si>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</si>
  <si>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</si>
  <si>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</si>
  <si>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</si>
  <si>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</si>
  <si>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</si>
  <si>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</si>
  <si>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</si>
  <si>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</si>
  <si>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</si>
  <si>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</si>
  <si>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</si>
  <si>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</si>
  <si>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</si>
  <si>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</si>
  <si>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</si>
  <si>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</si>
  <si>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</si>
  <si>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</si>
  <si>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</si>
  <si>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</si>
  <si>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</si>
  <si>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</si>
  <si>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</si>
  <si>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</si>
  <si>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</si>
  <si>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</si>
  <si>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</si>
  <si>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</si>
  <si>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</si>
  <si>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</si>
  <si>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</si>
  <si>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</si>
  <si>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</si>
  <si>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</si>
  <si>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</si>
  <si>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</si>
  <si>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</si>
  <si>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</si>
  <si>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</si>
  <si>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</si>
  <si>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</si>
  <si>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</si>
  <si>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</si>
  <si>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</si>
  <si>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</si>
  <si>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</si>
  <si>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</si>
  <si>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</si>
  <si>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</si>
  <si>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</si>
  <si>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</si>
  <si>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</si>
  <si>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</si>
  <si>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</si>
  <si>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</si>
  <si>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</si>
  <si>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</si>
  <si>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</si>
  <si>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</si>
  <si>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</si>
  <si>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</si>
  <si>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</si>
  <si>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</si>
  <si>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</si>
  <si>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</si>
  <si>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</si>
  <si>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</si>
  <si>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</si>
  <si>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</si>
  <si>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</si>
  <si>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</si>
  <si>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</si>
  <si>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</si>
  <si>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</si>
  <si>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</si>
  <si>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</si>
  <si>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</si>
  <si>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</si>
  <si>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</si>
  <si>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</si>
  <si>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</si>
  <si>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</si>
  <si>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</si>
  <si>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</si>
  <si>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</si>
  <si>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</si>
  <si>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</si>
  <si>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</si>
  <si>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</si>
  <si>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</si>
  <si>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</si>
  <si>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</si>
  <si>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</si>
  <si>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</si>
  <si>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</si>
  <si>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</si>
  <si>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</si>
  <si>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</si>
  <si>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</si>
  <si>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</si>
  <si>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</si>
  <si>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</si>
  <si>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</si>
  <si>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</si>
  <si>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</si>
  <si>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</si>
  <si>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</si>
  <si>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</si>
  <si>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</si>
  <si>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</si>
  <si>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</si>
  <si>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</si>
  <si>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</si>
  <si>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</si>
  <si>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</si>
  <si>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</si>
  <si>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</si>
  <si>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</si>
  <si>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</si>
  <si>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</si>
  <si>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</si>
  <si>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</si>
  <si>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</si>
  <si>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</si>
  <si>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</si>
  <si>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</si>
  <si>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</si>
  <si>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</si>
  <si>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</si>
  <si>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</si>
  <si>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</si>
  <si>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</si>
  <si>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</si>
  <si>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</si>
  <si>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</si>
  <si>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</si>
  <si>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</si>
  <si>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</si>
  <si>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</si>
  <si>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</si>
  <si>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</si>
  <si>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</si>
  <si>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</si>
  <si>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</si>
  <si>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</si>
  <si>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</si>
  <si>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</si>
  <si>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</si>
  <si>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</si>
  <si>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</si>
  <si>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</si>
  <si>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</si>
  <si>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</si>
  <si>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</si>
  <si>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</si>
  <si>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</si>
  <si>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</si>
  <si>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</si>
  <si>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</si>
  <si>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</si>
  <si>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</si>
  <si>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</si>
  <si>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</si>
  <si>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</si>
  <si>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</si>
  <si>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</si>
  <si>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</si>
  <si>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</si>
  <si>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</si>
  <si>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</si>
  <si>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</si>
  <si>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</si>
  <si>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</si>
  <si>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</si>
  <si>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</si>
  <si>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</si>
  <si>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</si>
  <si>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</si>
  <si>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</si>
  <si>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</si>
  <si>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</si>
  <si>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</si>
  <si>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</si>
  <si>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</si>
  <si>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</si>
  <si>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</si>
  <si>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</si>
  <si>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</si>
  <si>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</si>
  <si>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</si>
  <si>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</si>
  <si>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</si>
  <si>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</si>
  <si>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</si>
  <si>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</si>
  <si>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</si>
  <si>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</si>
  <si>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</si>
  <si>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</si>
  <si>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</si>
  <si>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</si>
  <si>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</si>
  <si>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</si>
  <si>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</si>
  <si>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</si>
  <si>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</si>
  <si>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</si>
  <si>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</si>
  <si>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</si>
  <si>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</si>
  <si>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</si>
  <si>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</si>
  <si>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</si>
  <si>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</si>
  <si>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</si>
  <si>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</si>
  <si>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</si>
  <si>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</si>
  <si>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</si>
  <si>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</si>
  <si>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</si>
  <si>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</si>
  <si>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</si>
  <si>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</si>
  <si>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</si>
  <si>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</si>
  <si>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</si>
  <si>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</si>
  <si>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</si>
  <si>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</si>
  <si>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</si>
  <si>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</si>
  <si>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</si>
  <si>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</si>
  <si>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</si>
  <si>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</si>
  <si>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</si>
  <si>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</si>
  <si>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</si>
  <si>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</si>
  <si>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</si>
  <si>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</si>
  <si>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</si>
  <si>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</si>
  <si>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</si>
  <si>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</si>
  <si>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</si>
  <si>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</si>
  <si>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</si>
  <si>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</si>
  <si>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</si>
  <si>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</si>
  <si>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</si>
  <si>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</si>
  <si>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</si>
  <si>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</si>
  <si>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</si>
  <si>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</si>
  <si>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</si>
  <si>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</si>
  <si>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</si>
  <si>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</si>
  <si>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</si>
  <si>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</si>
  <si>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</si>
  <si>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</si>
  <si>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</si>
  <si>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</si>
  <si>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</si>
  <si>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</si>
  <si>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</si>
  <si>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</si>
  <si>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</si>
  <si>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</si>
  <si>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</si>
  <si>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</si>
  <si>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</si>
  <si>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</si>
  <si>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</si>
  <si>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</si>
  <si>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</si>
  <si>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</si>
  <si>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</si>
  <si>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</si>
  <si>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</si>
  <si>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</si>
  <si>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</si>
  <si>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</si>
  <si>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</si>
  <si>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</si>
  <si>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</si>
  <si>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</si>
  <si>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</si>
  <si>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</si>
  <si>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</si>
  <si>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</si>
  <si>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</si>
  <si>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</si>
  <si>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</si>
  <si>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</si>
  <si>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</si>
  <si>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</si>
  <si>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</si>
  <si>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</si>
  <si>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</si>
  <si>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</si>
  <si>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</si>
  <si>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</si>
  <si>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</si>
  <si>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</si>
  <si>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</si>
  <si>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</si>
  <si>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</si>
  <si>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</si>
  <si>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</si>
  <si>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</si>
  <si>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</si>
  <si>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</si>
  <si>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</si>
  <si>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</si>
  <si>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</si>
  <si>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</si>
  <si>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</si>
  <si>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</si>
  <si>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</si>
  <si>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</si>
  <si>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</si>
  <si>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</si>
  <si>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</si>
  <si>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</si>
  <si>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</si>
  <si>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</si>
  <si>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</si>
  <si>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</si>
  <si>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</si>
  <si>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</si>
  <si>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</si>
  <si>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</si>
  <si>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</si>
  <si>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</si>
  <si>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</si>
  <si>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</si>
  <si>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</si>
  <si>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</si>
  <si>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</si>
  <si>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</si>
  <si>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</si>
  <si>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</si>
  <si>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</si>
  <si>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</si>
  <si>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</si>
  <si>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</si>
  <si>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</si>
  <si>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</si>
  <si>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</si>
  <si>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</si>
  <si>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</si>
  <si>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</si>
  <si>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</si>
  <si>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</si>
  <si>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</si>
  <si>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</si>
  <si>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</si>
  <si>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</si>
  <si>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</si>
  <si>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</si>
  <si>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</si>
  <si>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</si>
  <si>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</si>
  <si>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</si>
  <si>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</si>
  <si>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</si>
  <si>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</si>
  <si>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</si>
  <si>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</si>
  <si>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</si>
  <si>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</si>
  <si>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</si>
  <si>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</si>
  <si>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</si>
  <si>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</si>
  <si>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</si>
  <si>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</si>
  <si>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</si>
  <si>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</si>
  <si>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</si>
  <si>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</si>
  <si>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</si>
  <si>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</si>
  <si>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</si>
  <si>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</si>
  <si>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</si>
  <si>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</si>
  <si>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</si>
  <si>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</si>
  <si>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</si>
  <si>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</si>
  <si>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</si>
  <si>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</si>
  <si>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</si>
  <si>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</si>
  <si>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</si>
  <si>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</si>
  <si>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</si>
  <si>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</si>
  <si>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</si>
  <si>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</si>
  <si>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</si>
  <si>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</si>
  <si>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</si>
  <si>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</si>
  <si>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</si>
  <si>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</si>
  <si>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</si>
  <si>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</si>
  <si>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</si>
  <si>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</si>
  <si>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</si>
  <si>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</si>
  <si>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</si>
  <si>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</si>
  <si>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</si>
  <si>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</si>
  <si>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</si>
  <si>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</si>
  <si>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</si>
  <si>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</si>
  <si>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</si>
  <si>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</si>
  <si>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</si>
  <si>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</si>
  <si>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</si>
  <si>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</si>
  <si>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</si>
  <si>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</si>
  <si>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</si>
  <si>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</si>
  <si>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</si>
  <si>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</si>
  <si>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</si>
  <si>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</si>
  <si>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</si>
  <si>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</si>
  <si>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</si>
  <si>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</si>
  <si>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</si>
  <si>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</si>
  <si>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</si>
  <si>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</si>
  <si>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</si>
  <si>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</si>
  <si>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</si>
  <si>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</si>
  <si>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</si>
  <si>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</si>
  <si>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</si>
  <si>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</si>
  <si>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</si>
  <si>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</si>
  <si>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</si>
  <si>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</si>
  <si>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</si>
  <si>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</si>
  <si>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</si>
  <si>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</si>
  <si>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</si>
  <si>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</si>
  <si>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</si>
  <si>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</si>
  <si>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</si>
  <si>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</si>
  <si>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</si>
  <si>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</si>
  <si>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</si>
  <si>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</si>
  <si>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</si>
  <si>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</si>
  <si>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</si>
  <si>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</si>
  <si>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</si>
  <si>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</si>
  <si>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</si>
  <si>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</si>
  <si>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</si>
  <si>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</si>
  <si>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</si>
  <si>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</si>
  <si>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</si>
  <si>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</si>
  <si>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</si>
  <si>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</si>
  <si>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</si>
  <si>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</si>
  <si>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</si>
  <si>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</si>
  <si>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</si>
  <si>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</si>
  <si>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</si>
  <si>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</si>
  <si>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</si>
  <si>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</si>
  <si>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</si>
  <si>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</si>
  <si>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</si>
  <si>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</si>
  <si>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</si>
  <si>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</si>
  <si>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</si>
  <si>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</si>
  <si>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</si>
  <si>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</si>
  <si>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</si>
  <si>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</si>
  <si>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</si>
  <si>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</si>
  <si>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</si>
  <si>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</si>
  <si>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</si>
  <si>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</si>
  <si>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</si>
  <si>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</si>
  <si>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</si>
  <si>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</si>
  <si>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</si>
  <si>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</si>
  <si>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</si>
  <si>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</si>
  <si>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</si>
  <si>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</si>
  <si>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</si>
  <si>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</si>
  <si>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</si>
  <si>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</si>
  <si>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</si>
  <si>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</si>
  <si>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</si>
  <si>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</si>
  <si>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</si>
  <si>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</si>
  <si>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</si>
  <si>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</si>
  <si>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</si>
  <si>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</si>
  <si>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</si>
  <si>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</si>
  <si>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</si>
  <si>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</si>
  <si>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</si>
  <si>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</si>
  <si>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</si>
  <si>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</si>
  <si>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</si>
  <si>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</si>
  <si>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</si>
  <si>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</si>
  <si>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</si>
  <si>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</si>
  <si>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</si>
  <si>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</si>
  <si>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</si>
  <si>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</si>
  <si>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</si>
  <si>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</si>
  <si>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2469220.0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</si>
  <si>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</si>
  <si>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</si>
  <si>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</si>
  <si>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</si>
  <si>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</si>
  <si>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</si>
  <si>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</si>
  <si>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</si>
  <si>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</si>
  <si>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</si>
  <si>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</si>
  <si>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</si>
  <si>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</si>
  <si>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</si>
  <si>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</si>
  <si>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</si>
  <si>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</si>
  <si>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</si>
  <si>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</si>
  <si>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</si>
  <si>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</si>
  <si>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</si>
  <si>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</si>
  <si>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</si>
  <si>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</si>
  <si>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</si>
  <si>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</si>
  <si>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</si>
  <si>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</si>
  <si>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</si>
  <si>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</si>
  <si>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</si>
  <si>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</si>
  <si>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</si>
  <si>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</si>
  <si>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</si>
  <si>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</si>
  <si>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</si>
  <si>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</si>
  <si>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</si>
  <si>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</si>
  <si>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</si>
  <si>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</si>
  <si>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</si>
  <si>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</si>
  <si>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</si>
  <si>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</si>
  <si>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</si>
  <si>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</si>
  <si>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</si>
  <si>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</si>
  <si>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</si>
  <si>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</si>
  <si>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</si>
  <si>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</si>
  <si>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</si>
  <si>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</si>
  <si>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</si>
  <si>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</si>
  <si>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</si>
  <si>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</si>
  <si>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</si>
  <si>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</si>
  <si>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</si>
  <si>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</si>
  <si>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</si>
  <si>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</si>
  <si>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</si>
  <si>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</si>
  <si>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</si>
  <si>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</si>
  <si>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</si>
  <si>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</si>
  <si>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</si>
  <si>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</si>
  <si>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</si>
  <si>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</si>
  <si>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</si>
  <si>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</si>
  <si>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</si>
  <si>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</si>
  <si>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</si>
  <si>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</si>
  <si>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</si>
  <si>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</si>
  <si>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</si>
  <si>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</si>
  <si>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</si>
  <si>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</si>
  <si>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</si>
  <si>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</si>
  <si>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</si>
  <si>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</si>
  <si>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</si>
  <si>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</si>
  <si>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</si>
  <si>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</si>
  <si>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</si>
  <si>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</si>
  <si>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</si>
  <si>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</si>
  <si>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</si>
  <si>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</si>
  <si>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</si>
  <si>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</si>
  <si>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</si>
  <si>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</si>
  <si>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</si>
  <si>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</si>
  <si>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</si>
  <si>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</si>
  <si>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</si>
  <si>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</si>
  <si>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</si>
  <si>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</si>
  <si>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</si>
  <si>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</si>
  <si>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</si>
  <si>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</si>
  <si>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</si>
  <si>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</si>
  <si>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</si>
  <si>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</si>
  <si>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</si>
  <si>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</si>
  <si>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</si>
  <si>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</si>
  <si>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</si>
  <si>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</si>
  <si>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</si>
  <si>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</si>
  <si>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</si>
  <si>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</si>
  <si>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</si>
  <si>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</si>
  <si>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</si>
  <si>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</si>
  <si>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</si>
  <si>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</si>
  <si>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</si>
  <si>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</si>
  <si>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</si>
  <si>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</si>
  <si>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</si>
  <si>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</si>
  <si>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</si>
  <si>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</si>
  <si>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</si>
  <si>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</si>
  <si>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</si>
  <si>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</si>
  <si>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</si>
  <si>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</si>
  <si>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</si>
  <si>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</si>
  <si>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</si>
  <si>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</si>
  <si>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</si>
  <si>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</si>
  <si>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</si>
  <si>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</si>
  <si>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</si>
  <si>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</si>
  <si>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</si>
  <si>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</si>
  <si>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</si>
  <si>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</si>
  <si>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</si>
  <si>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</si>
  <si>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</si>
  <si>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</si>
  <si>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</si>
  <si>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</si>
  <si>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</si>
  <si>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</si>
  <si>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</si>
  <si>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</si>
  <si>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</si>
  <si>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</si>
  <si>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</si>
  <si>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</si>
  <si>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</si>
  <si>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</si>
  <si>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</si>
  <si>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</si>
  <si>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</si>
  <si>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</si>
  <si>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</si>
  <si>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</si>
  <si>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</si>
  <si>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</si>
  <si>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</si>
  <si>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</si>
  <si>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</si>
  <si>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</si>
  <si>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</si>
  <si>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</si>
  <si>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</si>
  <si>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</si>
  <si>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</si>
  <si>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</si>
  <si>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</si>
  <si>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</si>
  <si>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</si>
  <si>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</si>
  <si>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</si>
  <si>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</si>
  <si>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</si>
  <si>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</si>
  <si>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</si>
  <si>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</si>
  <si>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</si>
  <si>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</si>
  <si>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</si>
  <si>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</si>
  <si>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</si>
  <si>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</si>
  <si>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</si>
  <si>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</si>
  <si>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</si>
  <si>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</si>
  <si>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</si>
  <si>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</si>
  <si>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</si>
  <si>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</si>
  <si>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</si>
  <si>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</si>
  <si>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</si>
  <si>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</si>
  <si>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</si>
  <si>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</si>
  <si>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</si>
  <si>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</si>
  <si>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</si>
  <si>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</si>
  <si>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</si>
  <si>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</si>
  <si>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</si>
  <si>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</si>
  <si>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</si>
  <si>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</si>
  <si>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</si>
  <si>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</si>
  <si>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</si>
  <si>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</si>
  <si>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</si>
  <si>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</si>
  <si>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</si>
  <si>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</si>
  <si>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</si>
  <si>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</si>
  <si>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</si>
  <si>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</si>
  <si>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</si>
  <si>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</si>
  <si>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</si>
  <si>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</si>
  <si>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</si>
  <si>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</si>
  <si>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</si>
  <si>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</si>
  <si>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</si>
  <si>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</si>
  <si>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</si>
  <si>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</si>
  <si>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</si>
  <si>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</si>
  <si>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</si>
  <si>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</si>
  <si>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</si>
  <si>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</si>
  <si>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</si>
  <si>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</si>
  <si>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</si>
  <si>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0.00000034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</si>
  <si>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</si>
  <si>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</si>
  <si>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</si>
  <si>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</si>
  <si>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</si>
  <si>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</si>
  <si>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</si>
  <si>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</si>
  <si>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</si>
  <si>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</si>
  <si>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</si>
  <si>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</si>
  <si>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</si>
  <si>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</si>
  <si>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</si>
  <si>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</si>
  <si>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</si>
  <si>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</si>
  <si>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</si>
  <si>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</si>
  <si>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</si>
  <si>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</si>
  <si>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</si>
  <si>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</si>
  <si>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</si>
  <si>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</si>
  <si>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</si>
  <si>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</si>
  <si>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</si>
  <si>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</si>
  <si>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</si>
  <si>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</si>
  <si>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</si>
  <si>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</si>
  <si>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</si>
  <si>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</si>
  <si>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</si>
  <si>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</si>
  <si>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</si>
  <si>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</si>
  <si>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</si>
  <si>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</si>
  <si>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</si>
  <si>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</si>
  <si>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</si>
  <si>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</si>
  <si>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</si>
  <si>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</si>
  <si>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</si>
  <si>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</si>
  <si>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</si>
  <si>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</si>
  <si>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</si>
  <si>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</si>
  <si>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</si>
  <si>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</si>
  <si>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</si>
  <si>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</si>
  <si>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</si>
  <si>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</si>
  <si>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</si>
  <si>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</si>
  <si>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</si>
  <si>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</si>
  <si>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</si>
  <si>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</si>
  <si>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</si>
  <si>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</si>
  <si>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</si>
  <si>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</si>
  <si>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</si>
  <si>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</si>
  <si>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</si>
  <si>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</si>
  <si>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</si>
  <si>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</si>
  <si>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</si>
  <si>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</si>
  <si>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</si>
  <si>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</si>
  <si>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</si>
  <si>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</si>
  <si>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</si>
  <si>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</si>
  <si>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</si>
  <si>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</si>
  <si>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</si>
  <si>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</si>
  <si>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</si>
  <si>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</si>
  <si>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</si>
  <si>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</si>
  <si>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</si>
  <si>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</si>
  <si>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</si>
  <si>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</si>
  <si>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</si>
  <si>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</si>
  <si>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</si>
  <si>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</si>
  <si>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</si>
  <si>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</si>
  <si>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</si>
  <si>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</si>
  <si>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</si>
  <si>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</si>
  <si>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</si>
  <si>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</si>
  <si>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</si>
  <si>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</si>
  <si>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</si>
  <si>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</si>
  <si>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</si>
  <si>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</si>
  <si>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</si>
  <si>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</si>
  <si>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</si>
  <si>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</si>
  <si>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</si>
  <si>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</si>
  <si>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</si>
  <si>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</si>
  <si>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</si>
  <si>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</si>
  <si>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</si>
  <si>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</si>
  <si>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</si>
  <si>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</si>
  <si>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</si>
  <si>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</si>
  <si>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</si>
  <si>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</si>
  <si>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</si>
  <si>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</si>
  <si>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</si>
  <si>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</si>
  <si>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</si>
  <si>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</si>
  <si>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</si>
  <si>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</si>
  <si>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</si>
  <si>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</si>
  <si>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</si>
  <si>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</si>
  <si>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</si>
  <si>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</si>
  <si>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</si>
  <si>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</si>
  <si>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</si>
  <si>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</si>
  <si>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</si>
  <si>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</si>
  <si>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</si>
  <si>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</si>
  <si>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</si>
  <si>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</si>
  <si>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</si>
  <si>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</si>
  <si>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0.00000045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</si>
  <si>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</si>
  <si>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</si>
  <si>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</si>
  <si>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</si>
  <si>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</si>
  <si>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</si>
  <si>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</si>
  <si>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</si>
  <si>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</si>
  <si>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</si>
  <si>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</si>
  <si>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</si>
  <si>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</si>
  <si>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</si>
  <si>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</si>
  <si>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</si>
  <si>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</si>
  <si>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</si>
  <si>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</si>
  <si>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</si>
  <si>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</si>
  <si>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</si>
  <si>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</si>
  <si>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</si>
  <si>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</si>
  <si>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</si>
  <si>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</si>
  <si>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</si>
  <si>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</si>
  <si>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</si>
  <si>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</si>
  <si>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</si>
  <si>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</si>
  <si>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</si>
  <si>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</si>
  <si>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</si>
  <si>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</si>
  <si>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</si>
  <si>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</si>
  <si>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</si>
  <si>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</si>
  <si>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</si>
  <si>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</si>
  <si>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</si>
  <si>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</si>
  <si>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</si>
  <si>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</si>
  <si>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</si>
  <si>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</si>
  <si>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</si>
  <si>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</si>
  <si>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</si>
  <si>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</si>
  <si>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</si>
  <si>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</si>
  <si>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</si>
  <si>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</si>
  <si>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</si>
  <si>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</si>
  <si>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</si>
  <si>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</si>
  <si>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</si>
  <si>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</si>
  <si>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</si>
  <si>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</si>
  <si>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</si>
  <si>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</si>
  <si>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</si>
  <si>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</si>
  <si>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</si>
  <si>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</si>
  <si>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</si>
  <si>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</si>
  <si>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</si>
  <si>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</si>
  <si>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</si>
  <si>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</si>
  <si>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</si>
  <si>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</si>
  <si>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</si>
  <si>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</si>
  <si>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</si>
  <si>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</si>
  <si>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</si>
  <si>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</si>
  <si>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</si>
  <si>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</si>
  <si>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</si>
  <si>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</si>
  <si>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</si>
  <si>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</si>
  <si>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</si>
  <si>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</si>
  <si>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</si>
  <si>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</si>
  <si>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</si>
  <si>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</si>
  <si>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</si>
  <si>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</si>
  <si>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</si>
  <si>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</si>
  <si>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</si>
  <si>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</si>
  <si>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</si>
  <si>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</si>
  <si>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</si>
  <si>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</si>
  <si>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</si>
  <si>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</si>
  <si>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</si>
  <si>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</si>
  <si>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</si>
  <si>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</si>
  <si>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</si>
  <si>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</si>
  <si>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</si>
  <si>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</si>
  <si>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</si>
  <si>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</si>
  <si>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</si>
  <si>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</si>
  <si>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</si>
  <si>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</si>
  <si>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</si>
  <si>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</si>
  <si>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</si>
  <si>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</si>
  <si>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</si>
  <si>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</si>
  <si>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</si>
  <si>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</si>
  <si>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</si>
  <si>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</si>
  <si>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</si>
  <si>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</si>
  <si>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</si>
  <si>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</si>
  <si>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</si>
  <si>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</si>
  <si>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</si>
  <si>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</si>
  <si>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</si>
  <si>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</si>
  <si>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</si>
  <si>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</si>
  <si>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</si>
  <si>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</si>
  <si>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</si>
  <si>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</si>
  <si>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</si>
  <si>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</si>
  <si>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</si>
  <si>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</si>
  <si>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</si>
  <si>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</si>
  <si>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</si>
  <si>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</si>
  <si>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</si>
  <si>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</si>
  <si>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</si>
  <si>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</si>
  <si>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</si>
  <si>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</si>
  <si>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</si>
  <si>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</si>
  <si>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</si>
  <si>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</si>
  <si>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</si>
  <si>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</si>
  <si>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</si>
  <si>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</si>
  <si>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</si>
  <si>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</si>
  <si>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</si>
  <si>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</si>
  <si>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</si>
  <si>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</si>
  <si>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</si>
  <si>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</si>
  <si>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</si>
  <si>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</si>
  <si>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</si>
  <si>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</si>
  <si>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</si>
  <si>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</si>
  <si>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</si>
  <si>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</si>
  <si>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</si>
  <si>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</si>
  <si>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</si>
  <si>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</si>
  <si>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</si>
  <si>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</si>
  <si>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</si>
  <si>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</si>
  <si>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</si>
  <si>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</si>
  <si>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</si>
  <si>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</si>
  <si>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</si>
  <si>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</si>
  <si>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</si>
  <si>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</si>
  <si>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</si>
  <si>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</si>
  <si>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</si>
  <si>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</si>
  <si>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</si>
  <si>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</si>
  <si>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</si>
  <si>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</si>
  <si>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</si>
  <si>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</si>
  <si>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</si>
  <si>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</si>
  <si>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</si>
  <si>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</si>
  <si>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</si>
  <si>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</si>
  <si>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</si>
  <si>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</si>
  <si>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</si>
  <si>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</si>
  <si>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</si>
  <si>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</si>
  <si>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</si>
  <si>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</si>
  <si>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</si>
  <si>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</si>
  <si>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</si>
  <si>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</si>
  <si>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</si>
  <si>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</si>
  <si>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</si>
  <si>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</si>
  <si>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</si>
  <si>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</si>
  <si>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</si>
  <si>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</si>
  <si>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</si>
  <si>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</si>
  <si>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</si>
  <si>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</si>
  <si>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</si>
  <si>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</si>
  <si>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</si>
  <si>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</si>
  <si>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</si>
  <si>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</si>
  <si>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</si>
  <si>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</si>
  <si>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</si>
  <si>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</si>
  <si>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</si>
  <si>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</si>
  <si>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</si>
  <si>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</si>
  <si>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</si>
  <si>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</si>
  <si>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</si>
  <si>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</si>
  <si>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</si>
  <si>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</si>
  <si>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</si>
  <si>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</si>
  <si>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</si>
  <si>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</si>
  <si>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</si>
  <si>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</si>
  <si>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</si>
  <si>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</si>
  <si>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</si>
  <si>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</si>
  <si>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</si>
  <si>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</si>
  <si>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</si>
  <si>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</si>
  <si>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</si>
  <si>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</si>
  <si>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</si>
  <si>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</si>
  <si>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</si>
  <si>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</si>
  <si>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</si>
  <si>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</si>
  <si>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</si>
  <si>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</si>
  <si>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</si>
  <si>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</si>
  <si>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</si>
  <si>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</si>
  <si>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</si>
  <si>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</si>
  <si>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</si>
  <si>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</si>
  <si>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</si>
  <si>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</si>
  <si>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</si>
  <si>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</si>
  <si>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</si>
  <si>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</si>
  <si>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</si>
  <si>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</si>
  <si>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</si>
  <si>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</si>
  <si>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</si>
  <si>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</si>
  <si>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</si>
  <si>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</si>
  <si>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</si>
  <si>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</si>
  <si>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</si>
  <si>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</si>
  <si>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</si>
  <si>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</si>
  <si>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</si>
  <si>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</si>
  <si>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</si>
  <si>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</si>
  <si>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</si>
  <si>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</si>
  <si>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</si>
  <si>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</si>
  <si>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</si>
  <si>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</si>
  <si>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</si>
  <si>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</si>
  <si>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</si>
  <si>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</si>
  <si>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</si>
  <si>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</si>
  <si>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</si>
  <si>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</si>
  <si>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</si>
  <si>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</si>
  <si>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</si>
  <si>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</si>
  <si>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</si>
  <si>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</si>
  <si>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</si>
  <si>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</si>
  <si>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</si>
  <si>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</si>
  <si>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</si>
  <si>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</si>
  <si>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</si>
  <si>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</si>
  <si>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</si>
  <si>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</si>
  <si>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</si>
  <si>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</si>
  <si>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</si>
  <si>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</si>
  <si>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</si>
  <si>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</si>
  <si>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</si>
  <si>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</si>
  <si>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</si>
  <si>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</si>
  <si>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</si>
  <si>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</si>
  <si>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</si>
  <si>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</si>
  <si>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</si>
  <si>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</si>
  <si>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</si>
  <si>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</si>
  <si>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</si>
  <si>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</si>
  <si>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</si>
  <si>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</si>
  <si>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</si>
  <si>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</si>
  <si>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</si>
  <si>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</si>
  <si>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</si>
  <si>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</si>
  <si>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</si>
  <si>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</si>
  <si>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</si>
  <si>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</si>
  <si>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</si>
  <si>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</si>
  <si>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</si>
  <si>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</si>
  <si>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</si>
  <si>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</si>
  <si>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</si>
  <si>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</si>
  <si>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</si>
  <si>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</si>
  <si>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</si>
  <si>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</si>
  <si>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</si>
  <si>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</si>
  <si>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</si>
  <si>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</si>
  <si>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</si>
  <si>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</si>
  <si>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</si>
  <si>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</si>
  <si>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</si>
  <si>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</si>
  <si>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</si>
  <si>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</si>
  <si>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</si>
  <si>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</si>
  <si>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</si>
  <si>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</si>
  <si>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</si>
  <si>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</si>
  <si>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</si>
  <si>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</si>
  <si>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</si>
  <si>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</si>
  <si>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</si>
  <si>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</si>
  <si>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</si>
  <si>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</si>
  <si>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</si>
  <si>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</si>
  <si>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</si>
  <si>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</si>
  <si>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</si>
  <si>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</si>
  <si>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</si>
  <si>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</si>
  <si>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</si>
  <si>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</si>
  <si>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</si>
  <si>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</si>
  <si>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</si>
  <si>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</si>
  <si>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</si>
  <si>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</si>
  <si>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</si>
  <si>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</si>
  <si>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</si>
  <si>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</si>
  <si>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</si>
  <si>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</si>
  <si>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</si>
  <si>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</si>
  <si>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</si>
  <si>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</si>
  <si>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</si>
  <si>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</si>
  <si>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</si>
  <si>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</si>
  <si>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</si>
  <si>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</si>
  <si>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</si>
  <si>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</si>
  <si>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</si>
  <si>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</si>
  <si>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</si>
  <si>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</si>
  <si>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</si>
  <si>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</si>
  <si>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</si>
  <si>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</si>
  <si>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</si>
  <si>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</si>
  <si>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</si>
  <si>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</si>
  <si>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</si>
  <si>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</si>
  <si>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</si>
  <si>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</si>
  <si>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</si>
  <si>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</si>
  <si>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</si>
  <si>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</si>
  <si>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</si>
  <si>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</si>
  <si>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</si>
  <si>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</si>
  <si>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</si>
  <si>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</si>
  <si>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</si>
  <si>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</si>
  <si>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</si>
  <si>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</si>
  <si>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</si>
  <si>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</si>
  <si>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</si>
  <si>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</si>
  <si>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</si>
  <si>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</si>
  <si>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</si>
  <si>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</si>
  <si>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</si>
  <si>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</si>
  <si>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</si>
  <si>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</si>
  <si>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</si>
  <si>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</si>
  <si>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</si>
  <si>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</si>
  <si>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</si>
  <si>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</si>
  <si>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</si>
  <si>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</si>
  <si>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</si>
  <si>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</si>
  <si>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</si>
  <si>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</si>
  <si>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</si>
  <si>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</si>
  <si>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</si>
  <si>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</si>
  <si>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</si>
  <si>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</si>
  <si>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</si>
  <si>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</si>
  <si>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</si>
  <si>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</si>
  <si>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</si>
  <si>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</si>
  <si>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</si>
  <si>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</si>
  <si>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</si>
  <si>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</si>
  <si>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</si>
  <si>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</si>
  <si>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</si>
  <si>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</si>
  <si>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</si>
  <si>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</si>
  <si>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</si>
  <si>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</si>
  <si>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</si>
  <si>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</si>
  <si>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</si>
  <si>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</si>
  <si>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</si>
  <si>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</si>
  <si>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</si>
  <si>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</si>
  <si>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</si>
  <si>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</si>
  <si>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</si>
  <si>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</si>
  <si>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</si>
  <si>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</si>
  <si>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</si>
  <si>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</si>
  <si>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</si>
  <si>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</si>
  <si>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</si>
  <si>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</si>
  <si>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</si>
  <si>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</si>
  <si>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</si>
  <si>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</si>
  <si>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</si>
  <si>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</si>
  <si>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</si>
  <si>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</si>
  <si>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</si>
  <si>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</si>
  <si>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</si>
  <si>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</si>
  <si>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</si>
  <si>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</si>
  <si>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</si>
  <si>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</si>
  <si>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</si>
  <si>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</si>
  <si>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</si>
  <si>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</si>
  <si>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</si>
  <si>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</si>
  <si>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</si>
  <si>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</si>
  <si>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</si>
  <si>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</si>
  <si>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</si>
  <si>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</si>
  <si>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</si>
  <si>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</si>
  <si>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</si>
  <si>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</si>
  <si>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</si>
  <si>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</si>
  <si>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</si>
  <si>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</si>
  <si>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</si>
  <si>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</si>
  <si>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</si>
  <si>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</si>
  <si>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</si>
  <si>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</si>
  <si>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</si>
  <si>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</si>
  <si>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</si>
  <si>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</si>
  <si>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</si>
  <si>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</si>
  <si>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</si>
  <si>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</si>
  <si>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</si>
  <si>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</si>
  <si>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</si>
  <si>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</si>
  <si>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</si>
  <si>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</si>
  <si>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</si>
  <si>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</si>
  <si>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</si>
  <si>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</si>
  <si>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</si>
  <si>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</si>
  <si>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</si>
  <si>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</si>
  <si>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</si>
  <si>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</si>
  <si>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</si>
  <si>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</si>
  <si>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</si>
  <si>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</si>
  <si>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</si>
  <si>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</si>
  <si>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</si>
  <si>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</si>
  <si>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</si>
  <si>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</si>
  <si>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</si>
  <si>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</si>
  <si>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</si>
  <si>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</si>
  <si>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</si>
  <si>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</si>
  <si>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</si>
  <si>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</si>
  <si>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</si>
  <si>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</si>
  <si>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</si>
  <si>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</si>
  <si>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</si>
  <si>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</si>
  <si>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</si>
  <si>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</si>
  <si>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</si>
  <si>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</si>
  <si>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</si>
  <si>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</si>
  <si>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</si>
  <si>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</si>
  <si>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</si>
  <si>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</si>
  <si>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</si>
  <si>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</si>
  <si>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</si>
  <si>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</si>
  <si>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</si>
  <si>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</si>
  <si>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</si>
  <si>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</si>
  <si>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</si>
  <si>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</si>
  <si>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</si>
  <si>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</si>
  <si>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</si>
  <si>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</si>
  <si>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</si>
  <si>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</si>
  <si>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</si>
  <si>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</si>
  <si>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</si>
  <si>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</si>
  <si>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</si>
  <si>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</si>
  <si>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</si>
  <si>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</si>
  <si>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</si>
  <si>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</si>
  <si>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</si>
  <si>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</si>
  <si>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</si>
  <si>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</si>
  <si>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</si>
  <si>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</si>
  <si>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</si>
  <si>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</si>
  <si>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</si>
  <si>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</si>
  <si>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</si>
  <si>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</si>
  <si>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</si>
  <si>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</si>
  <si>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</si>
  <si>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</si>
  <si>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</si>
  <si>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</si>
  <si>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</si>
  <si>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</si>
  <si>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</si>
  <si>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</si>
  <si>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</si>
  <si>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</si>
  <si>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</si>
  <si>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</si>
  <si>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</si>
  <si>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</si>
  <si>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</si>
  <si>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</si>
  <si>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</si>
  <si>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</si>
  <si>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</si>
  <si>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</si>
  <si>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</si>
  <si>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</si>
  <si>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</si>
  <si>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</si>
  <si>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</si>
  <si>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</si>
  <si>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</si>
  <si>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</si>
  <si>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</si>
  <si>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</si>
  <si>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</si>
  <si>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</si>
  <si>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</si>
  <si>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</si>
  <si>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</si>
  <si>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</si>
  <si>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</si>
  <si>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</si>
  <si>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</si>
  <si>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</si>
  <si>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</si>
  <si>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</si>
  <si>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</si>
  <si>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</si>
  <si>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</si>
  <si>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</si>
  <si>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</si>
  <si>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</si>
  <si>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</si>
  <si>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</si>
  <si>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</si>
  <si>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</si>
  <si>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</si>
  <si>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</si>
  <si>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</si>
  <si>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</si>
  <si>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</si>
  <si>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</si>
  <si>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</si>
  <si>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</si>
  <si>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</si>
  <si>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</si>
  <si>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</si>
  <si>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</si>
  <si>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</si>
  <si>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</si>
  <si>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</si>
  <si>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</si>
  <si>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</si>
  <si>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</si>
  <si>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</si>
  <si>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</si>
  <si>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</si>
  <si>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</si>
  <si>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</si>
  <si>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</si>
  <si>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</si>
  <si>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</si>
  <si>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</si>
  <si>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</si>
  <si>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</si>
  <si>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</si>
  <si>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</si>
  <si>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</si>
  <si>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</si>
  <si>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</si>
  <si>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</si>
  <si>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</si>
  <si>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</si>
  <si>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</si>
  <si>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</si>
  <si>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</si>
  <si>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</si>
  <si>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</si>
  <si>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</si>
  <si>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</si>
  <si>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</si>
  <si>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</si>
  <si>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</si>
  <si>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</si>
  <si>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</si>
  <si>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</si>
  <si>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</si>
  <si>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</si>
  <si>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</si>
  <si>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</si>
  <si>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</si>
  <si>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</si>
  <si>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</si>
  <si>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</si>
  <si>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</si>
  <si>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</si>
  <si>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</si>
  <si>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</si>
  <si>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</si>
  <si>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</si>
  <si>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</si>
  <si>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</si>
  <si>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</si>
  <si>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</si>
  <si>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</si>
  <si>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</si>
  <si>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</si>
  <si>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</si>
  <si>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</si>
  <si>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</si>
  <si>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</si>
  <si>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</si>
  <si>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</si>
  <si>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</si>
  <si>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</si>
  <si>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</si>
  <si>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</si>
  <si>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9251805.0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</si>
  <si>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</si>
  <si>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</si>
  <si>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</si>
  <si>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</si>
  <si>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</si>
  <si>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</si>
  <si>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</si>
  <si>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</si>
  <si>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</si>
  <si>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</si>
  <si>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</si>
  <si>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</si>
  <si>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</si>
  <si>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</si>
  <si>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</si>
  <si>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</si>
  <si>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</si>
  <si>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</si>
  <si>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</si>
  <si>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</si>
  <si>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</si>
  <si>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</si>
  <si>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</si>
  <si>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</si>
  <si>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</si>
  <si>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</si>
  <si>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</si>
  <si>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</si>
  <si>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</si>
  <si>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</si>
  <si>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</si>
  <si>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</si>
  <si>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</si>
  <si>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</si>
  <si>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</si>
  <si>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</si>
  <si>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</si>
  <si>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</si>
  <si>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</si>
  <si>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</si>
  <si>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</si>
  <si>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</si>
  <si>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</si>
  <si>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</si>
  <si>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</si>
  <si>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</si>
  <si>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</si>
  <si>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</si>
  <si>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</si>
  <si>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</si>
  <si>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</si>
  <si>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</si>
  <si>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</si>
  <si>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</si>
  <si>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</si>
  <si>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</si>
  <si>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0.00000061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</si>
  <si>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</si>
  <si>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</si>
  <si>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</si>
  <si>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</si>
  <si>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</si>
  <si>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</si>
  <si>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</si>
  <si>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</si>
  <si>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</si>
  <si>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</si>
  <si>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</si>
  <si>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</si>
  <si>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</si>
  <si>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</si>
  <si>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</si>
  <si>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</si>
  <si>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</si>
  <si>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</si>
  <si>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</si>
  <si>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</si>
  <si>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</si>
  <si>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</si>
  <si>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</si>
  <si>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</si>
  <si>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</si>
  <si>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</si>
  <si>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</si>
  <si>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</si>
  <si>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</si>
  <si>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</si>
  <si>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</si>
  <si>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</si>
  <si>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</si>
  <si>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</si>
  <si>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</si>
  <si>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</si>
  <si>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</si>
  <si>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</si>
  <si>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</si>
  <si>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</si>
  <si>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</si>
  <si>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</si>
  <si>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</si>
  <si>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</si>
  <si>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</si>
  <si>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</si>
  <si>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</si>
  <si>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</si>
  <si>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</si>
  <si>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</si>
  <si>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</si>
  <si>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</si>
  <si>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</si>
  <si>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</si>
  <si>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</si>
  <si>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</si>
  <si>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</si>
  <si>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</si>
  <si>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</si>
  <si>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</si>
  <si>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</si>
  <si>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</si>
  <si>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</si>
  <si>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</si>
  <si>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</si>
  <si>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</si>
  <si>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</si>
  <si>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</si>
  <si>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</si>
  <si>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</si>
  <si>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</si>
  <si>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</si>
  <si>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</si>
  <si>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</si>
  <si>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</si>
  <si>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</si>
  <si>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</si>
  <si>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</si>
  <si>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</si>
  <si>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</si>
  <si>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</si>
  <si>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</si>
  <si>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</si>
  <si>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</si>
  <si>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</si>
  <si>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</si>
  <si>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</si>
  <si>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</si>
  <si>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</si>
  <si>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</si>
  <si>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</si>
  <si>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</si>
  <si>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</si>
  <si>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</si>
  <si>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</si>
  <si>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</si>
  <si>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</si>
  <si>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</si>
  <si>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</si>
  <si>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</si>
  <si>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</si>
  <si>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</si>
  <si>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</si>
  <si>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</si>
  <si>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</si>
  <si>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</si>
  <si>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</si>
  <si>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</si>
  <si>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</si>
  <si>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</si>
  <si>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</si>
  <si>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</si>
  <si>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</si>
  <si>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</si>
  <si>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</si>
  <si>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</si>
  <si>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</si>
  <si>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</si>
  <si>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</si>
  <si>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</si>
  <si>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</si>
  <si>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</si>
  <si>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</si>
  <si>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</si>
  <si>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</si>
  <si>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</si>
  <si>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</si>
  <si>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</si>
  <si>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</si>
  <si>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</si>
  <si>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</si>
  <si>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</si>
  <si>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</si>
  <si>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</si>
  <si>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</si>
  <si>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</si>
  <si>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</si>
  <si>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</si>
  <si>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</si>
  <si>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</si>
  <si>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</si>
  <si>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</si>
  <si>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</si>
  <si>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</si>
  <si>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</si>
  <si>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</si>
  <si>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</si>
  <si>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</si>
  <si>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</si>
  <si>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</si>
  <si>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</si>
  <si>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</si>
  <si>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</si>
  <si>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</si>
  <si>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</si>
  <si>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</si>
  <si>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</si>
  <si>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</si>
  <si>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22506897562.0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</si>
  <si>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</si>
  <si>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</si>
  <si>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</si>
  <si>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</si>
  <si>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</si>
  <si>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</si>
  <si>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</si>
  <si>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</si>
  <si>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</si>
  <si>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</si>
  <si>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</si>
  <si>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</si>
  <si>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</si>
  <si>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</si>
  <si>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</si>
  <si>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</si>
  <si>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</si>
  <si>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</si>
  <si>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</si>
  <si>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</si>
  <si>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</si>
  <si>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</si>
  <si>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</si>
  <si>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</si>
  <si>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</si>
  <si>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</si>
  <si>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</si>
  <si>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</si>
  <si>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</si>
  <si>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</si>
  <si>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</si>
  <si>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</si>
  <si>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</si>
  <si>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</si>
  <si>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</si>
  <si>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</si>
  <si>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</si>
  <si>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</si>
  <si>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</si>
  <si>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</si>
  <si>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</si>
  <si>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</si>
  <si>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</si>
  <si>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</si>
  <si>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</si>
  <si>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</si>
  <si>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</si>
  <si>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</si>
  <si>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</si>
  <si>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</si>
  <si>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</si>
  <si>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</si>
  <si>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</si>
  <si>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</si>
  <si>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</si>
  <si>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</si>
  <si>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</si>
  <si>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</si>
  <si>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</si>
  <si>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</si>
  <si>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</si>
  <si>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</si>
  <si>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</si>
  <si>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</si>
  <si>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</si>
  <si>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</si>
  <si>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</si>
  <si>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</si>
  <si>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</si>
  <si>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</si>
  <si>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</si>
  <si>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</si>
  <si>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</si>
  <si>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</si>
  <si>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</si>
  <si>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</si>
  <si>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</si>
  <si>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</si>
  <si>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</si>
  <si>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</si>
  <si>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</si>
  <si>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</si>
  <si>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</si>
  <si>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</si>
  <si>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</si>
  <si>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</si>
  <si>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</si>
  <si>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</si>
  <si>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</si>
  <si>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</si>
  <si>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</si>
  <si>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</si>
  <si>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</si>
  <si>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</si>
  <si>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</si>
  <si>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</si>
  <si>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</si>
  <si>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</si>
  <si>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</si>
  <si>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</si>
  <si>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</si>
  <si>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</si>
  <si>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</si>
  <si>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</si>
  <si>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</si>
  <si>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</si>
  <si>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</si>
  <si>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</si>
  <si>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</si>
  <si>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</si>
  <si>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</si>
  <si>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</si>
  <si>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</si>
  <si>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</si>
  <si>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</si>
  <si>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</si>
  <si>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</si>
  <si>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</si>
  <si>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</si>
  <si>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</si>
  <si>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</si>
  <si>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</si>
  <si>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</si>
  <si>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</si>
  <si>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</si>
  <si>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</si>
  <si>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</si>
  <si>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</si>
  <si>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</si>
  <si>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</si>
  <si>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</si>
  <si>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</si>
  <si>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</si>
  <si>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</si>
  <si>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</si>
  <si>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</si>
  <si>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</si>
  <si>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</si>
  <si>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</si>
  <si>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</si>
  <si>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</si>
  <si>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</si>
  <si>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</si>
  <si>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</si>
  <si>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</si>
  <si>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</si>
  <si>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</si>
  <si>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</si>
  <si>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</si>
  <si>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</si>
  <si>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</si>
  <si>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</si>
  <si>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</si>
  <si>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</si>
  <si>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</si>
  <si>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</si>
  <si>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</si>
  <si>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</si>
  <si>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</si>
  <si>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</si>
  <si>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</si>
  <si>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</si>
  <si>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</si>
  <si>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</si>
  <si>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</si>
  <si>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</si>
  <si>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</si>
  <si>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</si>
  <si>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</si>
  <si>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</si>
  <si>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</si>
  <si>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</si>
  <si>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</si>
  <si>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</si>
  <si>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</si>
  <si>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</si>
  <si>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</si>
  <si>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</si>
  <si>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</si>
  <si>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</si>
  <si>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</si>
  <si>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</si>
  <si>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</si>
  <si>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</si>
  <si>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</si>
  <si>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</si>
  <si>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</si>
  <si>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</si>
  <si>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</si>
  <si>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</si>
  <si>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</si>
  <si>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</si>
  <si>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</si>
  <si>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</si>
  <si>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</si>
  <si>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</si>
  <si>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</si>
  <si>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</si>
  <si>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</si>
  <si>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</si>
  <si>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</si>
  <si>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</si>
  <si>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</si>
  <si>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</si>
  <si>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</si>
  <si>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</si>
  <si>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</si>
  <si>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</si>
  <si>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</si>
  <si>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</si>
  <si>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</si>
  <si>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</si>
  <si>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</si>
  <si>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</si>
  <si>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</si>
  <si>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</si>
  <si>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</si>
  <si>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</si>
  <si>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</si>
  <si>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</si>
  <si>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</si>
  <si>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</si>
  <si>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</si>
  <si>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0.89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</si>
  <si>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</si>
  <si>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</si>
  <si>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</si>
  <si>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</si>
  <si>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</si>
  <si>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</si>
  <si>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</si>
  <si>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</si>
  <si>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</si>
  <si>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REAL TIME PRICE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</si>
  <si>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</si>
  <si>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</si>
  <si>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</si>
  <si>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</si>
  <si>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</si>
  <si>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</si>
  <si>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</si>
  <si>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</si>
  <si>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</si>
  <si>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Cash</t>
  </si>
  <si>
    <t>Book Value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</si>
  <si>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</si>
  <si>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</si>
  <si>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</si>
  <si>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</si>
  <si>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</si>
  <si>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</si>
  <si>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</si>
  <si>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</si>
  <si>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</si>
  <si>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0.00000401</t>
  </si>
  <si>
    <t>Value %</t>
  </si>
  <si>
    <t>0.0000000005</t>
  </si>
  <si>
    <t>444951082.0</t>
  </si>
  <si>
    <t>32941128.0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</si>
  <si>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</si>
  <si>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</si>
  <si>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</si>
  <si>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</si>
  <si>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</si>
  <si>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</si>
  <si>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</si>
  <si>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</si>
  <si>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</si>
  <si>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</si>
  <si>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</si>
  <si>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0.86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</si>
  <si>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</si>
  <si>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</si>
  <si>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</si>
  <si>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</si>
  <si>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</si>
  <si>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</si>
  <si>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</si>
  <si>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</si>
  <si>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</si>
  <si>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</si>
  <si>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479224.0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</si>
  <si>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</si>
  <si>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</si>
  <si>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</si>
  <si>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</si>
  <si>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</si>
  <si>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</si>
  <si>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</si>
  <si>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</si>
  <si>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</si>
  <si>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</si>
  <si>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</si>
  <si>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</si>
  <si>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</si>
  <si>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</si>
  <si>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</si>
  <si>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9884588205.0</t>
  </si>
  <si>
    <t>0.00000200</t>
  </si>
  <si>
    <t>8623200.0</t>
  </si>
  <si>
    <t>10123200.0</t>
  </si>
  <si>
    <t>0.00000134</t>
  </si>
  <si>
    <t>3372875244.0</t>
  </si>
  <si>
    <t>630343.0</t>
  </si>
  <si>
    <t>1725.0</t>
  </si>
  <si>
    <t>4334350.0</t>
  </si>
  <si>
    <t>132656584.0</t>
  </si>
  <si>
    <t>932656584.0</t>
  </si>
  <si>
    <t>buzzcoin</t>
  </si>
  <si>
    <t>BuzzCoin</t>
  </si>
  <si>
    <t>BUZZ</t>
  </si>
  <si>
    <t>tronix</t>
  </si>
  <si>
    <t>Tronix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</si>
  <si>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</si>
  <si>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</si>
  <si>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</si>
  <si>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</si>
  <si>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</si>
  <si>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</si>
  <si>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</si>
  <si>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</si>
  <si>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</si>
  <si>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</si>
  <si>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</si>
  <si>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</si>
  <si>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</si>
  <si>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</si>
  <si>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</si>
  <si>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</si>
  <si>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750059425.0</t>
  </si>
  <si>
    <t>0.0150646</t>
  </si>
  <si>
    <t>1505515489</t>
  </si>
  <si>
    <t>1109</t>
  </si>
  <si>
    <t>1110</t>
  </si>
  <si>
    <t>0.00000191</t>
  </si>
  <si>
    <t>Book Value ETH</t>
  </si>
  <si>
    <t>Total BV ETH</t>
  </si>
  <si>
    <t>P/L ETH</t>
  </si>
  <si>
    <t>MV ETH</t>
  </si>
  <si>
    <t>MV T.ETH</t>
  </si>
  <si>
    <t>P/L USD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</si>
  <si>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</si>
  <si>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</si>
  <si>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</si>
  <si>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</si>
  <si>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</si>
  <si>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</si>
  <si>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</si>
  <si>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</si>
  <si>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-1.02</t>
  </si>
  <si>
    <t>1.14</t>
  </si>
  <si>
    <t>144045026.0</t>
  </si>
  <si>
    <t>344045026.0</t>
  </si>
  <si>
    <t>0.00000032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</si>
  <si>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</si>
  <si>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</si>
  <si>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</si>
  <si>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</si>
  <si>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</si>
  <si>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</si>
  <si>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</si>
  <si>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</si>
  <si>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Bloom</t>
  </si>
  <si>
    <t>REQUEST</t>
  </si>
  <si>
    <t>ICO?</t>
  </si>
  <si>
    <t>TICKER</t>
  </si>
  <si>
    <t>Y</t>
  </si>
  <si>
    <t>N</t>
  </si>
  <si>
    <t>TENXPAY</t>
  </si>
  <si>
    <t>Backing?</t>
  </si>
  <si>
    <t>0.9</t>
  </si>
  <si>
    <t>Industry</t>
  </si>
  <si>
    <t>Security</t>
  </si>
  <si>
    <t>Infrastructure</t>
  </si>
  <si>
    <t>Web</t>
  </si>
  <si>
    <t>Finance</t>
  </si>
  <si>
    <t>Platform</t>
  </si>
  <si>
    <t>Currency</t>
  </si>
  <si>
    <t>Gaming</t>
  </si>
  <si>
    <t>STOX</t>
  </si>
  <si>
    <t>Analytics/ AI</t>
  </si>
  <si>
    <t>Exchange &amp; Analytics</t>
  </si>
  <si>
    <t>CPU</t>
  </si>
  <si>
    <t>SIACOIN</t>
  </si>
  <si>
    <t>Storage</t>
  </si>
  <si>
    <t>Priority Level</t>
  </si>
  <si>
    <t>High</t>
  </si>
  <si>
    <t>Name</t>
  </si>
  <si>
    <t>Basic~</t>
  </si>
  <si>
    <t>District 0x</t>
  </si>
  <si>
    <t>STEEMIT</t>
  </si>
  <si>
    <t>STRATIS</t>
  </si>
  <si>
    <t>LUMEN~</t>
  </si>
  <si>
    <t>ETHERUM</t>
  </si>
  <si>
    <t>AUGUR</t>
  </si>
  <si>
    <t>NAV COIN</t>
  </si>
  <si>
    <t>BINANCE</t>
  </si>
  <si>
    <t>BITQUENCE</t>
  </si>
  <si>
    <t>ARAGON</t>
  </si>
  <si>
    <t>ENJIN</t>
  </si>
  <si>
    <t>FIRSTBLOOK</t>
  </si>
  <si>
    <t>QUANTUM</t>
  </si>
  <si>
    <t>TRACKR</t>
  </si>
  <si>
    <t>GOLEM</t>
  </si>
  <si>
    <t>Count</t>
  </si>
  <si>
    <t>Invest</t>
  </si>
  <si>
    <t>Tota</t>
  </si>
  <si>
    <t>Singular DTV</t>
  </si>
  <si>
    <t>Entertainment</t>
  </si>
  <si>
    <t>SHOAIB</t>
  </si>
  <si>
    <t>109942758.0</t>
  </si>
  <si>
    <t>104712011.0</t>
  </si>
  <si>
    <t>0.00000063</t>
  </si>
  <si>
    <t>-0.07</t>
  </si>
  <si>
    <t>105806076.0</t>
  </si>
  <si>
    <t>18446748239.0</t>
  </si>
  <si>
    <t>-0.5</t>
  </si>
  <si>
    <t>-0.84</t>
  </si>
  <si>
    <t>-1.67</t>
  </si>
  <si>
    <t>-0.53</t>
  </si>
  <si>
    <t>-1.66</t>
  </si>
  <si>
    <t>0.00000055</t>
  </si>
  <si>
    <t>-0.23</t>
  </si>
  <si>
    <t>0.00000400</t>
  </si>
  <si>
    <t>1.33</t>
  </si>
  <si>
    <t>0.04</t>
  </si>
  <si>
    <t>0.33</t>
  </si>
  <si>
    <t>2.05</t>
  </si>
  <si>
    <t>-0.05</t>
  </si>
  <si>
    <t>0.92</t>
  </si>
  <si>
    <t>0.06</t>
  </si>
  <si>
    <t>-1.0</t>
  </si>
  <si>
    <t>0.36</t>
  </si>
  <si>
    <t>0.14</t>
  </si>
  <si>
    <t>0.48</t>
  </si>
  <si>
    <t>-1.2</t>
  </si>
  <si>
    <t>-0.19</t>
  </si>
  <si>
    <t>0.1</t>
  </si>
  <si>
    <t>0.22</t>
  </si>
  <si>
    <t>-1.25</t>
  </si>
  <si>
    <t>-2.32</t>
  </si>
  <si>
    <t>0.16</t>
  </si>
  <si>
    <t>Coinsquare</t>
  </si>
  <si>
    <t>Datum</t>
  </si>
  <si>
    <t>-0.2</t>
  </si>
  <si>
    <t>-0.59</t>
  </si>
  <si>
    <t>0.61</t>
  </si>
  <si>
    <t>-0.42</t>
  </si>
  <si>
    <t>-0.88</t>
  </si>
  <si>
    <t>-0.6</t>
  </si>
  <si>
    <t>Agrello</t>
  </si>
  <si>
    <t>-0.24</t>
  </si>
  <si>
    <t>xplay</t>
  </si>
  <si>
    <t>XPlay</t>
  </si>
  <si>
    <t>XPA</t>
  </si>
  <si>
    <t>-0.32</t>
  </si>
  <si>
    <t>propy</t>
  </si>
  <si>
    <t>Propy</t>
  </si>
  <si>
    <t>PRO</t>
  </si>
  <si>
    <t>14057212.0</t>
  </si>
  <si>
    <t>11878842.0</t>
  </si>
  <si>
    <t>-1.47</t>
  </si>
  <si>
    <t>0.25</t>
  </si>
  <si>
    <t>-0.01</t>
  </si>
  <si>
    <t>-1.21</t>
  </si>
  <si>
    <t>25008253.0</t>
  </si>
  <si>
    <t>105008253.0</t>
  </si>
  <si>
    <t>0.0000000004</t>
  </si>
  <si>
    <t>0.0</t>
  </si>
  <si>
    <t>0.00000049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</si>
  <si>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</si>
  <si>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</si>
  <si>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</si>
  <si>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</si>
  <si>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</si>
  <si>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</si>
  <si>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</si>
  <si>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</si>
  <si>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</si>
  <si>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</si>
  <si>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</si>
  <si>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</si>
  <si>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</si>
  <si>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</si>
  <si>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</si>
  <si>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</si>
  <si>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Nexus 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</si>
  <si>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</si>
  <si>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</si>
  <si>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</si>
  <si>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</si>
  <si>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</si>
  <si>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</si>
  <si>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</si>
  <si>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</si>
  <si>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</si>
  <si>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</si>
  <si>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</si>
  <si>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</si>
  <si>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</si>
  <si>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</si>
  <si>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</si>
  <si>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</si>
  <si>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-1.12</t>
  </si>
  <si>
    <t>-0.62</t>
  </si>
  <si>
    <t>2.68</t>
  </si>
  <si>
    <t>-0.48</t>
  </si>
  <si>
    <t>-0.49</t>
  </si>
  <si>
    <t>-4.25</t>
  </si>
  <si>
    <t>0.31</t>
  </si>
  <si>
    <t>0.17</t>
  </si>
  <si>
    <t>-0.41</t>
  </si>
  <si>
    <t>0.02</t>
  </si>
  <si>
    <t>0.38</t>
  </si>
  <si>
    <t>0.12</t>
  </si>
  <si>
    <t>-0.39</t>
  </si>
  <si>
    <t>0.21</t>
  </si>
  <si>
    <t>-2.69</t>
  </si>
  <si>
    <t>1.27</t>
  </si>
  <si>
    <t>9997009.0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</si>
  <si>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</si>
  <si>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</si>
  <si>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</si>
  <si>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</si>
  <si>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</si>
  <si>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</si>
  <si>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</si>
  <si>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</si>
  <si>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</si>
  <si>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</si>
  <si>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0.96</t>
  </si>
  <si>
    <t>0.07</t>
  </si>
  <si>
    <t>0.15</t>
  </si>
  <si>
    <t>-0.14</t>
  </si>
  <si>
    <t>1.24</t>
  </si>
  <si>
    <t>0.52</t>
  </si>
  <si>
    <t>0.68</t>
  </si>
  <si>
    <t>0.2</t>
  </si>
  <si>
    <t>1.06</t>
  </si>
  <si>
    <t>1.12</t>
  </si>
  <si>
    <t>216763374.0</t>
  </si>
  <si>
    <t>3.85</t>
  </si>
  <si>
    <t>0.26</t>
  </si>
  <si>
    <t>0.13</t>
  </si>
  <si>
    <t>0.05</t>
  </si>
  <si>
    <t>-0.29</t>
  </si>
  <si>
    <t>-0.64</t>
  </si>
  <si>
    <t>0.35</t>
  </si>
  <si>
    <t>0.6</t>
  </si>
  <si>
    <t>3.41</t>
  </si>
  <si>
    <t>0.71</t>
  </si>
  <si>
    <t>375000000.0</t>
  </si>
  <si>
    <t>0.69</t>
  </si>
  <si>
    <t>-0.65</t>
  </si>
  <si>
    <t>-1.26</t>
  </si>
  <si>
    <t>0.00000102</t>
  </si>
  <si>
    <t>1.34</t>
  </si>
  <si>
    <t>1.03</t>
  </si>
  <si>
    <t>0.28</t>
  </si>
  <si>
    <t>23870835.0</t>
  </si>
  <si>
    <t>0.3</t>
  </si>
  <si>
    <t>0.00000059</t>
  </si>
  <si>
    <t>196766.0</t>
  </si>
  <si>
    <t>170196766.0</t>
  </si>
  <si>
    <t>13379987.0</t>
  </si>
  <si>
    <t>-1.88</t>
  </si>
  <si>
    <t>0.01</t>
  </si>
  <si>
    <t>1627261.0</t>
  </si>
  <si>
    <t>2007.0</t>
  </si>
  <si>
    <t>2507.0</t>
  </si>
  <si>
    <t>0.00000088</t>
  </si>
  <si>
    <t>0.00000127</t>
  </si>
  <si>
    <t>0.00005906</t>
  </si>
  <si>
    <t>0.00000122</t>
  </si>
  <si>
    <t>1.44</t>
  </si>
  <si>
    <t>0.87</t>
  </si>
  <si>
    <t>-0.72</t>
  </si>
  <si>
    <t>1.41</t>
  </si>
  <si>
    <t>303095254787</t>
  </si>
  <si>
    <t>2242500.0</t>
  </si>
  <si>
    <t>486609040.0</t>
  </si>
  <si>
    <t>kayi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</si>
  <si>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</si>
  <si>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</si>
  <si>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</si>
  <si>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</si>
  <si>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</si>
  <si>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</si>
  <si>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</si>
  <si>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</si>
  <si>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-1.33</t>
  </si>
  <si>
    <t>0.49</t>
  </si>
  <si>
    <t>8.02</t>
  </si>
  <si>
    <t>blackmoon-crypto</t>
  </si>
  <si>
    <t>Blackmoon Crypto</t>
  </si>
  <si>
    <t>BMC</t>
  </si>
  <si>
    <t>30049251.0</t>
  </si>
  <si>
    <t>60000000.0</t>
  </si>
  <si>
    <t>1.3</t>
  </si>
  <si>
    <t>2.7</t>
  </si>
  <si>
    <t>1249875.0</t>
  </si>
  <si>
    <t>2249875.0</t>
  </si>
  <si>
    <t>-2.43</t>
  </si>
  <si>
    <t>2.03</t>
  </si>
  <si>
    <t>0.44</t>
  </si>
  <si>
    <t>25000000000.0</t>
  </si>
  <si>
    <t>0.47</t>
  </si>
  <si>
    <t>425000000.0</t>
  </si>
  <si>
    <t>0.4</t>
  </si>
  <si>
    <t>1.08</t>
  </si>
  <si>
    <t>2.52</t>
  </si>
  <si>
    <t>0.56</t>
  </si>
  <si>
    <t>-2.33</t>
  </si>
  <si>
    <t>0.09</t>
  </si>
  <si>
    <t>0.00001000</t>
  </si>
  <si>
    <t>0.0000000008</t>
  </si>
  <si>
    <t>0.00000110</t>
  </si>
  <si>
    <t>1.13</t>
  </si>
  <si>
    <t>0.000000010</t>
  </si>
  <si>
    <t>0.00000070</t>
  </si>
  <si>
    <t>-0.09</t>
  </si>
  <si>
    <t>6.67</t>
  </si>
  <si>
    <t>3.26</t>
  </si>
  <si>
    <t>0.45</t>
  </si>
  <si>
    <t>10136649.0</t>
  </si>
  <si>
    <t>0.230651</t>
  </si>
  <si>
    <t>1505980156</t>
  </si>
  <si>
    <t>0.000000006</t>
  </si>
  <si>
    <t>7.56</t>
  </si>
  <si>
    <t>0.67</t>
  </si>
  <si>
    <t>3.15</t>
  </si>
  <si>
    <t>0.00000065</t>
  </si>
  <si>
    <t>-2.54</t>
  </si>
  <si>
    <t>0.39</t>
  </si>
  <si>
    <t>-0.15</t>
  </si>
  <si>
    <t>0.77</t>
  </si>
  <si>
    <t>0.76</t>
  </si>
  <si>
    <t>0.29</t>
  </si>
  <si>
    <t>-0.4</t>
  </si>
  <si>
    <t>0.62</t>
  </si>
  <si>
    <t>1.66</t>
  </si>
  <si>
    <t>1.64</t>
  </si>
  <si>
    <t>granitecoin</t>
  </si>
  <si>
    <t>Granite</t>
  </si>
  <si>
    <t>GRN</t>
  </si>
  <si>
    <t>0.00000146</t>
  </si>
  <si>
    <t>0.0021823</t>
  </si>
  <si>
    <t>Price</t>
  </si>
  <si>
    <t>1506018267</t>
  </si>
  <si>
    <t>0.0000370879</t>
  </si>
  <si>
    <t>0.00070467</t>
  </si>
  <si>
    <t>0.00140934</t>
  </si>
  <si>
    <t>0.000778846</t>
  </si>
  <si>
    <t>1506018274</t>
  </si>
  <si>
    <t>1506018279</t>
  </si>
  <si>
    <t>1506018273</t>
  </si>
  <si>
    <t>1506020352</t>
  </si>
  <si>
    <t>8157653.0</t>
  </si>
  <si>
    <t>32105578.0</t>
  </si>
  <si>
    <t>-0.66</t>
  </si>
  <si>
    <t>-0.58</t>
  </si>
  <si>
    <t>-0.26</t>
  </si>
  <si>
    <t>-4.1</t>
  </si>
  <si>
    <t>-0.73</t>
  </si>
  <si>
    <t>0.8</t>
  </si>
  <si>
    <t>7.22</t>
  </si>
  <si>
    <t>-0.11</t>
  </si>
  <si>
    <t>1.83</t>
  </si>
  <si>
    <t>-0.47</t>
  </si>
  <si>
    <t>-3.14</t>
  </si>
  <si>
    <t>0.43</t>
  </si>
  <si>
    <t>2.5</t>
  </si>
  <si>
    <t>-0.83</t>
  </si>
  <si>
    <t>-0.71</t>
  </si>
  <si>
    <t>3.04</t>
  </si>
  <si>
    <t>-0.51</t>
  </si>
  <si>
    <t>1.07</t>
  </si>
  <si>
    <t>-0.13</t>
  </si>
  <si>
    <t>1.57</t>
  </si>
  <si>
    <t>-1.09</t>
  </si>
  <si>
    <t>-0.46</t>
  </si>
  <si>
    <t>-0.04</t>
  </si>
  <si>
    <t>-0.96</t>
  </si>
  <si>
    <t>-3.19</t>
  </si>
  <si>
    <t>1.78</t>
  </si>
  <si>
    <t>-1.92</t>
  </si>
  <si>
    <t>0.99</t>
  </si>
  <si>
    <t>4.0</t>
  </si>
  <si>
    <t>46500000.0</t>
  </si>
  <si>
    <t>-0.22</t>
  </si>
  <si>
    <t>4.21</t>
  </si>
  <si>
    <t>2777600756.0</t>
  </si>
  <si>
    <t>0.00000036</t>
  </si>
  <si>
    <t>2.0</t>
  </si>
  <si>
    <t>0.00000121</t>
  </si>
  <si>
    <t>0.00000132</t>
  </si>
  <si>
    <t>50.0</t>
  </si>
  <si>
    <t>-3.31</t>
  </si>
  <si>
    <t>3.03</t>
  </si>
  <si>
    <t>0.91</t>
  </si>
  <si>
    <t>0.59</t>
  </si>
  <si>
    <t>1.35</t>
  </si>
  <si>
    <t>14.1299</t>
  </si>
  <si>
    <t>0.00383167</t>
  </si>
  <si>
    <t>1506029069</t>
  </si>
  <si>
    <t>0.00000080</t>
  </si>
  <si>
    <t>0.00000310</t>
  </si>
  <si>
    <t>-1.32</t>
  </si>
  <si>
    <t>0.00000097</t>
  </si>
  <si>
    <t>0.00000140</t>
  </si>
  <si>
    <t>0.00000039</t>
  </si>
  <si>
    <t>-2.38</t>
  </si>
  <si>
    <t>0.78</t>
  </si>
  <si>
    <t>-0.77</t>
  </si>
  <si>
    <t>kexcoin</t>
  </si>
  <si>
    <t>KexCoin</t>
  </si>
  <si>
    <t>KEXCOIN</t>
  </si>
  <si>
    <t>-0.52</t>
  </si>
  <si>
    <t>0.00000145</t>
  </si>
  <si>
    <t>0.84</t>
  </si>
  <si>
    <t>-1.91</t>
  </si>
  <si>
    <t>21255800.0</t>
  </si>
  <si>
    <t>-0.79</t>
  </si>
  <si>
    <t>-0.54</t>
  </si>
  <si>
    <t>1.65</t>
  </si>
  <si>
    <t>1.75</t>
  </si>
  <si>
    <t>-2.17</t>
  </si>
  <si>
    <t>-0.95</t>
  </si>
  <si>
    <t>1.15</t>
  </si>
  <si>
    <t>-0.35</t>
  </si>
  <si>
    <t>0.72</t>
  </si>
  <si>
    <t>-0.74</t>
  </si>
  <si>
    <t>-2.16</t>
  </si>
  <si>
    <t>-5.6</t>
  </si>
  <si>
    <t>3.13</t>
  </si>
  <si>
    <t>3.06</t>
  </si>
  <si>
    <t>-2.21</t>
  </si>
  <si>
    <t>-0.43</t>
  </si>
  <si>
    <t>-3.29</t>
  </si>
  <si>
    <t>1.26</t>
  </si>
  <si>
    <t>0.37</t>
  </si>
  <si>
    <t>-0.97</t>
  </si>
  <si>
    <t>-0.9</t>
  </si>
  <si>
    <t>2.41</t>
  </si>
  <si>
    <t>2.09</t>
  </si>
  <si>
    <t>-2.74</t>
  </si>
  <si>
    <t>0.00000106</t>
  </si>
  <si>
    <t>2.79</t>
  </si>
  <si>
    <t>5.44</t>
  </si>
  <si>
    <t>-12.44</t>
  </si>
  <si>
    <t>-0.81</t>
  </si>
  <si>
    <t>3.57</t>
  </si>
  <si>
    <t>-2.85</t>
  </si>
  <si>
    <t>1.92</t>
  </si>
  <si>
    <t>2.53</t>
  </si>
  <si>
    <t>8000000.0</t>
  </si>
  <si>
    <t>3.9</t>
  </si>
  <si>
    <t>2.3</t>
  </si>
  <si>
    <t>0.00000208</t>
  </si>
  <si>
    <t>kyber-network</t>
  </si>
  <si>
    <t>Kyber Network</t>
  </si>
  <si>
    <t>226000000.0</t>
  </si>
  <si>
    <t>340200000.0</t>
  </si>
  <si>
    <t>0.03</t>
  </si>
  <si>
    <t>38295641.0</t>
  </si>
  <si>
    <t>0.24</t>
  </si>
  <si>
    <t>71290027.0</t>
  </si>
  <si>
    <t>0.00000042</t>
  </si>
  <si>
    <t>2.31</t>
  </si>
  <si>
    <t>-0.16</t>
  </si>
  <si>
    <t>-1.84</t>
  </si>
  <si>
    <t>10200000.0</t>
  </si>
  <si>
    <t>-1.19</t>
  </si>
  <si>
    <t>0.46</t>
  </si>
  <si>
    <t>-1.65</t>
  </si>
  <si>
    <t>-2.71</t>
  </si>
  <si>
    <t>-0.45</t>
  </si>
  <si>
    <t>553739214.0</t>
  </si>
  <si>
    <t>-0.36</t>
  </si>
  <si>
    <t>-10.93</t>
  </si>
  <si>
    <t>-2.91</t>
  </si>
  <si>
    <t>substratum</t>
  </si>
  <si>
    <t>Substratum</t>
  </si>
  <si>
    <t>SUB</t>
  </si>
  <si>
    <t>532000000.0</t>
  </si>
  <si>
    <t>7646320.0</t>
  </si>
  <si>
    <t>9994840.0</t>
  </si>
  <si>
    <t>-2.67</t>
  </si>
  <si>
    <t>-1.17</t>
  </si>
  <si>
    <t>-1.06</t>
  </si>
  <si>
    <t>4.1</t>
  </si>
  <si>
    <t>-0.02</t>
  </si>
  <si>
    <t>-1.94</t>
  </si>
  <si>
    <t>1.16</t>
  </si>
  <si>
    <t>-3.83</t>
  </si>
  <si>
    <t>1816107.0</t>
  </si>
  <si>
    <t>1837958.0</t>
  </si>
  <si>
    <t>-10.46</t>
  </si>
  <si>
    <t>227055230.0</t>
  </si>
  <si>
    <t>-1.99</t>
  </si>
  <si>
    <t>107972766.0</t>
  </si>
  <si>
    <t>-0.17</t>
  </si>
  <si>
    <t>5.63</t>
  </si>
  <si>
    <t>140080549.0</t>
  </si>
  <si>
    <t>0.19</t>
  </si>
  <si>
    <t>5051619.0</t>
  </si>
  <si>
    <t>4.74</t>
  </si>
  <si>
    <t>-5.99</t>
  </si>
  <si>
    <t>vibe</t>
  </si>
  <si>
    <t>VIBE</t>
  </si>
  <si>
    <t>267000000.0</t>
  </si>
  <si>
    <t>1.93</t>
  </si>
  <si>
    <t>6.12</t>
  </si>
  <si>
    <t>1.48</t>
  </si>
  <si>
    <t>billionaire-token</t>
  </si>
  <si>
    <t>Billionaire Token</t>
  </si>
  <si>
    <t>XBL</t>
  </si>
  <si>
    <t>3315372.0</t>
  </si>
  <si>
    <t>129032781759</t>
  </si>
  <si>
    <t>-3.63</t>
  </si>
  <si>
    <t>2.33</t>
  </si>
  <si>
    <t>4.69</t>
  </si>
  <si>
    <t>-2.3</t>
  </si>
  <si>
    <t>hobonickels</t>
  </si>
  <si>
    <t>HoboNickels</t>
  </si>
  <si>
    <t>HBN</t>
  </si>
  <si>
    <t>59696358.0</t>
  </si>
  <si>
    <t>0.00000050</t>
  </si>
  <si>
    <t>0.00000090</t>
  </si>
  <si>
    <t>2.15</t>
  </si>
  <si>
    <t>0.00000173</t>
  </si>
  <si>
    <t>14.57</t>
  </si>
  <si>
    <t>49943860.0</t>
  </si>
  <si>
    <t>0.00000159</t>
  </si>
  <si>
    <t>95951.0</t>
  </si>
  <si>
    <t>54095951.0</t>
  </si>
  <si>
    <t>1875947.0</t>
  </si>
  <si>
    <t>-1.43</t>
  </si>
  <si>
    <t>5.48</t>
  </si>
  <si>
    <t>0.00007830</t>
  </si>
  <si>
    <t>0.197792</t>
  </si>
  <si>
    <t>0.00005233</t>
  </si>
  <si>
    <t>1506196764</t>
  </si>
  <si>
    <t>-0.76</t>
  </si>
  <si>
    <t>5.87341</t>
  </si>
  <si>
    <t>0.00158584</t>
  </si>
  <si>
    <t>1506233363</t>
  </si>
  <si>
    <t>17574970.0</t>
  </si>
  <si>
    <t>0.32</t>
  </si>
  <si>
    <t>0.0492517</t>
  </si>
  <si>
    <t>0.00001343</t>
  </si>
  <si>
    <t>1506285262</t>
  </si>
  <si>
    <t>5445421.0</t>
  </si>
  <si>
    <t>0.00000213</t>
  </si>
  <si>
    <t>5.19</t>
  </si>
  <si>
    <t>25568615.0</t>
  </si>
  <si>
    <t>0.00002234</t>
  </si>
  <si>
    <t>2449568.0</t>
  </si>
  <si>
    <t>-4.0</t>
  </si>
  <si>
    <t>1.17</t>
  </si>
  <si>
    <t>0.000627232</t>
  </si>
  <si>
    <t>1506257065</t>
  </si>
  <si>
    <t>0.000588214</t>
  </si>
  <si>
    <t>1506286753</t>
  </si>
  <si>
    <t>3.44</t>
  </si>
  <si>
    <t>1483826.0</t>
  </si>
  <si>
    <t>-1.56</t>
  </si>
  <si>
    <t>2155.0</t>
  </si>
  <si>
    <t>-0.91</t>
  </si>
  <si>
    <t>0.0000033215</t>
  </si>
  <si>
    <t>elixir</t>
  </si>
  <si>
    <t>Elixir</t>
  </si>
  <si>
    <t>ELIX</t>
  </si>
  <si>
    <t>6063655.0</t>
  </si>
  <si>
    <t>-0.67</t>
  </si>
  <si>
    <t>dfscoin</t>
  </si>
  <si>
    <t>DFSCoin</t>
  </si>
  <si>
    <t>DFS</t>
  </si>
  <si>
    <t>wi-coin</t>
  </si>
  <si>
    <t>Wi Coin</t>
  </si>
  <si>
    <t>WIC</t>
  </si>
  <si>
    <t>0.00000000004</t>
  </si>
  <si>
    <t>-3.18</t>
  </si>
  <si>
    <t>0.116</t>
  </si>
  <si>
    <t>104.4</t>
  </si>
  <si>
    <t>0.00000273</t>
  </si>
  <si>
    <t>6.39</t>
  </si>
  <si>
    <t>0.00000278</t>
  </si>
  <si>
    <t>0.00033685</t>
  </si>
  <si>
    <t>-1.51</t>
  </si>
  <si>
    <t>150.82</t>
  </si>
  <si>
    <t>0.041</t>
  </si>
  <si>
    <t>1506292444</t>
  </si>
  <si>
    <t>0.142386</t>
  </si>
  <si>
    <t>0.00003748</t>
  </si>
  <si>
    <t>1506313754</t>
  </si>
  <si>
    <t>0.0000364455</t>
  </si>
  <si>
    <t>1506118454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</si>
  <si>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</si>
  <si>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</si>
  <si>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</si>
  <si>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</si>
  <si>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</si>
  <si>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</si>
  <si>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</si>
  <si>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</si>
  <si>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</si>
  <si>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</si>
  <si>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2.85</t>
  </si>
  <si>
    <t>-2.0</t>
  </si>
  <si>
    <t>-1.85</t>
  </si>
  <si>
    <t>3.36</t>
  </si>
  <si>
    <t>-2.81</t>
  </si>
  <si>
    <t>5.5</t>
  </si>
  <si>
    <t>-5.08</t>
  </si>
  <si>
    <t>2.51</t>
  </si>
  <si>
    <t>-0.8</t>
  </si>
  <si>
    <t>4.48</t>
  </si>
  <si>
    <t>2.81</t>
  </si>
  <si>
    <t>-2.66</t>
  </si>
  <si>
    <t>-3.87</t>
  </si>
  <si>
    <t>-3.36</t>
  </si>
  <si>
    <t>-1.55</t>
  </si>
  <si>
    <t>7.23</t>
  </si>
  <si>
    <t>-1.9</t>
  </si>
  <si>
    <t>6.24</t>
  </si>
  <si>
    <t>-3.33</t>
  </si>
  <si>
    <t>8.34</t>
  </si>
  <si>
    <t>13.68</t>
  </si>
  <si>
    <t>4.14</t>
  </si>
  <si>
    <t>1.67</t>
  </si>
  <si>
    <t>-3.39</t>
  </si>
  <si>
    <t>2.27</t>
  </si>
  <si>
    <t>-16.88</t>
  </si>
  <si>
    <t>-5.43</t>
  </si>
  <si>
    <t>10.86</t>
  </si>
  <si>
    <t>4.57</t>
  </si>
  <si>
    <t>12.41</t>
  </si>
  <si>
    <t>13.8</t>
  </si>
  <si>
    <t>0.00000064</t>
  </si>
  <si>
    <t>11.59</t>
  </si>
  <si>
    <t>0.00000399</t>
  </si>
  <si>
    <t>1506347341</t>
  </si>
  <si>
    <t>0.00000974</t>
  </si>
  <si>
    <t>0.0845603</t>
  </si>
  <si>
    <t>0.0000000006</t>
  </si>
  <si>
    <t>0.00000092</t>
  </si>
  <si>
    <t>5.58</t>
  </si>
  <si>
    <t>2.83</t>
  </si>
  <si>
    <t>4.18</t>
  </si>
  <si>
    <t>7.0</t>
  </si>
  <si>
    <t>-1.46</t>
  </si>
  <si>
    <t>-3.12</t>
  </si>
  <si>
    <t>-8.44</t>
  </si>
  <si>
    <t>5.67</t>
  </si>
  <si>
    <t>1.45</t>
  </si>
  <si>
    <t>-2.76</t>
  </si>
  <si>
    <t>0.00000120</t>
  </si>
  <si>
    <t>8.64</t>
  </si>
  <si>
    <t>-7.57</t>
  </si>
  <si>
    <t>3.48</t>
  </si>
  <si>
    <t>4.93</t>
  </si>
  <si>
    <t>5.09</t>
  </si>
  <si>
    <t>0.00000133</t>
  </si>
  <si>
    <t>0.73</t>
  </si>
  <si>
    <t>-1.73</t>
  </si>
  <si>
    <t>5.9</t>
  </si>
  <si>
    <t>21675059.0</t>
  </si>
  <si>
    <t>4.34</t>
  </si>
  <si>
    <t>0.0000000010</t>
  </si>
  <si>
    <t>2.94</t>
  </si>
  <si>
    <t>-1.29</t>
  </si>
  <si>
    <t>-4.72</t>
  </si>
  <si>
    <t>9.98</t>
  </si>
  <si>
    <t>trackr</t>
  </si>
  <si>
    <t>Trackr</t>
  </si>
  <si>
    <t>TKR</t>
  </si>
  <si>
    <t>12529747.0</t>
  </si>
  <si>
    <t>0.00000077</t>
  </si>
  <si>
    <t>3.17</t>
  </si>
  <si>
    <t>0.310037</t>
  </si>
  <si>
    <t>1506356047</t>
  </si>
  <si>
    <t>6.82</t>
  </si>
  <si>
    <t>-7.62</t>
  </si>
  <si>
    <t>4.95</t>
  </si>
  <si>
    <t>3.28</t>
  </si>
  <si>
    <t>0.00000524</t>
  </si>
  <si>
    <t>7.15</t>
  </si>
  <si>
    <t>0.00000407</t>
  </si>
  <si>
    <t>0.00000188</t>
  </si>
  <si>
    <t>0.00000125</t>
  </si>
  <si>
    <t>81653480.0</t>
  </si>
  <si>
    <t>6.11</t>
  </si>
  <si>
    <t>6.81</t>
  </si>
  <si>
    <t>-9.72</t>
  </si>
  <si>
    <t>15.55</t>
  </si>
  <si>
    <t>-3.62</t>
  </si>
  <si>
    <t>0.00000035</t>
  </si>
  <si>
    <t>-2.8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</si>
  <si>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</si>
  <si>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</si>
  <si>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</si>
  <si>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</si>
  <si>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</si>
  <si>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</si>
  <si>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</si>
  <si>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</si>
  <si>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</si>
  <si>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</si>
  <si>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</si>
  <si>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</si>
  <si>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-15.15</t>
  </si>
  <si>
    <t>3.22</t>
  </si>
  <si>
    <t>1.31959</t>
  </si>
  <si>
    <t>1506361762</t>
  </si>
  <si>
    <t>1122</t>
  </si>
  <si>
    <t>1123</t>
  </si>
  <si>
    <t>1124</t>
  </si>
  <si>
    <t>1125</t>
  </si>
  <si>
    <t>4.79</t>
  </si>
  <si>
    <t>0.65</t>
  </si>
  <si>
    <t>4.11</t>
  </si>
  <si>
    <t>-5.32</t>
  </si>
  <si>
    <t>-11.96</t>
  </si>
  <si>
    <t>0.00000142</t>
  </si>
  <si>
    <t>2.77</t>
  </si>
  <si>
    <t>-2.07</t>
  </si>
  <si>
    <t>-7.27</t>
  </si>
  <si>
    <t>15.21</t>
  </si>
  <si>
    <t>14.34</t>
  </si>
  <si>
    <t>5.25</t>
  </si>
  <si>
    <t>-11.66</t>
  </si>
  <si>
    <t>10.32</t>
  </si>
  <si>
    <t>3.71</t>
  </si>
  <si>
    <t>-5.87</t>
  </si>
  <si>
    <t>1.52</t>
  </si>
  <si>
    <t>4.16</t>
  </si>
  <si>
    <t>-15.82</t>
  </si>
  <si>
    <t>13.02</t>
  </si>
  <si>
    <t>-13.08</t>
  </si>
  <si>
    <t>-8.29</t>
  </si>
  <si>
    <t>10.69</t>
  </si>
  <si>
    <t>-2.34</t>
  </si>
  <si>
    <t>0.00000096</t>
  </si>
  <si>
    <t>-9.19</t>
  </si>
  <si>
    <t>-7.32</t>
  </si>
  <si>
    <t>-11.21</t>
  </si>
  <si>
    <t>-9.99</t>
  </si>
  <si>
    <t>9.31</t>
  </si>
  <si>
    <t>10.52</t>
  </si>
  <si>
    <t>-13.95</t>
  </si>
  <si>
    <t>23.17</t>
  </si>
  <si>
    <t>7.47</t>
  </si>
  <si>
    <t>-6.98</t>
  </si>
  <si>
    <t>33.56</t>
  </si>
  <si>
    <t>12.67</t>
  </si>
  <si>
    <t>0.00001400</t>
  </si>
  <si>
    <t>-4.52</t>
  </si>
  <si>
    <t>0.00000073</t>
  </si>
  <si>
    <t>0.00003908</t>
  </si>
  <si>
    <t>137995600.0</t>
  </si>
  <si>
    <t>0.00000086</t>
  </si>
  <si>
    <t>coss</t>
  </si>
  <si>
    <t>COSS</t>
  </si>
  <si>
    <t>1126</t>
  </si>
  <si>
    <t>0.00000141</t>
  </si>
  <si>
    <t>0.00000195</t>
  </si>
  <si>
    <t>bitdice</t>
  </si>
  <si>
    <t>BitDice</t>
  </si>
  <si>
    <t>1127</t>
  </si>
  <si>
    <t>footy-cash</t>
  </si>
  <si>
    <t>Footy Cash</t>
  </si>
  <si>
    <t>XFT</t>
  </si>
  <si>
    <t>1128</t>
  </si>
  <si>
    <t>7732125.0</t>
  </si>
  <si>
    <t>0.00000129</t>
  </si>
  <si>
    <t>-0.03</t>
  </si>
  <si>
    <t>-1.36</t>
  </si>
  <si>
    <t>-4.87</t>
  </si>
  <si>
    <t>0.34</t>
  </si>
  <si>
    <t>0.41</t>
  </si>
  <si>
    <t>0.66</t>
  </si>
  <si>
    <t>-0.25</t>
  </si>
  <si>
    <t>2.17</t>
  </si>
  <si>
    <t>427061672.0</t>
  </si>
  <si>
    <t>-0.12</t>
  </si>
  <si>
    <t>-0.21</t>
  </si>
  <si>
    <t>0.53</t>
  </si>
  <si>
    <t>-0.18</t>
  </si>
  <si>
    <t>1.28</t>
  </si>
  <si>
    <t>103294401041</t>
  </si>
  <si>
    <t>3.65</t>
  </si>
  <si>
    <t>3.62</t>
  </si>
  <si>
    <t>1.32</t>
  </si>
  <si>
    <t>-4.59</t>
  </si>
  <si>
    <t>-1.38</t>
  </si>
  <si>
    <t>-1.4</t>
  </si>
  <si>
    <t>2.07</t>
  </si>
  <si>
    <t>-6.19</t>
  </si>
  <si>
    <t>3.95</t>
  </si>
  <si>
    <t>-2.2</t>
  </si>
  <si>
    <t>0.98</t>
  </si>
  <si>
    <t>-5.31</t>
  </si>
  <si>
    <t>-1.23</t>
  </si>
  <si>
    <t>-7.45</t>
  </si>
  <si>
    <t>2.12</t>
  </si>
  <si>
    <t>-20.23</t>
  </si>
  <si>
    <t>1.59</t>
  </si>
  <si>
    <t>86740810.0</t>
  </si>
  <si>
    <t>4.42</t>
  </si>
  <si>
    <t>-1.82</t>
  </si>
  <si>
    <t>-0.99</t>
  </si>
  <si>
    <t>-0.44</t>
  </si>
  <si>
    <t>-0.28</t>
  </si>
  <si>
    <t>1.82</t>
  </si>
  <si>
    <t>2.02</t>
  </si>
  <si>
    <t>8.1</t>
  </si>
  <si>
    <t>2.78</t>
  </si>
  <si>
    <t>0.54</t>
  </si>
  <si>
    <t>-0.69</t>
  </si>
  <si>
    <t>-1.1</t>
  </si>
  <si>
    <t>-1.07</t>
  </si>
  <si>
    <t>-2.11</t>
  </si>
  <si>
    <t>-1.87</t>
  </si>
  <si>
    <t>197819.0</t>
  </si>
  <si>
    <t>2.25</t>
  </si>
  <si>
    <t>2.21</t>
  </si>
  <si>
    <t>-4.79</t>
  </si>
  <si>
    <t>-0.1</t>
  </si>
  <si>
    <t>2.36</t>
  </si>
  <si>
    <t>0.00000211</t>
  </si>
  <si>
    <t>17.85</t>
  </si>
  <si>
    <t>0.88</t>
  </si>
  <si>
    <t>-1.11</t>
  </si>
  <si>
    <t>2.24</t>
  </si>
  <si>
    <t>10.29</t>
  </si>
  <si>
    <t>-2.13</t>
  </si>
  <si>
    <t>-0.92</t>
  </si>
  <si>
    <t>0.58</t>
  </si>
  <si>
    <t>2.6</t>
  </si>
  <si>
    <t>4.07</t>
  </si>
  <si>
    <t>-7.28</t>
  </si>
  <si>
    <t>11.41</t>
  </si>
  <si>
    <t>-3.96</t>
  </si>
  <si>
    <t>-1.13</t>
  </si>
  <si>
    <t>762071115.0</t>
  </si>
  <si>
    <t>-9.81</t>
  </si>
  <si>
    <t>10.54</t>
  </si>
  <si>
    <t>4.5</t>
  </si>
  <si>
    <t>-0.37</t>
  </si>
  <si>
    <t>-0.68</t>
  </si>
  <si>
    <t>4.81</t>
  </si>
  <si>
    <t>3.46</t>
  </si>
  <si>
    <t>0.00000239</t>
  </si>
  <si>
    <t>-1.77</t>
  </si>
  <si>
    <t>2.65</t>
  </si>
  <si>
    <t>-3.21</t>
  </si>
  <si>
    <t>13.82</t>
  </si>
  <si>
    <t>-6.81</t>
  </si>
  <si>
    <t>-2.49</t>
  </si>
  <si>
    <t>-2.94</t>
  </si>
  <si>
    <t>2516334.0</t>
  </si>
  <si>
    <t>3.43</t>
  </si>
  <si>
    <t>0.00000255</t>
  </si>
  <si>
    <t>-4.46</t>
  </si>
  <si>
    <t>-3.75</t>
  </si>
  <si>
    <t>-4.85</t>
  </si>
  <si>
    <t>200660164.0</t>
  </si>
  <si>
    <t>-2.4</t>
  </si>
  <si>
    <t>5.76</t>
  </si>
  <si>
    <t>-12.12</t>
  </si>
  <si>
    <t>-0.61</t>
  </si>
  <si>
    <t>0.00000648</t>
  </si>
  <si>
    <t>-2.86</t>
  </si>
  <si>
    <t>10.8</t>
  </si>
  <si>
    <t>4.89</t>
  </si>
  <si>
    <t>0.00002587</t>
  </si>
  <si>
    <t>0.00000198</t>
  </si>
  <si>
    <t>135640607.0</t>
  </si>
  <si>
    <t>-10.3</t>
  </si>
  <si>
    <t>1.51</t>
  </si>
  <si>
    <t>-10.86</t>
  </si>
  <si>
    <t>3.73</t>
  </si>
  <si>
    <t>0.00000327</t>
  </si>
  <si>
    <t>8.78</t>
  </si>
  <si>
    <t>1500000.0</t>
  </si>
  <si>
    <t>-0.57</t>
  </si>
  <si>
    <t>0.00002432</t>
  </si>
  <si>
    <t>0.00000180</t>
  </si>
  <si>
    <t>-0.56</t>
  </si>
  <si>
    <t>0.00000109</t>
  </si>
  <si>
    <t>4.22</t>
  </si>
  <si>
    <t>0.00000154</t>
  </si>
  <si>
    <t>1.58</t>
  </si>
  <si>
    <t>1.23</t>
  </si>
  <si>
    <t>-2.37</t>
  </si>
  <si>
    <t>2.37</t>
  </si>
  <si>
    <t>7.42</t>
  </si>
  <si>
    <t>0.00000144</t>
  </si>
  <si>
    <t>11502730.0</t>
  </si>
  <si>
    <t>-7.89</t>
  </si>
  <si>
    <t>11.09</t>
  </si>
  <si>
    <t>10117748.0</t>
  </si>
  <si>
    <t>10118471.0</t>
  </si>
  <si>
    <t>0.00000329</t>
  </si>
  <si>
    <t>0.00000174</t>
  </si>
  <si>
    <t>1.74</t>
  </si>
  <si>
    <t>0.00000221</t>
  </si>
  <si>
    <t>0.00000497</t>
  </si>
  <si>
    <t>1.22</t>
  </si>
  <si>
    <t>7.41</t>
  </si>
  <si>
    <t>-20.69</t>
  </si>
  <si>
    <t>0.152918</t>
  </si>
  <si>
    <t>1506452044</t>
  </si>
  <si>
    <t>0.00624376</t>
  </si>
  <si>
    <t>1506402847</t>
  </si>
  <si>
    <t>0.00000197</t>
  </si>
  <si>
    <t>0.00000166</t>
  </si>
  <si>
    <t>5738826.0</t>
  </si>
  <si>
    <t>746069.0</t>
  </si>
  <si>
    <t>0.00000151</t>
  </si>
  <si>
    <t>2947054.0</t>
  </si>
  <si>
    <t>0.0002577</t>
  </si>
  <si>
    <t>9.1</t>
  </si>
  <si>
    <t>10.04</t>
  </si>
  <si>
    <t>0.00000282</t>
  </si>
  <si>
    <t>8820.0</t>
  </si>
  <si>
    <t>-2.36</t>
  </si>
  <si>
    <t>0.00000243</t>
  </si>
  <si>
    <t>2.92</t>
  </si>
  <si>
    <t>29015219.0</t>
  </si>
  <si>
    <t>-1.37</t>
  </si>
  <si>
    <t>-1.41</t>
  </si>
  <si>
    <t>13.1</t>
  </si>
  <si>
    <t>0.00000381</t>
  </si>
  <si>
    <t>0.00001408</t>
  </si>
  <si>
    <t>0.00000604</t>
  </si>
  <si>
    <t>-3.23</t>
  </si>
  <si>
    <t>0.00000098</t>
  </si>
  <si>
    <t>0.00000113</t>
  </si>
  <si>
    <t>5.78</t>
  </si>
  <si>
    <t>0.00000966</t>
  </si>
  <si>
    <t>0.00000128</t>
  </si>
  <si>
    <t>1.72</t>
  </si>
  <si>
    <t>-12.09</t>
  </si>
  <si>
    <t>-5.33</t>
  </si>
  <si>
    <t>0.00004000</t>
  </si>
  <si>
    <t>-1.89</t>
  </si>
  <si>
    <t>0.00000365</t>
  </si>
  <si>
    <t>0.00000000006</t>
  </si>
  <si>
    <t>-7.18</t>
  </si>
  <si>
    <t>-3.45</t>
  </si>
  <si>
    <t>0.00000041</t>
  </si>
  <si>
    <t>0.00000430</t>
  </si>
  <si>
    <t>0.00001389</t>
  </si>
  <si>
    <t>11.57</t>
  </si>
  <si>
    <t>4.29</t>
  </si>
  <si>
    <t>0.00000087</t>
  </si>
  <si>
    <t>0.00832835</t>
  </si>
  <si>
    <t>0.00000212</t>
  </si>
  <si>
    <t>1506441259</t>
  </si>
  <si>
    <t>1.00001</t>
  </si>
  <si>
    <t>1.5</t>
  </si>
  <si>
    <t>rivetz</t>
  </si>
  <si>
    <t>Rivetz</t>
  </si>
  <si>
    <t>RVT</t>
  </si>
  <si>
    <t>6.36</t>
  </si>
  <si>
    <t>0.00000160</t>
  </si>
  <si>
    <t>7.74</t>
  </si>
  <si>
    <t>0.00003000</t>
  </si>
  <si>
    <t>3.52</t>
  </si>
  <si>
    <t>0.7</t>
  </si>
  <si>
    <t>0.18998</t>
  </si>
  <si>
    <t>0.00003456</t>
  </si>
  <si>
    <t>-9.89</t>
  </si>
  <si>
    <t>3.51</t>
  </si>
  <si>
    <t>-1.62</t>
  </si>
  <si>
    <t>-3.64</t>
  </si>
  <si>
    <t>4.91</t>
  </si>
  <si>
    <t>0.0000000007</t>
  </si>
  <si>
    <t>0.00060879</t>
  </si>
  <si>
    <t>0.00000291</t>
  </si>
  <si>
    <t>-11.24</t>
  </si>
  <si>
    <t>0.00000328</t>
  </si>
  <si>
    <t>0.00000123</t>
  </si>
  <si>
    <t>0.0000783044</t>
  </si>
  <si>
    <t>1506449358</t>
  </si>
  <si>
    <t>0.00520915</t>
  </si>
  <si>
    <t>1506438547</t>
  </si>
  <si>
    <t>0.000830838</t>
  </si>
  <si>
    <t>1506389955</t>
  </si>
  <si>
    <t>-4.45</t>
  </si>
  <si>
    <t>5.26</t>
  </si>
  <si>
    <t>-1.27</t>
  </si>
  <si>
    <t>-3.41</t>
  </si>
  <si>
    <t>3.24</t>
  </si>
  <si>
    <t>-5.74</t>
  </si>
  <si>
    <t>8.68</t>
  </si>
  <si>
    <t>15.39</t>
  </si>
  <si>
    <t>0.00000502</t>
  </si>
  <si>
    <t>-1.93</t>
  </si>
  <si>
    <t>0.97</t>
  </si>
  <si>
    <t>-2.14</t>
  </si>
  <si>
    <t>4.31</t>
  </si>
  <si>
    <t>-5.51</t>
  </si>
  <si>
    <t>-6.61</t>
  </si>
  <si>
    <t>-2.44</t>
  </si>
  <si>
    <t>2.69</t>
  </si>
  <si>
    <t>1.84</t>
  </si>
  <si>
    <t>-1.42</t>
  </si>
  <si>
    <t>-7.03</t>
  </si>
  <si>
    <t>1.89</t>
  </si>
  <si>
    <t>1.77</t>
  </si>
  <si>
    <t>-27.06</t>
  </si>
  <si>
    <t>0.00000185</t>
  </si>
  <si>
    <t>12.55</t>
  </si>
  <si>
    <t>-6.11</t>
  </si>
  <si>
    <t>-16.51</t>
  </si>
  <si>
    <t>3.83</t>
  </si>
  <si>
    <t>4.17</t>
  </si>
  <si>
    <t>4.58</t>
  </si>
  <si>
    <t>3.91</t>
  </si>
  <si>
    <t>8.47</t>
  </si>
  <si>
    <t>-19.17</t>
  </si>
  <si>
    <t>-6.54</t>
  </si>
  <si>
    <t>-6.56</t>
  </si>
  <si>
    <t>-9.75</t>
  </si>
  <si>
    <t>26.43</t>
  </si>
  <si>
    <t>3.94</t>
  </si>
  <si>
    <t>4.92</t>
  </si>
  <si>
    <t>-5.49</t>
  </si>
  <si>
    <t>9.08</t>
  </si>
  <si>
    <t>5.04</t>
  </si>
  <si>
    <t>16.43</t>
  </si>
  <si>
    <t>8.45</t>
  </si>
  <si>
    <t>3.05</t>
  </si>
  <si>
    <t>-11.26</t>
  </si>
  <si>
    <t>1.25</t>
  </si>
  <si>
    <t>17.61</t>
  </si>
  <si>
    <t>11.55</t>
  </si>
  <si>
    <t>16.27</t>
  </si>
  <si>
    <t>0.00000317</t>
  </si>
  <si>
    <t>2.32</t>
  </si>
  <si>
    <t>8.22</t>
  </si>
  <si>
    <t>0.00000280</t>
  </si>
  <si>
    <t>-5.21</t>
  </si>
  <si>
    <t>13.13</t>
  </si>
  <si>
    <t>-5.2</t>
  </si>
  <si>
    <t>-7.04</t>
  </si>
  <si>
    <t>-12.39</t>
  </si>
  <si>
    <t>-2.68</t>
  </si>
  <si>
    <t>-11.12</t>
  </si>
  <si>
    <t>8.65</t>
  </si>
  <si>
    <t>3.0</t>
  </si>
  <si>
    <t>-10.87</t>
  </si>
  <si>
    <t>0.75</t>
  </si>
  <si>
    <t>-19.08</t>
  </si>
  <si>
    <t>-11.3</t>
  </si>
  <si>
    <t>12.21</t>
  </si>
  <si>
    <t>4.56</t>
  </si>
  <si>
    <t>12.04</t>
  </si>
  <si>
    <t>-2.98</t>
  </si>
  <si>
    <t>2.23</t>
  </si>
  <si>
    <t>5.64</t>
  </si>
  <si>
    <t>4.85</t>
  </si>
  <si>
    <t>0.00000269</t>
  </si>
  <si>
    <t>14.16</t>
  </si>
  <si>
    <t>15.58</t>
  </si>
  <si>
    <t>-2.9</t>
  </si>
  <si>
    <t>1.76</t>
  </si>
  <si>
    <t>-3.43</t>
  </si>
  <si>
    <t>17.58</t>
  </si>
  <si>
    <t>-1.96</t>
  </si>
  <si>
    <t>-10.82</t>
  </si>
  <si>
    <t>-14.34</t>
  </si>
  <si>
    <t>3.8</t>
  </si>
  <si>
    <t>8.8</t>
  </si>
  <si>
    <t>8.38</t>
  </si>
  <si>
    <t>-8.15</t>
  </si>
  <si>
    <t>0.00000493</t>
  </si>
  <si>
    <t>-8.85</t>
  </si>
  <si>
    <t>-17.81</t>
  </si>
  <si>
    <t>-3.51</t>
  </si>
  <si>
    <t>10.87</t>
  </si>
  <si>
    <t>-50.04</t>
  </si>
  <si>
    <t>-4.91</t>
  </si>
  <si>
    <t>-15.03</t>
  </si>
  <si>
    <t>8.71</t>
  </si>
  <si>
    <t>8.96</t>
  </si>
  <si>
    <t>15.5</t>
  </si>
  <si>
    <t>-11.99</t>
  </si>
  <si>
    <t>4.2</t>
  </si>
  <si>
    <t>3.11</t>
  </si>
  <si>
    <t>3.92</t>
  </si>
  <si>
    <t>-3.72</t>
  </si>
  <si>
    <t>-15.47</t>
  </si>
  <si>
    <t>3.19</t>
  </si>
  <si>
    <t>-4.22</t>
  </si>
  <si>
    <t>-4.3</t>
  </si>
  <si>
    <t>-3.9</t>
  </si>
  <si>
    <t>-6.51</t>
  </si>
  <si>
    <t>1.36</t>
  </si>
  <si>
    <t>0.00000639</t>
  </si>
  <si>
    <t>-1.79</t>
  </si>
  <si>
    <t>-6.04</t>
  </si>
  <si>
    <t>-11.98</t>
  </si>
  <si>
    <t>22.01</t>
  </si>
  <si>
    <t>-24.54</t>
  </si>
  <si>
    <t>-8.72</t>
  </si>
  <si>
    <t>-5.86</t>
  </si>
  <si>
    <t>-23.51</t>
  </si>
  <si>
    <t>28.43</t>
  </si>
  <si>
    <t>9.18</t>
  </si>
  <si>
    <t>10.65</t>
  </si>
  <si>
    <t>-20.91</t>
  </si>
  <si>
    <t>-10.79</t>
  </si>
  <si>
    <t>3.18</t>
  </si>
  <si>
    <t>-7.61</t>
  </si>
  <si>
    <t>8.92</t>
  </si>
  <si>
    <t>5.54</t>
  </si>
  <si>
    <t>9.95</t>
  </si>
  <si>
    <t>-10.24</t>
  </si>
  <si>
    <t>9.97</t>
  </si>
  <si>
    <t>-9.74</t>
  </si>
  <si>
    <t>-6.39</t>
  </si>
  <si>
    <t>3.78</t>
  </si>
  <si>
    <t>-31.62</t>
  </si>
  <si>
    <t>0.00000297</t>
  </si>
  <si>
    <t>-11.1</t>
  </si>
  <si>
    <t>-20.73</t>
  </si>
  <si>
    <t>-13.35</t>
  </si>
  <si>
    <t>2.22</t>
  </si>
  <si>
    <t>0.00000552</t>
  </si>
  <si>
    <t>4.73</t>
  </si>
  <si>
    <t>1506455943</t>
  </si>
  <si>
    <t>9.7</t>
  </si>
  <si>
    <t>-6.83</t>
  </si>
  <si>
    <t>15.44</t>
  </si>
  <si>
    <t>4.38</t>
  </si>
  <si>
    <t>0.0000391707</t>
  </si>
  <si>
    <t>3.89</t>
  </si>
  <si>
    <t>8.12</t>
  </si>
  <si>
    <t>-9.87</t>
  </si>
  <si>
    <t>3.09</t>
  </si>
  <si>
    <t>-14.7</t>
  </si>
  <si>
    <t>11.88</t>
  </si>
  <si>
    <t>0.00000240</t>
  </si>
  <si>
    <t>9.04</t>
  </si>
  <si>
    <t>23.25</t>
  </si>
  <si>
    <t>14.61</t>
  </si>
  <si>
    <t>4.66</t>
  </si>
  <si>
    <t>-13.32</t>
  </si>
  <si>
    <t>14.05</t>
  </si>
  <si>
    <t>22.03</t>
  </si>
  <si>
    <t>25.29</t>
  </si>
  <si>
    <t>-9.56</t>
  </si>
  <si>
    <t>0.00000223</t>
  </si>
  <si>
    <t>-27.94</t>
  </si>
  <si>
    <t>-23.08</t>
  </si>
  <si>
    <t>-15.49</t>
  </si>
  <si>
    <t>-9.49</t>
  </si>
  <si>
    <t>14.29</t>
  </si>
  <si>
    <t>0.00000112</t>
  </si>
  <si>
    <t>0.00000214</t>
  </si>
  <si>
    <t>12.15</t>
  </si>
  <si>
    <t>-11.15</t>
  </si>
  <si>
    <t>-8.92</t>
  </si>
  <si>
    <t>0.0025</t>
  </si>
  <si>
    <t>20.11</t>
  </si>
  <si>
    <t>-30.92</t>
  </si>
  <si>
    <t>-18.37</t>
  </si>
  <si>
    <t>17.02</t>
  </si>
  <si>
    <t>4.55</t>
  </si>
  <si>
    <t>-7.54</t>
  </si>
  <si>
    <t>-9.91</t>
  </si>
  <si>
    <t>-4.42</t>
  </si>
  <si>
    <t>21.16</t>
  </si>
  <si>
    <t>-19.46</t>
  </si>
  <si>
    <t>1254374.0</t>
  </si>
  <si>
    <t>3357398.0</t>
  </si>
  <si>
    <t>17.8</t>
  </si>
  <si>
    <t>7.49</t>
  </si>
  <si>
    <t>13.49</t>
  </si>
  <si>
    <t>8.98</t>
  </si>
  <si>
    <t>11.87</t>
  </si>
  <si>
    <t>-16.48</t>
  </si>
  <si>
    <t>15.93</t>
  </si>
  <si>
    <t>-16.29</t>
  </si>
  <si>
    <t>0.00000822</t>
  </si>
  <si>
    <t>0.00000321</t>
  </si>
  <si>
    <t>-21.1</t>
  </si>
  <si>
    <t>0.00002199</t>
  </si>
  <si>
    <t>-19.85</t>
  </si>
  <si>
    <t>0.00002183</t>
  </si>
  <si>
    <t>0.00000540</t>
  </si>
  <si>
    <t>34.81</t>
  </si>
  <si>
    <t>5.7</t>
  </si>
  <si>
    <t>268280775.0</t>
  </si>
  <si>
    <t>23.24</t>
  </si>
  <si>
    <t>45.35</t>
  </si>
  <si>
    <t>1.00037</t>
  </si>
  <si>
    <t>11.29</t>
  </si>
  <si>
    <t>-16.42</t>
  </si>
  <si>
    <t>128.36</t>
  </si>
  <si>
    <t>0.00002139</t>
  </si>
  <si>
    <t>-37.81</t>
  </si>
  <si>
    <t>-28.64</t>
  </si>
  <si>
    <t>28.87</t>
  </si>
  <si>
    <t>0.00004951</t>
  </si>
  <si>
    <t>0.00000468</t>
  </si>
  <si>
    <t>80.39</t>
  </si>
  <si>
    <t>0.00000167</t>
  </si>
  <si>
    <t>0.00000658</t>
  </si>
  <si>
    <t>17.08</t>
  </si>
  <si>
    <t>-56.33</t>
  </si>
  <si>
    <t>13.73</t>
  </si>
  <si>
    <t>-14.85</t>
  </si>
  <si>
    <t>28.41</t>
  </si>
  <si>
    <t>87.73</t>
  </si>
  <si>
    <t>39.63</t>
  </si>
  <si>
    <t>-51.17</t>
  </si>
  <si>
    <t>-28.84</t>
  </si>
  <si>
    <t>17.47</t>
  </si>
  <si>
    <t>3.63</t>
  </si>
  <si>
    <t>3.23</t>
  </si>
  <si>
    <t>4.13</t>
  </si>
  <si>
    <t>0.82</t>
  </si>
  <si>
    <t>-1.04</t>
  </si>
  <si>
    <t>13.39</t>
  </si>
  <si>
    <t>3.77</t>
  </si>
  <si>
    <t>9.28</t>
  </si>
  <si>
    <t>2.93</t>
  </si>
  <si>
    <t>14.69</t>
  </si>
  <si>
    <t>6.02</t>
  </si>
  <si>
    <t>4.05</t>
  </si>
  <si>
    <t>1.95</t>
  </si>
  <si>
    <t>-0.55</t>
  </si>
  <si>
    <t>3.88</t>
  </si>
  <si>
    <t>-5.71</t>
  </si>
  <si>
    <t>9.0</t>
  </si>
  <si>
    <t>9.3</t>
  </si>
  <si>
    <t>12.48</t>
  </si>
  <si>
    <t>12.7</t>
  </si>
  <si>
    <t>5.53</t>
  </si>
  <si>
    <t>111255812686</t>
  </si>
  <si>
    <t>1.96</t>
  </si>
  <si>
    <t>4.08</t>
  </si>
  <si>
    <t>2.16</t>
  </si>
  <si>
    <t>21.49</t>
  </si>
  <si>
    <t>0.23</t>
  </si>
  <si>
    <t>3.75</t>
  </si>
  <si>
    <t>2.11</t>
  </si>
  <si>
    <t>0.0005739</t>
  </si>
  <si>
    <t>2.66</t>
  </si>
  <si>
    <t>8.7</t>
  </si>
  <si>
    <t>3.35</t>
  </si>
  <si>
    <t>-13.03</t>
  </si>
  <si>
    <t>5.29</t>
  </si>
  <si>
    <t>-2.45</t>
  </si>
  <si>
    <t>11.94</t>
  </si>
  <si>
    <t>6.08</t>
  </si>
  <si>
    <t>98492486.0</t>
  </si>
  <si>
    <t>7.97</t>
  </si>
  <si>
    <t>4.78</t>
  </si>
  <si>
    <t>7.57</t>
  </si>
  <si>
    <t>-1.58</t>
  </si>
  <si>
    <t>-1.76</t>
  </si>
  <si>
    <t>0.00098</t>
  </si>
  <si>
    <t>7.34</t>
  </si>
  <si>
    <t>18.08</t>
  </si>
  <si>
    <t>8.44</t>
  </si>
  <si>
    <t>41.94</t>
  </si>
  <si>
    <t>1.73</t>
  </si>
  <si>
    <t>1.94</t>
  </si>
  <si>
    <t>-6.17</t>
  </si>
  <si>
    <t>7.71</t>
  </si>
  <si>
    <t>7.13</t>
  </si>
  <si>
    <t>18.98</t>
  </si>
  <si>
    <t>2.46</t>
  </si>
  <si>
    <t>-0.3</t>
  </si>
  <si>
    <t>23.9</t>
  </si>
  <si>
    <t>5.72</t>
  </si>
  <si>
    <t>-2.24</t>
  </si>
  <si>
    <t>-3.84</t>
  </si>
  <si>
    <t>-4.88</t>
  </si>
  <si>
    <t>-0.93</t>
  </si>
  <si>
    <t>-18.03</t>
  </si>
  <si>
    <t>6.07</t>
  </si>
  <si>
    <t>4.09</t>
  </si>
  <si>
    <t>6.59</t>
  </si>
  <si>
    <t>0.00008607</t>
  </si>
  <si>
    <t>56230895.0</t>
  </si>
  <si>
    <t>4.62</t>
  </si>
  <si>
    <t>0.85</t>
  </si>
  <si>
    <t>5924530.0</t>
  </si>
  <si>
    <t>5.2</t>
  </si>
  <si>
    <t>-5.09</t>
  </si>
  <si>
    <t>0.236522</t>
  </si>
  <si>
    <t>3808454.0</t>
  </si>
  <si>
    <t>-4.84</t>
  </si>
  <si>
    <t>23.11</t>
  </si>
  <si>
    <t>11.51</t>
  </si>
  <si>
    <t>0.00000189</t>
  </si>
  <si>
    <t>5.34</t>
  </si>
  <si>
    <t>1004214.0</t>
  </si>
  <si>
    <t>5.96</t>
  </si>
  <si>
    <t>8.21</t>
  </si>
  <si>
    <t>0.00004126</t>
  </si>
  <si>
    <t>2.04</t>
  </si>
  <si>
    <t>-17.6</t>
  </si>
  <si>
    <t>3775805.0</t>
  </si>
  <si>
    <t>5481846.0</t>
  </si>
  <si>
    <t>6.55</t>
  </si>
  <si>
    <t>-6.67</t>
  </si>
  <si>
    <t>5.08</t>
  </si>
  <si>
    <t>-1.49</t>
  </si>
  <si>
    <t>1.71</t>
  </si>
  <si>
    <t>-2.73</t>
  </si>
  <si>
    <t>217167819.0</t>
  </si>
  <si>
    <t>-5.8</t>
  </si>
  <si>
    <t>0.55</t>
  </si>
  <si>
    <t>25.54</t>
  </si>
  <si>
    <t>-10.42</t>
  </si>
  <si>
    <t>8.3</t>
  </si>
  <si>
    <t>-24.48</t>
  </si>
  <si>
    <t>0.00000635</t>
  </si>
  <si>
    <t>-16.98</t>
  </si>
  <si>
    <t>3.39</t>
  </si>
  <si>
    <t>0.42</t>
  </si>
  <si>
    <t>-5.84</t>
  </si>
  <si>
    <t>0.57</t>
  </si>
  <si>
    <t>11.01</t>
  </si>
  <si>
    <t>4.9</t>
  </si>
  <si>
    <t>7.3</t>
  </si>
  <si>
    <t>4.63</t>
  </si>
  <si>
    <t>0.00061086</t>
  </si>
  <si>
    <t>5.89</t>
  </si>
  <si>
    <t>-7.9</t>
  </si>
  <si>
    <t>8.58</t>
  </si>
  <si>
    <t>0.00000469</t>
  </si>
  <si>
    <t>-0.75</t>
  </si>
  <si>
    <t>0.00011474</t>
  </si>
  <si>
    <t>-0.98</t>
  </si>
  <si>
    <t>0.00000395</t>
  </si>
  <si>
    <t>0.00000210</t>
  </si>
  <si>
    <t>10.44</t>
  </si>
  <si>
    <t>0.00000307</t>
  </si>
  <si>
    <t>36178987.0</t>
  </si>
  <si>
    <t>10.98</t>
  </si>
  <si>
    <t>2.72</t>
  </si>
  <si>
    <t>13.22</t>
  </si>
  <si>
    <t>2.74</t>
  </si>
  <si>
    <t>16.17</t>
  </si>
  <si>
    <t>-4.23</t>
  </si>
  <si>
    <t>0.00003839</t>
  </si>
  <si>
    <t>-6.3</t>
  </si>
  <si>
    <t>0.00004861</t>
  </si>
  <si>
    <t>10614760961.0</t>
  </si>
  <si>
    <t>9.19</t>
  </si>
  <si>
    <t>4.24</t>
  </si>
  <si>
    <t>62759702.0</t>
  </si>
  <si>
    <t>2.43</t>
  </si>
  <si>
    <t>4.46</t>
  </si>
  <si>
    <t>0.00000522</t>
  </si>
  <si>
    <t>13.78</t>
  </si>
  <si>
    <t>1.05</t>
  </si>
  <si>
    <t>-3.73</t>
  </si>
  <si>
    <t>21979050.0</t>
  </si>
  <si>
    <t>0.00000912</t>
  </si>
  <si>
    <t>4066270.0</t>
  </si>
  <si>
    <t>3704121.0</t>
  </si>
  <si>
    <t>5.28</t>
  </si>
  <si>
    <t>5.18</t>
  </si>
  <si>
    <t>9.05</t>
  </si>
  <si>
    <t>7.16</t>
  </si>
  <si>
    <t>4.06</t>
  </si>
  <si>
    <t>0.00000062</t>
  </si>
  <si>
    <t>3.5</t>
  </si>
  <si>
    <t>6827060.0</t>
  </si>
  <si>
    <t>15336100.0</t>
  </si>
  <si>
    <t>9.75</t>
  </si>
  <si>
    <t>-13.86</t>
  </si>
  <si>
    <t>-8.32</t>
  </si>
  <si>
    <t>2.67</t>
  </si>
  <si>
    <t>12.38</t>
  </si>
  <si>
    <t>49996871.0</t>
  </si>
  <si>
    <t>516481721.0</t>
  </si>
  <si>
    <t>10.46</t>
  </si>
  <si>
    <t>-3.92</t>
  </si>
  <si>
    <t>3020581.0</t>
  </si>
  <si>
    <t>-4.64</t>
  </si>
  <si>
    <t>7.39</t>
  </si>
  <si>
    <t>6.84</t>
  </si>
  <si>
    <t>2.26</t>
  </si>
  <si>
    <t>0.00000657</t>
  </si>
  <si>
    <t>-2.53</t>
  </si>
  <si>
    <t>13.57</t>
  </si>
  <si>
    <t>-3.24</t>
  </si>
  <si>
    <t>5.61</t>
  </si>
  <si>
    <t>14.85</t>
  </si>
  <si>
    <t>12.56</t>
  </si>
  <si>
    <t>0.0104542</t>
  </si>
  <si>
    <t>3.47</t>
  </si>
  <si>
    <t>0.00001070</t>
  </si>
  <si>
    <t>0.00000187</t>
  </si>
  <si>
    <t>-2.47</t>
  </si>
  <si>
    <t>9.34</t>
  </si>
  <si>
    <t>9.99</t>
  </si>
  <si>
    <t>0.00000410</t>
  </si>
  <si>
    <t>5.05</t>
  </si>
  <si>
    <t>0.00000463</t>
  </si>
  <si>
    <t>51393207.0</t>
  </si>
  <si>
    <t>70856348.0</t>
  </si>
  <si>
    <t>18.4</t>
  </si>
  <si>
    <t>0.00000053</t>
  </si>
  <si>
    <t>8.61</t>
  </si>
  <si>
    <t>24.71</t>
  </si>
  <si>
    <t>-14.86</t>
  </si>
  <si>
    <t>0.00007114</t>
  </si>
  <si>
    <t>6.18</t>
  </si>
  <si>
    <t>4.36</t>
  </si>
  <si>
    <t>2.54</t>
  </si>
  <si>
    <t>-2.04</t>
  </si>
  <si>
    <t>16.76</t>
  </si>
  <si>
    <t>23.6</t>
  </si>
  <si>
    <t>0.00015</t>
  </si>
  <si>
    <t>15.43</t>
  </si>
  <si>
    <t>23.04</t>
  </si>
  <si>
    <t>5.49</t>
  </si>
  <si>
    <t>-7.99</t>
  </si>
  <si>
    <t>10.48</t>
  </si>
  <si>
    <t>0.00002027</t>
  </si>
  <si>
    <t>2.91</t>
  </si>
  <si>
    <t>0.00001099</t>
  </si>
  <si>
    <t>0.00011891</t>
  </si>
  <si>
    <t>19.46</t>
  </si>
  <si>
    <t>31.16</t>
  </si>
  <si>
    <t>-3.74</t>
  </si>
  <si>
    <t>0.000000005</t>
  </si>
  <si>
    <t>1.2</t>
  </si>
  <si>
    <t>0.00000320</t>
  </si>
  <si>
    <t>0.00001565</t>
  </si>
  <si>
    <t>-11.41</t>
  </si>
  <si>
    <t>0.00002406</t>
  </si>
  <si>
    <t>-6.1</t>
  </si>
  <si>
    <t>0.00000541</t>
  </si>
  <si>
    <t>8.17</t>
  </si>
  <si>
    <t>8.77</t>
  </si>
  <si>
    <t>0.00006422</t>
  </si>
  <si>
    <t>13.01</t>
  </si>
  <si>
    <t>0.00001114</t>
  </si>
  <si>
    <t>5.23</t>
  </si>
  <si>
    <t>0.00000947</t>
  </si>
  <si>
    <t>-17.17</t>
  </si>
  <si>
    <t>12.71</t>
  </si>
  <si>
    <t>0.95</t>
  </si>
  <si>
    <t>-2.92</t>
  </si>
  <si>
    <t>14.49</t>
  </si>
  <si>
    <t>0.00000577</t>
  </si>
  <si>
    <t>0.0058754</t>
  </si>
  <si>
    <t>0.00000143</t>
  </si>
  <si>
    <t>3.08</t>
  </si>
  <si>
    <t>0.00001605</t>
  </si>
  <si>
    <t>-19.23</t>
  </si>
  <si>
    <t>0.00003051</t>
  </si>
  <si>
    <t>18.56</t>
  </si>
  <si>
    <t>0.00013501</t>
  </si>
  <si>
    <t>20.62</t>
  </si>
  <si>
    <t>5.98</t>
  </si>
  <si>
    <t>0.000315</t>
  </si>
  <si>
    <t>16.6</t>
  </si>
  <si>
    <t>0.00082507</t>
  </si>
  <si>
    <t>45739495000.0</t>
  </si>
  <si>
    <t>1.8</t>
  </si>
  <si>
    <t>0.00000089</t>
  </si>
  <si>
    <t>2.48</t>
  </si>
  <si>
    <t>6.23</t>
  </si>
  <si>
    <t>0.00000265</t>
  </si>
  <si>
    <t>5.65</t>
  </si>
  <si>
    <t>0.00000900</t>
  </si>
  <si>
    <t>10.1</t>
  </si>
  <si>
    <t>4.32</t>
  </si>
  <si>
    <t>-10.09</t>
  </si>
  <si>
    <t>0.00000177</t>
  </si>
  <si>
    <t>53.43</t>
  </si>
  <si>
    <t>0.00118003</t>
  </si>
  <si>
    <t>5426101.0</t>
  </si>
  <si>
    <t>17.81</t>
  </si>
  <si>
    <t>1.56</t>
  </si>
  <si>
    <t>53.06</t>
  </si>
  <si>
    <t>18.6</t>
  </si>
  <si>
    <t>0.0000014312</t>
  </si>
  <si>
    <t>0.0000000003</t>
  </si>
  <si>
    <t>0.00000170</t>
  </si>
  <si>
    <t>-15.3</t>
  </si>
  <si>
    <t>25.85</t>
  </si>
  <si>
    <t>0.00000069</t>
  </si>
  <si>
    <t>2.61</t>
  </si>
  <si>
    <t>24331100.0</t>
  </si>
  <si>
    <t>11.27</t>
  </si>
  <si>
    <t>8.69</t>
  </si>
  <si>
    <t>0.00000139</t>
  </si>
  <si>
    <t>0.00000353</t>
  </si>
  <si>
    <t>-13.14</t>
  </si>
  <si>
    <t>0.00018901</t>
  </si>
  <si>
    <t>18648.0</t>
  </si>
  <si>
    <t>0.00200219</t>
  </si>
  <si>
    <t>545101.0</t>
  </si>
  <si>
    <t>8045101.0</t>
  </si>
  <si>
    <t>34.86</t>
  </si>
  <si>
    <t>967794.0</t>
  </si>
  <si>
    <t>91967794.0</t>
  </si>
  <si>
    <t>11.4</t>
  </si>
  <si>
    <t>8.49</t>
  </si>
  <si>
    <t>-82.18</t>
  </si>
  <si>
    <t>0.00000515</t>
  </si>
  <si>
    <t>13.76</t>
  </si>
  <si>
    <t>136.449</t>
  </si>
  <si>
    <t>0.0334528</t>
  </si>
  <si>
    <t>1506520148</t>
  </si>
  <si>
    <t>0.00008999</t>
  </si>
  <si>
    <t>19.71</t>
  </si>
  <si>
    <t>0.00000918</t>
  </si>
  <si>
    <t>0.00022533</t>
  </si>
  <si>
    <t>0.00004430</t>
  </si>
  <si>
    <t>10000214.0</t>
  </si>
  <si>
    <t>0.00003483</t>
  </si>
  <si>
    <t>-8.7</t>
  </si>
  <si>
    <t>3.97</t>
  </si>
  <si>
    <t>-5.4</t>
  </si>
  <si>
    <t>-2.1</t>
  </si>
  <si>
    <t>-12.5</t>
  </si>
  <si>
    <t>7.17</t>
  </si>
  <si>
    <t>-35.99</t>
  </si>
  <si>
    <t>0.102062</t>
  </si>
  <si>
    <t>-4.76</t>
  </si>
  <si>
    <t>1506490446</t>
  </si>
  <si>
    <t>2.14</t>
  </si>
  <si>
    <t>-8.88</t>
  </si>
  <si>
    <t>0.0173685</t>
  </si>
  <si>
    <t>0.00000441</t>
  </si>
  <si>
    <t>1506495269</t>
  </si>
  <si>
    <t>0.00001350</t>
  </si>
  <si>
    <t>360641135.0</t>
  </si>
  <si>
    <t>-21.05</t>
  </si>
  <si>
    <t>-5.65</t>
  </si>
  <si>
    <t>0.00001412</t>
  </si>
  <si>
    <t>0.00474678</t>
  </si>
  <si>
    <t>1506471256</t>
  </si>
  <si>
    <t>7.31</t>
  </si>
  <si>
    <t>-3.17</t>
  </si>
  <si>
    <t>-12.23</t>
  </si>
  <si>
    <t>0.00000218</t>
  </si>
  <si>
    <t>4.47</t>
  </si>
  <si>
    <t>-3.71</t>
  </si>
  <si>
    <t>0.00000375</t>
  </si>
  <si>
    <t>12.01</t>
  </si>
  <si>
    <t>0.00777204</t>
  </si>
  <si>
    <t>1506490449</t>
  </si>
  <si>
    <t>-12.13</t>
  </si>
  <si>
    <t>13.53</t>
  </si>
  <si>
    <t>144550535000</t>
  </si>
  <si>
    <t>-24.91</t>
  </si>
  <si>
    <t>0.00000271</t>
  </si>
  <si>
    <t>4699271.0</t>
  </si>
  <si>
    <t>-16.34</t>
  </si>
  <si>
    <t>195401.0</t>
  </si>
  <si>
    <t>-1.57</t>
  </si>
  <si>
    <t>9.24</t>
  </si>
  <si>
    <t>-13.06</t>
  </si>
  <si>
    <t>-2.06</t>
  </si>
  <si>
    <t>7.81</t>
  </si>
  <si>
    <t>4.8</t>
  </si>
  <si>
    <t>0.00000117</t>
  </si>
  <si>
    <t>17.9799</t>
  </si>
  <si>
    <t>0.00461916</t>
  </si>
  <si>
    <t>1506467046</t>
  </si>
  <si>
    <t>-8.51</t>
  </si>
  <si>
    <t>0.00000354</t>
  </si>
  <si>
    <t>-52.6</t>
  </si>
  <si>
    <t>7.26</t>
  </si>
  <si>
    <t>0.00000114</t>
  </si>
  <si>
    <t>22.29</t>
  </si>
  <si>
    <t>0.00000222</t>
  </si>
  <si>
    <t>5.45</t>
  </si>
  <si>
    <t>0.00000075</t>
  </si>
  <si>
    <t>18.19</t>
  </si>
  <si>
    <t>-1.48</t>
  </si>
  <si>
    <t>34221904.0</t>
  </si>
  <si>
    <t>84221904.0</t>
  </si>
  <si>
    <t>0.00000500</t>
  </si>
  <si>
    <t>-16.05</t>
  </si>
  <si>
    <t>23.34</t>
  </si>
  <si>
    <t>0.00000783</t>
  </si>
  <si>
    <t>1.97</t>
  </si>
  <si>
    <t>-3.11</t>
  </si>
  <si>
    <t>7.87</t>
  </si>
  <si>
    <t>2330298.0</t>
  </si>
  <si>
    <t>0.0160643</t>
  </si>
  <si>
    <t>1506502447</t>
  </si>
  <si>
    <t>0.00000046</t>
  </si>
  <si>
    <t>0.00000436</t>
  </si>
  <si>
    <t>0.00000137</t>
  </si>
  <si>
    <t>17999210.0</t>
  </si>
  <si>
    <t>25999210.0</t>
  </si>
  <si>
    <t>5.46</t>
  </si>
  <si>
    <t>79259.0</t>
  </si>
  <si>
    <t>-1.18</t>
  </si>
  <si>
    <t>0.00000414</t>
  </si>
  <si>
    <t>156435260248</t>
  </si>
  <si>
    <t>299404.0</t>
  </si>
  <si>
    <t>0.00000051</t>
  </si>
  <si>
    <t>0.0555396</t>
  </si>
  <si>
    <t>1506494951</t>
  </si>
  <si>
    <t>-14.03</t>
  </si>
  <si>
    <t>0.00656474</t>
  </si>
  <si>
    <t>1506518053</t>
  </si>
  <si>
    <t>0.0599</t>
  </si>
  <si>
    <t>-3.37</t>
  </si>
  <si>
    <t>21.03</t>
  </si>
  <si>
    <t>0.00000385</t>
  </si>
  <si>
    <t>8113201.0</t>
  </si>
  <si>
    <t>22.67</t>
  </si>
  <si>
    <t>-18.11</t>
  </si>
  <si>
    <t>2.99</t>
  </si>
  <si>
    <t>-8.98</t>
  </si>
  <si>
    <t>20504663812.0</t>
  </si>
  <si>
    <t>20807339763.0</t>
  </si>
  <si>
    <t>-12.94</t>
  </si>
  <si>
    <t>4104037.0</t>
  </si>
  <si>
    <t>7059518.0</t>
  </si>
  <si>
    <t>2.73</t>
  </si>
  <si>
    <t>0.00000794</t>
  </si>
  <si>
    <t>0.00002834</t>
  </si>
  <si>
    <t>0.00000171</t>
  </si>
  <si>
    <t>0.00001484</t>
  </si>
  <si>
    <t>-11.83</t>
  </si>
  <si>
    <t>0.00000058</t>
  </si>
  <si>
    <t>5.85</t>
  </si>
  <si>
    <t>0.0548999</t>
  </si>
  <si>
    <t>-0.7</t>
  </si>
  <si>
    <t>1506482353</t>
  </si>
  <si>
    <t>0.00519353</t>
  </si>
  <si>
    <t>3.81</t>
  </si>
  <si>
    <t>10.92</t>
  </si>
  <si>
    <t>1506515354</t>
  </si>
  <si>
    <t>-13.01</t>
  </si>
  <si>
    <t>-6.64</t>
  </si>
  <si>
    <t>0.00001243</t>
  </si>
  <si>
    <t>872047.0</t>
  </si>
  <si>
    <t>14.42</t>
  </si>
  <si>
    <t>4.6</t>
  </si>
  <si>
    <t>36.06</t>
  </si>
  <si>
    <t>0.000105</t>
  </si>
  <si>
    <t>0.00000675</t>
  </si>
  <si>
    <t>0.00000079</t>
  </si>
  <si>
    <t>1.86</t>
  </si>
  <si>
    <t>0.00000653</t>
  </si>
  <si>
    <t>-4.58</t>
  </si>
  <si>
    <t>0.00000085</t>
  </si>
  <si>
    <t>4.52</t>
  </si>
  <si>
    <t>0.00000071</t>
  </si>
  <si>
    <t>3.02</t>
  </si>
  <si>
    <t>0.0144282</t>
  </si>
  <si>
    <t>1506483244</t>
  </si>
  <si>
    <t>0.00000072</t>
  </si>
  <si>
    <t>0.00000104</t>
  </si>
  <si>
    <t>17.83</t>
  </si>
  <si>
    <t>109508827.0</t>
  </si>
  <si>
    <t>-48.45</t>
  </si>
  <si>
    <t>0.00121534</t>
  </si>
  <si>
    <t>1506474852</t>
  </si>
  <si>
    <t>2622105.0</t>
  </si>
  <si>
    <t>-10.39</t>
  </si>
  <si>
    <t>-19.11</t>
  </si>
  <si>
    <t>-16.81</t>
  </si>
  <si>
    <t>-31.78</t>
  </si>
  <si>
    <t>4.27</t>
  </si>
  <si>
    <t>11.42</t>
  </si>
  <si>
    <t>0.000245929</t>
  </si>
  <si>
    <t>1506524368</t>
  </si>
  <si>
    <t>0.00000990</t>
  </si>
  <si>
    <t>3.82</t>
  </si>
  <si>
    <t>0.00000538</t>
  </si>
  <si>
    <t>0.00001506</t>
  </si>
  <si>
    <t>46.0</t>
  </si>
  <si>
    <t>-14.08</t>
  </si>
  <si>
    <t>8473000.0</t>
  </si>
  <si>
    <t>25073000.0</t>
  </si>
  <si>
    <t>0.00596032</t>
  </si>
  <si>
    <t>1506512953</t>
  </si>
  <si>
    <t>0.00001100</t>
  </si>
  <si>
    <t>0.00305067</t>
  </si>
  <si>
    <t>1506493157</t>
  </si>
  <si>
    <t>-13.12</t>
  </si>
  <si>
    <t>-29.38</t>
  </si>
  <si>
    <t>0.000669569</t>
  </si>
  <si>
    <t>1506500955</t>
  </si>
  <si>
    <t>-26.58</t>
  </si>
  <si>
    <t>-2.82</t>
  </si>
  <si>
    <t>0.00000358</t>
  </si>
  <si>
    <t>0.000119109</t>
  </si>
  <si>
    <t>1506505455</t>
  </si>
  <si>
    <t>0.00390827</t>
  </si>
  <si>
    <t>1506479650</t>
  </si>
  <si>
    <t>159268.0</t>
  </si>
  <si>
    <t>3809405.0</t>
  </si>
  <si>
    <t>253809405.0</t>
  </si>
  <si>
    <t>0.00002181</t>
  </si>
  <si>
    <t>0.0034389</t>
  </si>
  <si>
    <t>1506503957</t>
  </si>
  <si>
    <t>6.1</t>
  </si>
  <si>
    <t>11.68</t>
  </si>
  <si>
    <t>84.46</t>
  </si>
  <si>
    <t>-3.4</t>
  </si>
  <si>
    <t>27.85</t>
  </si>
  <si>
    <t>-24.32</t>
  </si>
  <si>
    <t>2.38</t>
  </si>
  <si>
    <t>0.00001117</t>
  </si>
  <si>
    <t>13.2</t>
  </si>
  <si>
    <t>0.00000048</t>
  </si>
  <si>
    <t>43259426.0</t>
  </si>
  <si>
    <t>8.46</t>
  </si>
  <si>
    <t>0.000394706</t>
  </si>
  <si>
    <t>-1.16</t>
  </si>
  <si>
    <t>5.36</t>
  </si>
  <si>
    <t>-8.36</t>
  </si>
  <si>
    <t>6.68</t>
  </si>
  <si>
    <t>9.55</t>
  </si>
  <si>
    <t>16.68</t>
  </si>
  <si>
    <t>2.8</t>
  </si>
  <si>
    <t>-1.35</t>
  </si>
  <si>
    <t>423413.0</t>
  </si>
  <si>
    <t>7.98</t>
  </si>
  <si>
    <t>-9.96</t>
  </si>
  <si>
    <t>0.00000192</t>
  </si>
  <si>
    <t>42651160.0</t>
  </si>
  <si>
    <t>14.76</t>
  </si>
  <si>
    <t>0.00000037</t>
  </si>
  <si>
    <t>0.00000680</t>
  </si>
  <si>
    <t>0.00304886</t>
  </si>
  <si>
    <t>5.71</t>
  </si>
  <si>
    <t>3.64</t>
  </si>
  <si>
    <t>-34.54</t>
  </si>
  <si>
    <t>0.00002182</t>
  </si>
  <si>
    <t>-13.76</t>
  </si>
  <si>
    <t>0.00000000002</t>
  </si>
  <si>
    <t>16.23</t>
  </si>
  <si>
    <t>4.45</t>
  </si>
  <si>
    <t>0.00022</t>
  </si>
  <si>
    <t>13.56</t>
  </si>
  <si>
    <t>0.00001225</t>
  </si>
  <si>
    <t>5007171.0</t>
  </si>
  <si>
    <t>-30.4</t>
  </si>
  <si>
    <t>0.00000514</t>
  </si>
  <si>
    <t>1.04</t>
  </si>
  <si>
    <t>7.78</t>
  </si>
  <si>
    <t>0.000753256</t>
  </si>
  <si>
    <t>139.522</t>
  </si>
  <si>
    <t>0.0006478</t>
  </si>
  <si>
    <t>116.983</t>
  </si>
  <si>
    <t>0.000000007</t>
  </si>
  <si>
    <t>0.00210912</t>
  </si>
  <si>
    <t>94.9834</t>
  </si>
  <si>
    <t>30.14</t>
  </si>
  <si>
    <t>-9.68</t>
  </si>
  <si>
    <t>0.00000248</t>
  </si>
  <si>
    <t>23.64</t>
  </si>
  <si>
    <t>6.05</t>
  </si>
  <si>
    <t>-15.11</t>
  </si>
  <si>
    <t>3.25</t>
  </si>
  <si>
    <t>8.11</t>
  </si>
  <si>
    <t>-30.64</t>
  </si>
  <si>
    <t>16.22</t>
  </si>
  <si>
    <t>-8.21</t>
  </si>
  <si>
    <t>0.00000360</t>
  </si>
  <si>
    <t>0.00000790</t>
  </si>
  <si>
    <t>23.45</t>
  </si>
  <si>
    <t>0.00000203</t>
  </si>
  <si>
    <t>0.00001249</t>
  </si>
  <si>
    <t>0.00003655</t>
  </si>
  <si>
    <t>5.07</t>
  </si>
  <si>
    <t>0.00000521</t>
  </si>
  <si>
    <t>0.00000439</t>
  </si>
  <si>
    <t>29.73</t>
  </si>
  <si>
    <t>0.00000000008</t>
  </si>
  <si>
    <t>14.63</t>
  </si>
  <si>
    <t>4.44</t>
  </si>
  <si>
    <t>0.00011156</t>
  </si>
  <si>
    <t>0.00525995</t>
  </si>
  <si>
    <t>1506518054</t>
  </si>
  <si>
    <t>2.38115</t>
  </si>
  <si>
    <t>1506477867</t>
  </si>
  <si>
    <t>0.000829993</t>
  </si>
  <si>
    <t>1506502152</t>
  </si>
  <si>
    <t>0.0133903</t>
  </si>
  <si>
    <t>1506512950</t>
  </si>
  <si>
    <t>0.0150381</t>
  </si>
  <si>
    <t>0.00150552</t>
  </si>
  <si>
    <t>1506493147</t>
  </si>
  <si>
    <t>0.0000026373</t>
  </si>
  <si>
    <t>1506468545</t>
  </si>
  <si>
    <t>0.000197806</t>
  </si>
  <si>
    <t>1506483555</t>
  </si>
  <si>
    <t>0.00113589</t>
  </si>
  <si>
    <t>1506481748</t>
  </si>
  <si>
    <t>0.0000389904</t>
  </si>
  <si>
    <t>1506467350</t>
  </si>
  <si>
    <t>0.0000050167</t>
  </si>
  <si>
    <t>1506487754</t>
  </si>
  <si>
    <t>0.0115955</t>
  </si>
  <si>
    <t>1506472767</t>
  </si>
  <si>
    <t>11.65</t>
  </si>
  <si>
    <t>8.23</t>
  </si>
  <si>
    <t>0.00002002</t>
  </si>
  <si>
    <t>7.64</t>
  </si>
  <si>
    <t>3.16</t>
  </si>
  <si>
    <t>11.6</t>
  </si>
  <si>
    <t>6.37</t>
  </si>
  <si>
    <t>-33.2</t>
  </si>
  <si>
    <t>-12.57</t>
  </si>
  <si>
    <t>12.0</t>
  </si>
  <si>
    <t>0.00003968</t>
  </si>
  <si>
    <t>3.45</t>
  </si>
  <si>
    <t>10.35</t>
  </si>
  <si>
    <t>8.76</t>
  </si>
  <si>
    <t>18.49</t>
  </si>
  <si>
    <t>4.68</t>
  </si>
  <si>
    <t>5.91</t>
  </si>
  <si>
    <t>11.19</t>
  </si>
  <si>
    <t>-6.22</t>
  </si>
  <si>
    <t>5.94</t>
  </si>
  <si>
    <t>-6.69</t>
  </si>
  <si>
    <t>-3.88</t>
  </si>
  <si>
    <t>-4.15</t>
  </si>
  <si>
    <t>11.32</t>
  </si>
  <si>
    <t>7.8</t>
  </si>
  <si>
    <t>7.11</t>
  </si>
  <si>
    <t>4.43</t>
  </si>
  <si>
    <t>-28.6</t>
  </si>
  <si>
    <t>-14.82</t>
  </si>
  <si>
    <t>-2.64</t>
  </si>
  <si>
    <t>12.37</t>
  </si>
  <si>
    <t>34.21</t>
  </si>
  <si>
    <t>6.26</t>
  </si>
  <si>
    <t>-5.9</t>
  </si>
  <si>
    <t>6.71</t>
  </si>
  <si>
    <t>-5.56</t>
  </si>
  <si>
    <t>-2.46</t>
  </si>
  <si>
    <t>22.82</t>
  </si>
  <si>
    <t>2.42</t>
  </si>
  <si>
    <t>19.68</t>
  </si>
  <si>
    <t>8.4</t>
  </si>
  <si>
    <t>9.88</t>
  </si>
  <si>
    <t>-5.41</t>
  </si>
  <si>
    <t>4.37</t>
  </si>
  <si>
    <t>5.27</t>
  </si>
  <si>
    <t>-16.95</t>
  </si>
  <si>
    <t>4.7</t>
  </si>
  <si>
    <t>12.92</t>
  </si>
  <si>
    <t>2.19</t>
  </si>
  <si>
    <t>14.06</t>
  </si>
  <si>
    <t>18.83</t>
  </si>
  <si>
    <t>21.2</t>
  </si>
  <si>
    <t>7.35</t>
  </si>
  <si>
    <t>-4.17</t>
  </si>
  <si>
    <t>15.86</t>
  </si>
  <si>
    <t>10.45</t>
  </si>
  <si>
    <t>-11.58</t>
  </si>
  <si>
    <t>3.2</t>
  </si>
  <si>
    <t>21.66</t>
  </si>
  <si>
    <t>8.15</t>
  </si>
  <si>
    <t>17.72</t>
  </si>
  <si>
    <t>5.81</t>
  </si>
  <si>
    <t>-11.74</t>
  </si>
  <si>
    <t>12.89</t>
  </si>
  <si>
    <t>-2.88</t>
  </si>
  <si>
    <t>-24.65</t>
  </si>
  <si>
    <t>9.64</t>
  </si>
  <si>
    <t>-4.41</t>
  </si>
  <si>
    <t>2.06</t>
  </si>
  <si>
    <t>-9.76</t>
  </si>
  <si>
    <t>8.33</t>
  </si>
  <si>
    <t>3.99</t>
  </si>
  <si>
    <t>19.75</t>
  </si>
  <si>
    <t>4.54</t>
  </si>
  <si>
    <t>-8.66</t>
  </si>
  <si>
    <t>13.08</t>
  </si>
  <si>
    <t>4.41</t>
  </si>
  <si>
    <t>3.76</t>
  </si>
  <si>
    <t>-6.09</t>
  </si>
  <si>
    <t>8.27</t>
  </si>
  <si>
    <t>-4.47</t>
  </si>
  <si>
    <t>-15.09</t>
  </si>
  <si>
    <t>10.16</t>
  </si>
  <si>
    <t>-9.24</t>
  </si>
  <si>
    <t>40.8</t>
  </si>
  <si>
    <t>3.59</t>
  </si>
  <si>
    <t>9.35</t>
  </si>
  <si>
    <t>0.00002377</t>
  </si>
  <si>
    <t>21.27</t>
  </si>
  <si>
    <t>19.07</t>
  </si>
  <si>
    <t>39.5</t>
  </si>
  <si>
    <t>-1.68</t>
  </si>
  <si>
    <t>-5.67</t>
  </si>
  <si>
    <t>7.36</t>
  </si>
  <si>
    <t>2.98</t>
  </si>
  <si>
    <t>5.39</t>
  </si>
  <si>
    <t>0.00000985</t>
  </si>
  <si>
    <t>10.78</t>
  </si>
  <si>
    <t>0.00000367</t>
  </si>
  <si>
    <t>1.7</t>
  </si>
  <si>
    <t>-11.16</t>
  </si>
  <si>
    <t>-13.0</t>
  </si>
  <si>
    <t>2.97</t>
  </si>
  <si>
    <t>6.42</t>
  </si>
  <si>
    <t>-3.52</t>
  </si>
  <si>
    <t>-2.35</t>
  </si>
  <si>
    <t>0.00001101</t>
  </si>
  <si>
    <t>4.87</t>
  </si>
  <si>
    <t>8.86</t>
  </si>
  <si>
    <t>0.81</t>
  </si>
  <si>
    <t>15.41</t>
  </si>
  <si>
    <t>9.96</t>
  </si>
  <si>
    <t>-4.19</t>
  </si>
  <si>
    <t>2.35</t>
  </si>
  <si>
    <t>-11.9</t>
  </si>
  <si>
    <t>-13.16</t>
  </si>
  <si>
    <t>22.37</t>
  </si>
  <si>
    <t>5.59</t>
  </si>
  <si>
    <t>19.15</t>
  </si>
  <si>
    <t>-4.65</t>
  </si>
  <si>
    <t>2.34</t>
  </si>
  <si>
    <t>-7.88</t>
  </si>
  <si>
    <t>17.27</t>
  </si>
  <si>
    <t>7.25</t>
  </si>
  <si>
    <t>-5.91</t>
  </si>
  <si>
    <t>0.83</t>
  </si>
  <si>
    <t>0.5</t>
  </si>
  <si>
    <t>7.94</t>
  </si>
  <si>
    <t>69.3</t>
  </si>
  <si>
    <t>15.89</t>
  </si>
  <si>
    <t>-6.93</t>
  </si>
  <si>
    <t>4.4</t>
  </si>
  <si>
    <t>20.34</t>
  </si>
  <si>
    <t>19.33</t>
  </si>
  <si>
    <t>13.17</t>
  </si>
  <si>
    <t>-4.66</t>
  </si>
  <si>
    <t>-9.57</t>
  </si>
  <si>
    <t>-17.77</t>
  </si>
  <si>
    <t>-16.66</t>
  </si>
  <si>
    <t>-16.18</t>
  </si>
  <si>
    <t>23.38</t>
  </si>
  <si>
    <t>15.98</t>
  </si>
  <si>
    <t>-65.19</t>
  </si>
  <si>
    <t>-2.02</t>
  </si>
  <si>
    <t>-54.28</t>
  </si>
  <si>
    <t>16.86</t>
  </si>
  <si>
    <t>14.78</t>
  </si>
  <si>
    <t>13.27</t>
  </si>
  <si>
    <t>-7.74</t>
  </si>
  <si>
    <t>-15.05</t>
  </si>
  <si>
    <t>-12.21</t>
  </si>
  <si>
    <t>10.93</t>
  </si>
  <si>
    <t>-6.7</t>
  </si>
  <si>
    <t>-8.47</t>
  </si>
  <si>
    <t>0.00000347</t>
  </si>
  <si>
    <t>-29.31</t>
  </si>
  <si>
    <t>-11.85</t>
  </si>
  <si>
    <t>-2.01</t>
  </si>
  <si>
    <t>22.76</t>
  </si>
  <si>
    <t>0.00000751</t>
  </si>
  <si>
    <t>3.33</t>
  </si>
  <si>
    <t>6.74</t>
  </si>
  <si>
    <t>11.77</t>
  </si>
  <si>
    <t>-6.16</t>
  </si>
  <si>
    <t>7.48</t>
  </si>
  <si>
    <t>6.03</t>
  </si>
  <si>
    <t>-8.45</t>
  </si>
  <si>
    <t>-2.08</t>
  </si>
  <si>
    <t>-4.75</t>
  </si>
  <si>
    <t>3.12</t>
  </si>
  <si>
    <t>9.73</t>
  </si>
  <si>
    <t>-14.94</t>
  </si>
  <si>
    <t>0.143647</t>
  </si>
  <si>
    <t>10.34</t>
  </si>
  <si>
    <t>-18.12</t>
  </si>
  <si>
    <t>-6.52</t>
  </si>
  <si>
    <t>13.0</t>
  </si>
  <si>
    <t>8.84</t>
  </si>
  <si>
    <t>-21.48</t>
  </si>
  <si>
    <t>-16.4</t>
  </si>
  <si>
    <t>9.36</t>
  </si>
  <si>
    <t>25.51</t>
  </si>
  <si>
    <t>10.82</t>
  </si>
  <si>
    <t>11.8</t>
  </si>
  <si>
    <t>-15.01</t>
  </si>
  <si>
    <t>29.85</t>
  </si>
  <si>
    <t>0.00005777</t>
  </si>
  <si>
    <t>12.64</t>
  </si>
  <si>
    <t>8.62</t>
  </si>
  <si>
    <t>6.01</t>
  </si>
  <si>
    <t>-12.14</t>
  </si>
  <si>
    <t>8.85</t>
  </si>
  <si>
    <t>5.35</t>
  </si>
  <si>
    <t>2.18</t>
  </si>
  <si>
    <t>15.12</t>
  </si>
  <si>
    <t>-23.82</t>
  </si>
  <si>
    <t>7.51</t>
  </si>
  <si>
    <t>2.28</t>
  </si>
  <si>
    <t>9.67</t>
  </si>
  <si>
    <t>4.26</t>
  </si>
  <si>
    <t>15.96</t>
  </si>
  <si>
    <t>11.23</t>
  </si>
  <si>
    <t>0.00000147</t>
  </si>
  <si>
    <t>2.47</t>
  </si>
  <si>
    <t>4.3</t>
  </si>
  <si>
    <t>14.07</t>
  </si>
  <si>
    <t>2.59</t>
  </si>
  <si>
    <t>-6.36</t>
  </si>
  <si>
    <t>9.84</t>
  </si>
  <si>
    <t>11.3</t>
  </si>
  <si>
    <t>5.73</t>
  </si>
  <si>
    <t>12.4</t>
  </si>
  <si>
    <t>12.3</t>
  </si>
  <si>
    <t>-8.76</t>
  </si>
  <si>
    <t>4.64</t>
  </si>
  <si>
    <t>0.00000333</t>
  </si>
  <si>
    <t>6.93</t>
  </si>
  <si>
    <t>0.0001495</t>
  </si>
  <si>
    <t>23.23</t>
  </si>
  <si>
    <t>37.91</t>
  </si>
  <si>
    <t>19.18</t>
  </si>
  <si>
    <t>-15.38</t>
  </si>
  <si>
    <t>0.000828582</t>
  </si>
  <si>
    <t>11.03</t>
  </si>
  <si>
    <t>12.1</t>
  </si>
  <si>
    <t>6.78</t>
  </si>
  <si>
    <t>3.55</t>
  </si>
  <si>
    <t>-4.99</t>
  </si>
  <si>
    <t>12.96</t>
  </si>
  <si>
    <t>0.00003269</t>
  </si>
  <si>
    <t>-9.09</t>
  </si>
  <si>
    <t>-46.79</t>
  </si>
  <si>
    <t>17.64</t>
  </si>
  <si>
    <t>-12.36</t>
  </si>
  <si>
    <t>11.17</t>
  </si>
  <si>
    <t>-4.2</t>
  </si>
  <si>
    <t>0.00000126</t>
  </si>
  <si>
    <t>-16.7</t>
  </si>
  <si>
    <t>-22.04</t>
  </si>
  <si>
    <t>12.75</t>
  </si>
  <si>
    <t>13.94</t>
  </si>
  <si>
    <t>-10.43</t>
  </si>
  <si>
    <t>-13.9</t>
  </si>
  <si>
    <t>9.09</t>
  </si>
  <si>
    <t>-6.65</t>
  </si>
  <si>
    <t>-9.65</t>
  </si>
  <si>
    <t>21.14</t>
  </si>
  <si>
    <t>0.00013098</t>
  </si>
  <si>
    <t>12.02</t>
  </si>
  <si>
    <t>9.6</t>
  </si>
  <si>
    <t>-17.05</t>
  </si>
  <si>
    <t>1.69</t>
  </si>
  <si>
    <t>-9.86</t>
  </si>
  <si>
    <t>8.0</t>
  </si>
  <si>
    <t>19.38</t>
  </si>
  <si>
    <t>8.81</t>
  </si>
  <si>
    <t>42.12</t>
  </si>
  <si>
    <t>39.89</t>
  </si>
  <si>
    <t>8.37</t>
  </si>
  <si>
    <t>0.00012867</t>
  </si>
  <si>
    <t>36.69</t>
  </si>
  <si>
    <t>-14.81</t>
  </si>
  <si>
    <t>5.12</t>
  </si>
  <si>
    <t>-8.6</t>
  </si>
  <si>
    <t>-11.33</t>
  </si>
  <si>
    <t>0.163701</t>
  </si>
  <si>
    <t>6.62</t>
  </si>
  <si>
    <t>-7.79</t>
  </si>
  <si>
    <t>-24.03</t>
  </si>
  <si>
    <t>15.88</t>
  </si>
  <si>
    <t>7.88</t>
  </si>
  <si>
    <t>33.16</t>
  </si>
  <si>
    <t>10.56</t>
  </si>
  <si>
    <t>-9.23</t>
  </si>
  <si>
    <t>15.62</t>
  </si>
  <si>
    <t>-8.02</t>
  </si>
  <si>
    <t>0.00015097</t>
  </si>
  <si>
    <t>-24.92</t>
  </si>
  <si>
    <t>19.23</t>
  </si>
  <si>
    <t>37.8</t>
  </si>
  <si>
    <t>0.00004035</t>
  </si>
  <si>
    <t>21300.1</t>
  </si>
  <si>
    <t>-0.86</t>
  </si>
  <si>
    <t>20.54</t>
  </si>
  <si>
    <t>-8.54</t>
  </si>
  <si>
    <t>-2.59</t>
  </si>
  <si>
    <t>-8.67</t>
  </si>
  <si>
    <t>-29.93</t>
  </si>
  <si>
    <t>-13.6</t>
  </si>
  <si>
    <t>0.00000606</t>
  </si>
  <si>
    <t>10.49</t>
  </si>
  <si>
    <t>-33.78</t>
  </si>
  <si>
    <t>6.69</t>
  </si>
  <si>
    <t>-16.2</t>
  </si>
  <si>
    <t>26.72</t>
  </si>
  <si>
    <t>15.45</t>
  </si>
  <si>
    <t>18.96</t>
  </si>
  <si>
    <t>-7.97</t>
  </si>
  <si>
    <t>0.00001062</t>
  </si>
  <si>
    <t>12.78</t>
  </si>
  <si>
    <t>22.77</t>
  </si>
  <si>
    <t>-8.94</t>
  </si>
  <si>
    <t>4.88</t>
  </si>
  <si>
    <t>7.43</t>
  </si>
  <si>
    <t>0.00014311</t>
  </si>
  <si>
    <t>8.53</t>
  </si>
  <si>
    <t>-8.73</t>
  </si>
  <si>
    <t>-11.31</t>
  </si>
  <si>
    <t>23.68</t>
  </si>
  <si>
    <t>-21.7</t>
  </si>
  <si>
    <t>56.22</t>
  </si>
  <si>
    <t>33.05</t>
  </si>
  <si>
    <t>-28.25</t>
  </si>
  <si>
    <t>-10.62</t>
  </si>
  <si>
    <t>4.39</t>
  </si>
  <si>
    <t>14.35</t>
  </si>
  <si>
    <t>11.7</t>
  </si>
  <si>
    <t>1.88</t>
  </si>
  <si>
    <t>-5.26</t>
  </si>
  <si>
    <t>19.7</t>
  </si>
  <si>
    <t>0.00003717</t>
  </si>
  <si>
    <t>15.06</t>
  </si>
  <si>
    <t>31.96</t>
  </si>
  <si>
    <t>-11.79</t>
  </si>
  <si>
    <t>-0.94</t>
  </si>
  <si>
    <t>-17.79</t>
  </si>
  <si>
    <t>11.39</t>
  </si>
  <si>
    <t>5.15</t>
  </si>
  <si>
    <t>-4.55</t>
  </si>
  <si>
    <t>6.57</t>
  </si>
  <si>
    <t>12.03</t>
  </si>
  <si>
    <t>6.47</t>
  </si>
  <si>
    <t>-3.15</t>
  </si>
  <si>
    <t>7.96</t>
  </si>
  <si>
    <t>-3.09</t>
  </si>
  <si>
    <t>10.71</t>
  </si>
  <si>
    <t>29.36</t>
  </si>
  <si>
    <t>0.00055141</t>
  </si>
  <si>
    <t>-12.25</t>
  </si>
  <si>
    <t>-25.1</t>
  </si>
  <si>
    <t>6.73</t>
  </si>
  <si>
    <t>11.86</t>
  </si>
  <si>
    <t>0.00002293</t>
  </si>
  <si>
    <t>6.95</t>
  </si>
  <si>
    <t>14.13</t>
  </si>
  <si>
    <t>12.57</t>
  </si>
  <si>
    <t>14.62</t>
  </si>
  <si>
    <t>0.00003366</t>
  </si>
  <si>
    <t>-28.5</t>
  </si>
  <si>
    <t>21.71</t>
  </si>
  <si>
    <t>-16.39</t>
  </si>
  <si>
    <t>0.0011004</t>
  </si>
  <si>
    <t>0.00316368</t>
  </si>
  <si>
    <t>12.6</t>
  </si>
  <si>
    <t>5.93</t>
  </si>
  <si>
    <t>-15.24</t>
  </si>
  <si>
    <t>25.3</t>
  </si>
  <si>
    <t>0.00010963</t>
  </si>
  <si>
    <t>49.56</t>
  </si>
  <si>
    <t>0.00572475</t>
  </si>
  <si>
    <t>-22.38</t>
  </si>
  <si>
    <t>-8.48</t>
  </si>
  <si>
    <t>0.00000340</t>
  </si>
  <si>
    <t>16.05</t>
  </si>
  <si>
    <t>-29.04</t>
  </si>
  <si>
    <t>13.55</t>
  </si>
  <si>
    <t>-20.1</t>
  </si>
  <si>
    <t>21.1</t>
  </si>
  <si>
    <t>-24.6</t>
  </si>
  <si>
    <t>-14.16</t>
  </si>
  <si>
    <t>6.28</t>
  </si>
  <si>
    <t>0.00001455</t>
  </si>
  <si>
    <t>9.27</t>
  </si>
  <si>
    <t>-3.97</t>
  </si>
  <si>
    <t>-13.3</t>
  </si>
  <si>
    <t>-20.97</t>
  </si>
  <si>
    <t>-4.95</t>
  </si>
  <si>
    <t>-27.57</t>
  </si>
  <si>
    <t>6.85</t>
  </si>
  <si>
    <t>14.6</t>
  </si>
  <si>
    <t>-32.94</t>
  </si>
  <si>
    <t>0.00000993</t>
  </si>
  <si>
    <t>42.18</t>
  </si>
  <si>
    <t>15.07</t>
  </si>
  <si>
    <t>-6.14</t>
  </si>
  <si>
    <t>16.63</t>
  </si>
  <si>
    <t>-17.29</t>
  </si>
  <si>
    <t>14.5</t>
  </si>
  <si>
    <t>39.7</t>
  </si>
  <si>
    <t>-10.99</t>
  </si>
  <si>
    <t>-19.61</t>
  </si>
  <si>
    <t>0.00000246</t>
  </si>
  <si>
    <t>0.00000319</t>
  </si>
  <si>
    <t>-15.17</t>
  </si>
  <si>
    <t>7.29</t>
  </si>
  <si>
    <t>45.17</t>
  </si>
  <si>
    <t>-10.48</t>
  </si>
  <si>
    <t>-2.7</t>
  </si>
  <si>
    <t>-24.16</t>
  </si>
  <si>
    <t>16.24</t>
  </si>
  <si>
    <t>-12.85</t>
  </si>
  <si>
    <t>-13.13</t>
  </si>
  <si>
    <t>-3.35</t>
  </si>
  <si>
    <t>21.01</t>
  </si>
  <si>
    <t>11.71</t>
  </si>
  <si>
    <t>1.18858</t>
  </si>
  <si>
    <t>-21.46</t>
  </si>
  <si>
    <t>-3.48</t>
  </si>
  <si>
    <t>-35.01</t>
  </si>
  <si>
    <t>22.27</t>
  </si>
  <si>
    <t>-13.68</t>
  </si>
  <si>
    <t>13.33</t>
  </si>
  <si>
    <t>-11.94</t>
  </si>
  <si>
    <t>19.29</t>
  </si>
  <si>
    <t>-2.61</t>
  </si>
  <si>
    <t>0.00000438</t>
  </si>
  <si>
    <t>2.91613</t>
  </si>
  <si>
    <t>-10.55</t>
  </si>
  <si>
    <t>-11.92</t>
  </si>
  <si>
    <t>36.49</t>
  </si>
  <si>
    <t>0.00008170</t>
  </si>
  <si>
    <t>29.56</t>
  </si>
  <si>
    <t>17.14</t>
  </si>
  <si>
    <t>-20.63</t>
  </si>
  <si>
    <t>0.00007850</t>
  </si>
  <si>
    <t>-3.16</t>
  </si>
  <si>
    <t>0.000000008</t>
  </si>
  <si>
    <t>20.84</t>
  </si>
  <si>
    <t>0.00000440</t>
  </si>
  <si>
    <t>15.17</t>
  </si>
  <si>
    <t>559817.0</t>
  </si>
  <si>
    <t>616133.0</t>
  </si>
  <si>
    <t>-23.12</t>
  </si>
  <si>
    <t>4255765.0</t>
  </si>
  <si>
    <t>4.94</t>
  </si>
  <si>
    <t>22.79</t>
  </si>
  <si>
    <t>14.03</t>
  </si>
  <si>
    <t>-4.56</t>
  </si>
  <si>
    <t>20.0</t>
  </si>
  <si>
    <t>-17.02</t>
  </si>
  <si>
    <t>0.00015044</t>
  </si>
  <si>
    <t>32.33</t>
  </si>
  <si>
    <t>-10.11</t>
  </si>
  <si>
    <t>7.02</t>
  </si>
  <si>
    <t>0.00768321</t>
  </si>
  <si>
    <t>-4.68</t>
  </si>
  <si>
    <t>-18.59</t>
  </si>
  <si>
    <t>-14.56</t>
  </si>
  <si>
    <t>15002175585.0</t>
  </si>
  <si>
    <t>1762369.0</t>
  </si>
  <si>
    <t>9.43</t>
  </si>
  <si>
    <t>-6.99</t>
  </si>
  <si>
    <t>5.4</t>
  </si>
  <si>
    <t>0.00000424</t>
  </si>
  <si>
    <t>0.00000591</t>
  </si>
  <si>
    <t>18.63</t>
  </si>
  <si>
    <t>-20.26</t>
  </si>
  <si>
    <t>35.38</t>
  </si>
  <si>
    <t>10.42</t>
  </si>
  <si>
    <t>-31.64</t>
  </si>
  <si>
    <t>-51.06</t>
  </si>
  <si>
    <t>-34.91</t>
  </si>
  <si>
    <t>-46.39</t>
  </si>
  <si>
    <t>-55.01</t>
  </si>
  <si>
    <t>0.00000219</t>
  </si>
  <si>
    <t>23348414.0</t>
  </si>
  <si>
    <t>0.00007476</t>
  </si>
  <si>
    <t>-21.73</t>
  </si>
  <si>
    <t>16.03</t>
  </si>
  <si>
    <t>-18.01</t>
  </si>
  <si>
    <t>27.76</t>
  </si>
  <si>
    <t>-17.78</t>
  </si>
  <si>
    <t>24.73</t>
  </si>
  <si>
    <t>-5.17</t>
  </si>
  <si>
    <t>-18.85</t>
  </si>
  <si>
    <t>-9.92</t>
  </si>
  <si>
    <t>11.37</t>
  </si>
  <si>
    <t>0.00007294</t>
  </si>
  <si>
    <t>-25.97</t>
  </si>
  <si>
    <t>-23.79</t>
  </si>
  <si>
    <t>15.95</t>
  </si>
  <si>
    <t>16330841.0</t>
  </si>
  <si>
    <t>-30.45</t>
  </si>
  <si>
    <t>6.91</t>
  </si>
  <si>
    <t>0.00001060</t>
  </si>
  <si>
    <t>14.47</t>
  </si>
  <si>
    <t>7667079.0</t>
  </si>
  <si>
    <t>80.9</t>
  </si>
  <si>
    <t>19.12</t>
  </si>
  <si>
    <t>12.35</t>
  </si>
  <si>
    <t>7330795.0</t>
  </si>
  <si>
    <t>48.27</t>
  </si>
  <si>
    <t>-13.64</t>
  </si>
  <si>
    <t>-20.57</t>
  </si>
  <si>
    <t>-36.24</t>
  </si>
  <si>
    <t>0.00000178</t>
  </si>
  <si>
    <t>-40.79</t>
  </si>
  <si>
    <t>0.00024527</t>
  </si>
  <si>
    <t>6.96</t>
  </si>
  <si>
    <t>7.83</t>
  </si>
  <si>
    <t>9.87</t>
  </si>
  <si>
    <t>-5.54</t>
  </si>
  <si>
    <t>-38.29</t>
  </si>
  <si>
    <t>0.000602605</t>
  </si>
  <si>
    <t>211.279</t>
  </si>
  <si>
    <t>47.07</t>
  </si>
  <si>
    <t>-63.87</t>
  </si>
  <si>
    <t>-14.97</t>
  </si>
  <si>
    <t>3.74</t>
  </si>
  <si>
    <t>-8.26</t>
  </si>
  <si>
    <t>0.00013161</t>
  </si>
  <si>
    <t>-11.37</t>
  </si>
  <si>
    <t>11.45</t>
  </si>
  <si>
    <t>1506527353</t>
  </si>
  <si>
    <t>16.2</t>
  </si>
  <si>
    <t>6.5</t>
  </si>
  <si>
    <t>0.00004727</t>
  </si>
  <si>
    <t>28.54</t>
  </si>
  <si>
    <t>0.00003726</t>
  </si>
  <si>
    <t>-23.01</t>
  </si>
  <si>
    <t>-35.56</t>
  </si>
  <si>
    <t>0.00006008</t>
  </si>
  <si>
    <t>0.00000885</t>
  </si>
  <si>
    <t>19.3</t>
  </si>
  <si>
    <t>-21.64</t>
  </si>
  <si>
    <t>-5.76</t>
  </si>
  <si>
    <t>0.00002580</t>
  </si>
  <si>
    <t>6.7</t>
  </si>
  <si>
    <t>0.00004656</t>
  </si>
  <si>
    <t>-3.26</t>
  </si>
  <si>
    <t>18.18</t>
  </si>
  <si>
    <t>16.71</t>
  </si>
  <si>
    <t>35.16</t>
  </si>
  <si>
    <t>21.37</t>
  </si>
  <si>
    <t>-5.98</t>
  </si>
  <si>
    <t>27.23</t>
  </si>
  <si>
    <t>20.88</t>
  </si>
  <si>
    <t>8.57</t>
  </si>
  <si>
    <t>0.00000512</t>
  </si>
  <si>
    <t>-48.61</t>
  </si>
  <si>
    <t>30.48</t>
  </si>
  <si>
    <t>22.57</t>
  </si>
  <si>
    <t>11.33</t>
  </si>
  <si>
    <t>0.00029043</t>
  </si>
  <si>
    <t>8.25</t>
  </si>
  <si>
    <t>-11.51</t>
  </si>
  <si>
    <t>-12.22</t>
  </si>
  <si>
    <t>0.00399791</t>
  </si>
  <si>
    <t>-47.81</t>
  </si>
  <si>
    <t>44.27</t>
  </si>
  <si>
    <t>-13.7</t>
  </si>
  <si>
    <t>-24.43</t>
  </si>
  <si>
    <t>-8.3</t>
  </si>
  <si>
    <t>-23.25</t>
  </si>
  <si>
    <t>-8.31</t>
  </si>
  <si>
    <t>-25.9</t>
  </si>
  <si>
    <t>0.00001176</t>
  </si>
  <si>
    <t>13.4</t>
  </si>
  <si>
    <t>-5.16</t>
  </si>
  <si>
    <t>-22.07</t>
  </si>
  <si>
    <t>-20.9</t>
  </si>
  <si>
    <t>0.00003494</t>
  </si>
  <si>
    <t>15.65</t>
  </si>
  <si>
    <t>13.99</t>
  </si>
  <si>
    <t>38.27</t>
  </si>
  <si>
    <t>16.67</t>
  </si>
  <si>
    <t>0.00000084</t>
  </si>
  <si>
    <t>Column1</t>
  </si>
  <si>
    <t>0.00001740</t>
  </si>
  <si>
    <t>0.00001136</t>
  </si>
  <si>
    <t>0.000285971</t>
  </si>
  <si>
    <t>-20.51</t>
  </si>
  <si>
    <t>15.92</t>
  </si>
  <si>
    <t>4.25</t>
  </si>
  <si>
    <t>-4.37</t>
  </si>
  <si>
    <t>10.51</t>
  </si>
  <si>
    <t>11.78</t>
  </si>
  <si>
    <t>1506527652</t>
  </si>
  <si>
    <t>18.58</t>
  </si>
  <si>
    <t>0.00008165</t>
  </si>
  <si>
    <t>7.63</t>
  </si>
  <si>
    <t>0.00001139</t>
  </si>
  <si>
    <t>19.31</t>
  </si>
  <si>
    <t>0.00036</t>
  </si>
  <si>
    <t>-12.02</t>
  </si>
  <si>
    <t>0.00009425</t>
  </si>
  <si>
    <t>8.5</t>
  </si>
  <si>
    <t>21.97</t>
  </si>
  <si>
    <t>9.33</t>
  </si>
  <si>
    <t>-11.56</t>
  </si>
  <si>
    <t>-13.44</t>
  </si>
  <si>
    <t>0.00051407</t>
  </si>
  <si>
    <t>-33.9</t>
  </si>
  <si>
    <t>-10.57</t>
  </si>
  <si>
    <t>0.00005097</t>
  </si>
  <si>
    <t>22.91</t>
  </si>
  <si>
    <t>25.07</t>
  </si>
  <si>
    <t>-28.85</t>
  </si>
  <si>
    <t>12.86</t>
  </si>
  <si>
    <t>0.00006901</t>
  </si>
  <si>
    <t>10.47</t>
  </si>
  <si>
    <t>16.82</t>
  </si>
  <si>
    <t>2065.45</t>
  </si>
  <si>
    <t>0.014434</t>
  </si>
  <si>
    <t>-35.67</t>
  </si>
  <si>
    <t>-48.69</t>
  </si>
  <si>
    <t>-19.34</t>
  </si>
  <si>
    <t>-14.98</t>
  </si>
  <si>
    <t>-15.83</t>
  </si>
  <si>
    <t>-30.08</t>
  </si>
  <si>
    <t>0.00001197</t>
  </si>
  <si>
    <t>-13.48</t>
  </si>
  <si>
    <t>14.15</t>
  </si>
  <si>
    <t>12.94</t>
  </si>
  <si>
    <t>-18.88</t>
  </si>
  <si>
    <t>-7.05</t>
  </si>
  <si>
    <t>-65.76</t>
  </si>
  <si>
    <t>-33.05</t>
  </si>
  <si>
    <t>55.92</t>
  </si>
  <si>
    <t>-15.23</t>
  </si>
  <si>
    <t>-69.19</t>
  </si>
  <si>
    <t>-18.47</t>
  </si>
  <si>
    <t>-43.27</t>
  </si>
  <si>
    <t>8.31</t>
  </si>
  <si>
    <t>61.59</t>
  </si>
  <si>
    <t>26.93</t>
  </si>
  <si>
    <t>-31.48</t>
  </si>
  <si>
    <t>16587353817.0</t>
  </si>
  <si>
    <t>32.99</t>
  </si>
  <si>
    <t>29.63</t>
  </si>
  <si>
    <t>26.97</t>
  </si>
  <si>
    <t>0.00004500</t>
  </si>
  <si>
    <t>42.16</t>
  </si>
  <si>
    <t>23.5</t>
  </si>
  <si>
    <t>-13.93</t>
  </si>
  <si>
    <t>-54.59</t>
  </si>
  <si>
    <t>0.00000330</t>
  </si>
  <si>
    <t>-35.48</t>
  </si>
  <si>
    <t>28.32</t>
  </si>
  <si>
    <t>0.002999</t>
  </si>
  <si>
    <t>254.792</t>
  </si>
  <si>
    <t>17.33</t>
  </si>
  <si>
    <t>-16.5</t>
  </si>
  <si>
    <t>0.00003769</t>
  </si>
  <si>
    <t>-12.63</t>
  </si>
  <si>
    <t>37.44</t>
  </si>
  <si>
    <t>0.00002402</t>
  </si>
  <si>
    <t>41.82</t>
  </si>
  <si>
    <t>0.00024259</t>
  </si>
  <si>
    <t>-7.48</t>
  </si>
  <si>
    <t>21.72</t>
  </si>
  <si>
    <t>-26.25</t>
  </si>
  <si>
    <t>16.46</t>
  </si>
  <si>
    <t>12406890.0</t>
  </si>
  <si>
    <t>0.00000595</t>
  </si>
  <si>
    <t>246643.0</t>
  </si>
  <si>
    <t>22.14</t>
  </si>
  <si>
    <t>-19.69</t>
  </si>
  <si>
    <t>3227879.0</t>
  </si>
  <si>
    <t>-15.34</t>
  </si>
  <si>
    <t>0.00001055</t>
  </si>
  <si>
    <t>-36.19</t>
  </si>
  <si>
    <t>66.31</t>
  </si>
  <si>
    <t>12.24</t>
  </si>
  <si>
    <t>-34.48</t>
  </si>
  <si>
    <t>0.00000688</t>
  </si>
  <si>
    <t>-33.57</t>
  </si>
  <si>
    <t>-21.21</t>
  </si>
  <si>
    <t>-21.92</t>
  </si>
  <si>
    <t>0.00002468</t>
  </si>
  <si>
    <t>-15.59</t>
  </si>
  <si>
    <t>-27.9</t>
  </si>
  <si>
    <t>45.01</t>
  </si>
  <si>
    <t>1506528257</t>
  </si>
  <si>
    <t>0.00002000</t>
  </si>
  <si>
    <t>10.89</t>
  </si>
  <si>
    <t>10.84</t>
  </si>
  <si>
    <t>0.000285817</t>
  </si>
  <si>
    <t>0.00000253</t>
  </si>
  <si>
    <t>-13.62</t>
  </si>
  <si>
    <t>0.00302224</t>
  </si>
  <si>
    <t>0.00000254</t>
  </si>
  <si>
    <t>39.68</t>
  </si>
  <si>
    <t>31.22</t>
  </si>
  <si>
    <t>-49.83</t>
  </si>
  <si>
    <t>-10.83</t>
  </si>
  <si>
    <t>27.11</t>
  </si>
  <si>
    <t>-17.64</t>
  </si>
  <si>
    <t>0.00000813</t>
  </si>
  <si>
    <t>-14.49</t>
  </si>
  <si>
    <t>-34.55</t>
  </si>
  <si>
    <t>-91.83</t>
  </si>
  <si>
    <t>0.00000599</t>
  </si>
  <si>
    <t>0.00001822</t>
  </si>
  <si>
    <t>-26.32</t>
  </si>
  <si>
    <t>35.02</t>
  </si>
  <si>
    <t>16.85</t>
  </si>
  <si>
    <t>24.74</t>
  </si>
  <si>
    <t>-34.08</t>
  </si>
  <si>
    <t>0.00004366</t>
  </si>
  <si>
    <t>26.35</t>
  </si>
  <si>
    <t>0.0115851</t>
  </si>
  <si>
    <t>0.00000284</t>
  </si>
  <si>
    <t>0.00001289</t>
  </si>
  <si>
    <t>0.00000543</t>
  </si>
  <si>
    <t>0.00009377</t>
  </si>
  <si>
    <t>0.00106405</t>
  </si>
  <si>
    <t>59.65</t>
  </si>
  <si>
    <t>-68.32</t>
  </si>
  <si>
    <t>-43.24</t>
  </si>
  <si>
    <t>-13.33</t>
  </si>
  <si>
    <t>0.00011296</t>
  </si>
  <si>
    <t>28.17</t>
  </si>
  <si>
    <t>25.21</t>
  </si>
  <si>
    <t>0.00001908</t>
  </si>
  <si>
    <t>-9.84</t>
  </si>
  <si>
    <t>20.94</t>
  </si>
  <si>
    <t>0.00000238</t>
  </si>
  <si>
    <t>-7.5</t>
  </si>
  <si>
    <t>-41.08</t>
  </si>
  <si>
    <t>-13.23</t>
  </si>
  <si>
    <t>23.75</t>
  </si>
  <si>
    <t>0.00000821</t>
  </si>
  <si>
    <t>12.23</t>
  </si>
  <si>
    <t>-39.1</t>
  </si>
  <si>
    <t>-19.49</t>
  </si>
  <si>
    <t>-25.79</t>
  </si>
  <si>
    <t>12.81</t>
  </si>
  <si>
    <t>-22.99</t>
  </si>
  <si>
    <t>0.000122593</t>
  </si>
  <si>
    <t>0.00000264</t>
  </si>
  <si>
    <t>29.66</t>
  </si>
  <si>
    <t>28.95</t>
  </si>
  <si>
    <t>0.00000283</t>
  </si>
  <si>
    <t>-10.2</t>
  </si>
  <si>
    <t>7.5</t>
  </si>
  <si>
    <t>17.11</t>
  </si>
  <si>
    <t>-11.0</t>
  </si>
  <si>
    <t>-55.61</t>
  </si>
  <si>
    <t>14.12</t>
  </si>
  <si>
    <t>-23.46</t>
  </si>
  <si>
    <t>-14.54</t>
  </si>
  <si>
    <t>69.83</t>
  </si>
  <si>
    <t>17.29</t>
  </si>
  <si>
    <t>0.00003656</t>
  </si>
  <si>
    <t>19.41</t>
  </si>
  <si>
    <t>149.48</t>
  </si>
  <si>
    <t>46.24</t>
  </si>
  <si>
    <t>0.00000396</t>
  </si>
  <si>
    <t>0.00001282</t>
  </si>
  <si>
    <t>26.34</t>
  </si>
  <si>
    <t>0.00011701</t>
  </si>
  <si>
    <t>34.66</t>
  </si>
  <si>
    <t>24.01</t>
  </si>
  <si>
    <t>0.00001404</t>
  </si>
  <si>
    <t>0.00000953</t>
  </si>
  <si>
    <t>27.89</t>
  </si>
  <si>
    <t>22.78</t>
  </si>
  <si>
    <t>25.64</t>
  </si>
  <si>
    <t>0.00000082</t>
  </si>
  <si>
    <t>26.69</t>
  </si>
  <si>
    <t>0.00000130</t>
  </si>
  <si>
    <t>23.85</t>
  </si>
  <si>
    <t>30.78</t>
  </si>
  <si>
    <t>-13.92</t>
  </si>
  <si>
    <t>0.00003094</t>
  </si>
  <si>
    <t>-48.62</t>
  </si>
  <si>
    <t>33.24</t>
  </si>
  <si>
    <t>0.00000615</t>
  </si>
  <si>
    <t>-30.97</t>
  </si>
  <si>
    <t>17.52</t>
  </si>
  <si>
    <t>-27.38</t>
  </si>
  <si>
    <t>-32.91</t>
  </si>
  <si>
    <t>0.100964</t>
  </si>
  <si>
    <t>1506529159</t>
  </si>
  <si>
    <t>0.00003740</t>
  </si>
  <si>
    <t>-13.22</t>
  </si>
  <si>
    <t>22.55</t>
  </si>
  <si>
    <t>2617737.0</t>
  </si>
  <si>
    <t>-23.11</t>
  </si>
  <si>
    <t>0.00085501</t>
  </si>
  <si>
    <t>7.05</t>
  </si>
  <si>
    <t>-9.73</t>
  </si>
  <si>
    <t>10.61</t>
  </si>
  <si>
    <t>0.00001157</t>
  </si>
  <si>
    <t>19.43</t>
  </si>
  <si>
    <t>15.34</t>
  </si>
  <si>
    <t>0.00000204</t>
  </si>
  <si>
    <t>45236216.0</t>
  </si>
  <si>
    <t>22.12</t>
  </si>
  <si>
    <t>34.8</t>
  </si>
  <si>
    <t>0.00000951</t>
  </si>
  <si>
    <t>1272061257.0</t>
  </si>
  <si>
    <t>6545187.0</t>
  </si>
  <si>
    <t>16.57</t>
  </si>
  <si>
    <t>28.56</t>
  </si>
  <si>
    <t>-38.32</t>
  </si>
  <si>
    <t>-21.32</t>
  </si>
  <si>
    <t>-9.64</t>
  </si>
  <si>
    <t>0.0000408594</t>
  </si>
  <si>
    <t>18.12</t>
  </si>
  <si>
    <t>-37.72</t>
  </si>
  <si>
    <t>61.08</t>
  </si>
  <si>
    <t>0.00005247</t>
  </si>
  <si>
    <t>39.2</t>
  </si>
  <si>
    <t>5985700.0</t>
  </si>
  <si>
    <t>-14.1</t>
  </si>
  <si>
    <t>11.62</t>
  </si>
  <si>
    <t>-15.94</t>
  </si>
  <si>
    <t>-28.41</t>
  </si>
  <si>
    <t>-45.15</t>
  </si>
  <si>
    <t>0.00002828</t>
  </si>
  <si>
    <t>0.00000559</t>
  </si>
  <si>
    <t>0.00000958</t>
  </si>
  <si>
    <t>-21.95</t>
  </si>
  <si>
    <t>-30.59</t>
  </si>
  <si>
    <t>29.54</t>
  </si>
  <si>
    <t>67.92</t>
  </si>
  <si>
    <t>49.14</t>
  </si>
  <si>
    <t>32.26</t>
  </si>
  <si>
    <t>22.04</t>
  </si>
  <si>
    <t>14.82</t>
  </si>
  <si>
    <t>26.73</t>
  </si>
  <si>
    <t>0.00000608</t>
  </si>
  <si>
    <t>0.00001384</t>
  </si>
  <si>
    <t>25.01</t>
  </si>
  <si>
    <t>28.07</t>
  </si>
  <si>
    <t>-38.07</t>
  </si>
  <si>
    <t>-33.34</t>
  </si>
  <si>
    <t>-7.83</t>
  </si>
  <si>
    <t>63.15</t>
  </si>
  <si>
    <t>-30.66</t>
  </si>
  <si>
    <t>-29.83</t>
  </si>
  <si>
    <t>45.27</t>
  </si>
  <si>
    <t>-57.77</t>
  </si>
  <si>
    <t>-29.37</t>
  </si>
  <si>
    <t>316.7</t>
  </si>
  <si>
    <t>33.48</t>
  </si>
  <si>
    <t>43.78</t>
  </si>
  <si>
    <t>0.00005026</t>
  </si>
  <si>
    <t>0.00004603</t>
  </si>
  <si>
    <t>0.00048024</t>
  </si>
  <si>
    <t>-33.19</t>
  </si>
  <si>
    <t>58.95</t>
  </si>
  <si>
    <t>20.05</t>
  </si>
  <si>
    <t>-32.21</t>
  </si>
  <si>
    <t>0.00013907</t>
  </si>
  <si>
    <t>12.6336</t>
  </si>
  <si>
    <t>-28.91</t>
  </si>
  <si>
    <t>0.00006511</t>
  </si>
  <si>
    <t>0.00005245</t>
  </si>
  <si>
    <t>0.00003924</t>
  </si>
  <si>
    <t>0.00044198</t>
  </si>
  <si>
    <t>-23.61</t>
  </si>
  <si>
    <t>51.62</t>
  </si>
  <si>
    <t>67.47</t>
  </si>
  <si>
    <t>89.86</t>
  </si>
  <si>
    <t>-20.8</t>
  </si>
  <si>
    <t>-14.72</t>
  </si>
  <si>
    <t>-27.74</t>
  </si>
  <si>
    <t>30.31</t>
  </si>
  <si>
    <t>607844.0</t>
  </si>
  <si>
    <t>0.00000746</t>
  </si>
  <si>
    <t>-20.36</t>
  </si>
  <si>
    <t>0.00000234</t>
  </si>
  <si>
    <t>15.64</t>
  </si>
  <si>
    <t>1506530046</t>
  </si>
  <si>
    <t>68.81</t>
  </si>
  <si>
    <t>22.2</t>
  </si>
  <si>
    <t>17.97</t>
  </si>
  <si>
    <t>0.00002198</t>
  </si>
  <si>
    <t>-9.94</t>
  </si>
  <si>
    <t>0.00003111</t>
  </si>
  <si>
    <t>0.00051051</t>
  </si>
  <si>
    <t>-14.53</t>
  </si>
  <si>
    <t>-33.47</t>
  </si>
  <si>
    <t>0.00004285</t>
  </si>
  <si>
    <t>0.00359867</t>
  </si>
  <si>
    <t>20.18</t>
  </si>
  <si>
    <t>-20.61</t>
  </si>
  <si>
    <t>0.0011</t>
  </si>
  <si>
    <t>-48.9</t>
  </si>
  <si>
    <t>-21.9</t>
  </si>
  <si>
    <t>1022.27</t>
  </si>
  <si>
    <t>60.45</t>
  </si>
  <si>
    <t>33.62</t>
  </si>
  <si>
    <t>43.9</t>
  </si>
  <si>
    <t>0.00000725</t>
  </si>
  <si>
    <t>0.00001826</t>
  </si>
  <si>
    <t>0.00001220</t>
  </si>
  <si>
    <t>41.61</t>
  </si>
  <si>
    <t>56.69</t>
  </si>
  <si>
    <t>0.00001244</t>
  </si>
  <si>
    <t>127109665.0</t>
  </si>
  <si>
    <t>-25.16</t>
  </si>
  <si>
    <t>0.00004507</t>
  </si>
  <si>
    <t>-28.77</t>
  </si>
  <si>
    <t>0.00001767</t>
  </si>
  <si>
    <t>0.00001088</t>
  </si>
  <si>
    <t>13.51</t>
  </si>
  <si>
    <t>19.77</t>
  </si>
  <si>
    <t>252862000.0</t>
  </si>
  <si>
    <t>517862000.0</t>
  </si>
  <si>
    <t>26.49</t>
  </si>
  <si>
    <t>-21.51</t>
  </si>
  <si>
    <t>0.00001019</t>
  </si>
  <si>
    <t>0.00001917</t>
  </si>
  <si>
    <t>-16.06</t>
  </si>
  <si>
    <t>7865072.0</t>
  </si>
  <si>
    <t>8065072.0</t>
  </si>
  <si>
    <t>34403.0</t>
  </si>
  <si>
    <t>15.99</t>
  </si>
  <si>
    <t>0.0001768</t>
  </si>
  <si>
    <t>0.214653</t>
  </si>
  <si>
    <t>-14.48</t>
  </si>
  <si>
    <t>33.35</t>
  </si>
  <si>
    <t>-55.94</t>
  </si>
  <si>
    <t>0.00024444</t>
  </si>
  <si>
    <t>0.00000373</t>
  </si>
  <si>
    <t>16.07</t>
  </si>
  <si>
    <t>31912241.0</t>
  </si>
  <si>
    <t>-32.0</t>
  </si>
  <si>
    <t>20126336.0</t>
  </si>
  <si>
    <t>0.0002815</t>
  </si>
  <si>
    <t>0.00030099</t>
  </si>
  <si>
    <t>0.00000562</t>
  </si>
  <si>
    <t>0.00001125</t>
  </si>
  <si>
    <t>0.0001529</t>
  </si>
  <si>
    <t>0.00003009</t>
  </si>
  <si>
    <t>0.00001658</t>
  </si>
  <si>
    <t>0.00003405</t>
  </si>
  <si>
    <t>0.00000815</t>
  </si>
  <si>
    <t>0.00000451</t>
  </si>
  <si>
    <t>0.00003100</t>
  </si>
  <si>
    <t>-19.7</t>
  </si>
  <si>
    <t>32.61</t>
  </si>
  <si>
    <t>539.384</t>
  </si>
  <si>
    <t>29.91</t>
  </si>
  <si>
    <t>0.00000299</t>
  </si>
  <si>
    <t>43.77</t>
  </si>
  <si>
    <t>0.00000542</t>
  </si>
  <si>
    <t>-10.02</t>
  </si>
  <si>
    <t>-20.45</t>
  </si>
  <si>
    <t>29.5</t>
  </si>
  <si>
    <t>-36.37</t>
  </si>
  <si>
    <t>28.52</t>
  </si>
  <si>
    <t>0.00000292</t>
  </si>
  <si>
    <t>0.00353002</t>
  </si>
  <si>
    <t>12.3757</t>
  </si>
  <si>
    <t>-14.6</t>
  </si>
  <si>
    <t>0.00002047</t>
  </si>
  <si>
    <t>100.17</t>
  </si>
  <si>
    <t>78.77</t>
  </si>
  <si>
    <t>-47.87</t>
  </si>
  <si>
    <t>44.84</t>
  </si>
  <si>
    <t>69.96</t>
  </si>
  <si>
    <t>29.3</t>
  </si>
  <si>
    <t>0.0126637</t>
  </si>
  <si>
    <t>32.57</t>
  </si>
  <si>
    <t>1506530949</t>
  </si>
  <si>
    <t>37.71</t>
  </si>
  <si>
    <t>18.5</t>
  </si>
  <si>
    <t>26.3</t>
  </si>
  <si>
    <t>-44.27</t>
  </si>
  <si>
    <t>126.7</t>
  </si>
  <si>
    <t>17.45</t>
  </si>
  <si>
    <t>39.25</t>
  </si>
  <si>
    <t>111.16</t>
  </si>
  <si>
    <t>-31.95</t>
  </si>
  <si>
    <t>-15.26</t>
  </si>
  <si>
    <t>29.38</t>
  </si>
  <si>
    <t>-27.92</t>
  </si>
  <si>
    <t>-34.56</t>
  </si>
  <si>
    <t>0.00027314</t>
  </si>
  <si>
    <t>-21.02</t>
  </si>
  <si>
    <t>-21.27</t>
  </si>
  <si>
    <t>26.39</t>
  </si>
  <si>
    <t>28.86</t>
  </si>
  <si>
    <t>152.64</t>
  </si>
  <si>
    <t>0.00001395</t>
  </si>
  <si>
    <t>0.00000103</t>
  </si>
  <si>
    <t>0.00001261</t>
  </si>
  <si>
    <t>0.00000537</t>
  </si>
  <si>
    <t>45.14</t>
  </si>
  <si>
    <t>-15.79</t>
  </si>
  <si>
    <t>-28.21</t>
  </si>
  <si>
    <t>0.00003333</t>
  </si>
  <si>
    <t>-25.17</t>
  </si>
  <si>
    <t>0.00006861</t>
  </si>
  <si>
    <t>0.00025328</t>
  </si>
  <si>
    <t>0.00000194</t>
  </si>
  <si>
    <t>-40.87</t>
  </si>
  <si>
    <t>-34.57</t>
  </si>
  <si>
    <t>27.98</t>
  </si>
  <si>
    <t>0.00002277</t>
  </si>
  <si>
    <t>40792588.0</t>
  </si>
  <si>
    <t>0.00004691</t>
  </si>
  <si>
    <t>0.003</t>
  </si>
  <si>
    <t>4057433.0</t>
  </si>
  <si>
    <t>212346325.0</t>
  </si>
  <si>
    <t>33197.0</t>
  </si>
  <si>
    <t>29.47</t>
  </si>
  <si>
    <t>0.0156966</t>
  </si>
  <si>
    <t>0.00005944</t>
  </si>
  <si>
    <t>15.63</t>
  </si>
  <si>
    <t>12182111.0</t>
  </si>
  <si>
    <t>0.00005193</t>
  </si>
  <si>
    <t>0.0333426</t>
  </si>
  <si>
    <t>2173269.0</t>
  </si>
  <si>
    <t>9173269.0</t>
  </si>
  <si>
    <t>24405806.0</t>
  </si>
  <si>
    <t>0.00001017</t>
  </si>
  <si>
    <t>1311900541.0</t>
  </si>
  <si>
    <t>2531917.0</t>
  </si>
  <si>
    <t>41565750.0</t>
  </si>
  <si>
    <t>13375800.0</t>
  </si>
  <si>
    <t>793375800.0</t>
  </si>
  <si>
    <t>0.00757508</t>
  </si>
  <si>
    <t>0.00002751</t>
  </si>
  <si>
    <t>20218144.0</t>
  </si>
  <si>
    <t>-31.65</t>
  </si>
  <si>
    <t>51.79</t>
  </si>
  <si>
    <t>20982099.0</t>
  </si>
  <si>
    <t>34.31</t>
  </si>
  <si>
    <t>811965923.0</t>
  </si>
  <si>
    <t>11938428.0</t>
  </si>
  <si>
    <t>22127538.0</t>
  </si>
  <si>
    <t>0.0178461</t>
  </si>
  <si>
    <t>-19.2</t>
  </si>
  <si>
    <t>5236016.0</t>
  </si>
  <si>
    <t>5734616.0</t>
  </si>
  <si>
    <t>0.00001511</t>
  </si>
  <si>
    <t>30084390.0</t>
  </si>
  <si>
    <t>530084390.0</t>
  </si>
  <si>
    <t>28.93</t>
  </si>
  <si>
    <t>0.00004593</t>
  </si>
  <si>
    <t>55.87</t>
  </si>
  <si>
    <t>0.00001241</t>
  </si>
  <si>
    <t>0.00001212</t>
  </si>
  <si>
    <t>0.00036496</t>
  </si>
  <si>
    <t>9060151.0</t>
  </si>
  <si>
    <t>6689811.0</t>
  </si>
  <si>
    <t>264638485.0</t>
  </si>
  <si>
    <t>-82.28</t>
  </si>
  <si>
    <t>37161850.0</t>
  </si>
  <si>
    <t>-29.26</t>
  </si>
  <si>
    <t>1506531852</t>
  </si>
  <si>
    <t>29.68</t>
  </si>
  <si>
    <t>1506531864</t>
  </si>
  <si>
    <t>0.00021907</t>
  </si>
  <si>
    <t>0.00207079</t>
  </si>
  <si>
    <t>0.00001418</t>
  </si>
  <si>
    <t>0.00006335</t>
  </si>
  <si>
    <t>33.73</t>
  </si>
  <si>
    <t>0.00000429</t>
  </si>
  <si>
    <t>0.0115384</t>
  </si>
  <si>
    <t>37.06</t>
  </si>
  <si>
    <t>57.46</t>
  </si>
  <si>
    <t>0.00002186</t>
  </si>
  <si>
    <t>0.00012992</t>
  </si>
  <si>
    <t>34.36</t>
  </si>
  <si>
    <t>0.0111701</t>
  </si>
  <si>
    <t>0.00001651</t>
  </si>
  <si>
    <t>0.00003816</t>
  </si>
  <si>
    <t>-21.34</t>
  </si>
  <si>
    <t>0.00005779</t>
  </si>
  <si>
    <t>0.0001513</t>
  </si>
  <si>
    <t>-11.49</t>
  </si>
  <si>
    <t>0.0003281</t>
  </si>
  <si>
    <t>0.00003940</t>
  </si>
  <si>
    <t>0.00004587</t>
  </si>
  <si>
    <t>0.00019617</t>
  </si>
  <si>
    <t>0.00029424</t>
  </si>
  <si>
    <t>0.00002221</t>
  </si>
  <si>
    <t>0.00010204</t>
  </si>
  <si>
    <t>0.00000355</t>
  </si>
  <si>
    <t>0.00006133</t>
  </si>
  <si>
    <t>0.00001889</t>
  </si>
  <si>
    <t>-35.11</t>
  </si>
  <si>
    <t>0.00001218</t>
  </si>
  <si>
    <t>0.00006670</t>
  </si>
  <si>
    <t>72.72</t>
  </si>
  <si>
    <t>0.00018604</t>
  </si>
  <si>
    <t>0.0000409117</t>
  </si>
  <si>
    <t>-37.95</t>
  </si>
  <si>
    <t>126565.0</t>
  </si>
  <si>
    <t>0.00002489</t>
  </si>
  <si>
    <t>0.00489339</t>
  </si>
  <si>
    <t>0.00004700</t>
  </si>
  <si>
    <t>0.00006101</t>
  </si>
  <si>
    <t>0.00035899</t>
  </si>
  <si>
    <t>0.00006972</t>
  </si>
  <si>
    <t>0.00000288</t>
  </si>
  <si>
    <t>0.00007374</t>
  </si>
  <si>
    <t>0.00001301</t>
  </si>
  <si>
    <t>0.00014363</t>
  </si>
  <si>
    <t>0.00000849</t>
  </si>
  <si>
    <t>0.00956938</t>
  </si>
  <si>
    <t>22.606</t>
  </si>
  <si>
    <t>0.00003114</t>
  </si>
  <si>
    <t>0.00027234</t>
  </si>
  <si>
    <t>0.00002864</t>
  </si>
  <si>
    <t>0.00006221</t>
  </si>
  <si>
    <t>0.00013424</t>
  </si>
  <si>
    <t>46.86</t>
  </si>
  <si>
    <t>0.00122783</t>
  </si>
  <si>
    <t>Column2</t>
  </si>
  <si>
    <t>Column3</t>
  </si>
  <si>
    <t>53122657.0</t>
  </si>
  <si>
    <t>7582892.0</t>
  </si>
  <si>
    <t>15141252.0</t>
  </si>
  <si>
    <t>2599850000.0</t>
  </si>
  <si>
    <t>64306776.0</t>
  </si>
  <si>
    <t>52702187.0</t>
  </si>
  <si>
    <t>4467937.0</t>
  </si>
  <si>
    <t>61822783.0</t>
  </si>
  <si>
    <t>38083126.0</t>
  </si>
  <si>
    <t>16368801.0</t>
  </si>
  <si>
    <t>353429745.0</t>
  </si>
  <si>
    <t>455449900.0</t>
  </si>
  <si>
    <t>28629237868.0</t>
  </si>
  <si>
    <t>39817600.0</t>
  </si>
  <si>
    <t>5102454.0</t>
  </si>
  <si>
    <t>24356910.0</t>
  </si>
  <si>
    <t>2442027.0</t>
  </si>
  <si>
    <t>22837484.0</t>
  </si>
  <si>
    <t>54228925.0</t>
  </si>
  <si>
    <t>2635507.0</t>
  </si>
  <si>
    <t>16374851.0</t>
  </si>
  <si>
    <t>72671188.0</t>
  </si>
  <si>
    <t>129842768.0</t>
  </si>
  <si>
    <t>214121956.0</t>
  </si>
  <si>
    <t>218099902.0</t>
  </si>
  <si>
    <t>8822861.0</t>
  </si>
  <si>
    <t>24809358.0</t>
  </si>
  <si>
    <t>121256018.0</t>
  </si>
  <si>
    <t>222300308517</t>
  </si>
  <si>
    <t>76395869.0</t>
  </si>
  <si>
    <t>0.00000862</t>
  </si>
  <si>
    <t>137851111.0</t>
  </si>
  <si>
    <t>68472019.0</t>
  </si>
  <si>
    <t>30385423.0</t>
  </si>
  <si>
    <t>3502525.0</t>
  </si>
  <si>
    <t>1975628.0</t>
  </si>
  <si>
    <t>361286850.0</t>
  </si>
  <si>
    <t>381286850.0</t>
  </si>
  <si>
    <t>1852109.0</t>
  </si>
  <si>
    <t>57020900.0</t>
  </si>
  <si>
    <t>176627160.0</t>
  </si>
  <si>
    <t>2141432000.0</t>
  </si>
  <si>
    <t>534627946960</t>
  </si>
  <si>
    <t>16603425.0</t>
  </si>
  <si>
    <t>127480741.0</t>
  </si>
  <si>
    <t>101019.0</t>
  </si>
  <si>
    <t>27016121.0</t>
  </si>
  <si>
    <t>4091340.0</t>
  </si>
  <si>
    <t>37748450.0</t>
  </si>
  <si>
    <t>23773099.0</t>
  </si>
  <si>
    <t>248357073.0</t>
  </si>
  <si>
    <t>40521492.0</t>
  </si>
  <si>
    <t>21352270.0</t>
  </si>
  <si>
    <t>130810584.0</t>
  </si>
  <si>
    <t>0.00027927</t>
  </si>
  <si>
    <t>22616790861.0</t>
  </si>
  <si>
    <t>3227496.0</t>
  </si>
  <si>
    <t>1516163250.0</t>
  </si>
  <si>
    <t>31071765.0</t>
  </si>
  <si>
    <t>0.00002911</t>
  </si>
  <si>
    <t>3252807522.0</t>
  </si>
  <si>
    <t>4976691.0</t>
  </si>
  <si>
    <t>1.01804</t>
  </si>
  <si>
    <t>3156870.0</t>
  </si>
  <si>
    <t>24891608042.0</t>
  </si>
  <si>
    <t>36971141857.0</t>
  </si>
  <si>
    <t>20743507.0</t>
  </si>
  <si>
    <t>2420268.0</t>
  </si>
  <si>
    <t>37545725.0</t>
  </si>
  <si>
    <t>1001900.0</t>
  </si>
  <si>
    <t>19358720.0</t>
  </si>
  <si>
    <t>251676498.0</t>
  </si>
  <si>
    <t>15476579.0</t>
  </si>
  <si>
    <t>20515919.0</t>
  </si>
  <si>
    <t>1005330857.0</t>
  </si>
  <si>
    <t>124684332.0</t>
  </si>
  <si>
    <t>14851673005.0</t>
  </si>
  <si>
    <t>73055964.0</t>
  </si>
  <si>
    <t>166723655.0</t>
  </si>
  <si>
    <t>115418714.0</t>
  </si>
  <si>
    <t>23.97</t>
  </si>
  <si>
    <t>3394176641.0</t>
  </si>
  <si>
    <t>33881256.0</t>
  </si>
  <si>
    <t>8174272.0</t>
  </si>
  <si>
    <t>417130.0</t>
  </si>
  <si>
    <t>40121511.0</t>
  </si>
  <si>
    <t>184971512.0</t>
  </si>
  <si>
    <t>5850628.0</t>
  </si>
  <si>
    <t>1030666970.0</t>
  </si>
  <si>
    <t>11415877739.0</t>
  </si>
  <si>
    <t>6055275.0</t>
  </si>
  <si>
    <t>60368221.0</t>
  </si>
  <si>
    <t>0.0000409286</t>
  </si>
  <si>
    <t>15391996801.0</t>
  </si>
  <si>
    <t>485093593.0</t>
  </si>
  <si>
    <t>44098355.0</t>
  </si>
  <si>
    <t>2305242566.0</t>
  </si>
  <si>
    <t>44079726.0</t>
  </si>
  <si>
    <t>561752301.0</t>
  </si>
  <si>
    <t>101560634.0</t>
  </si>
  <si>
    <t>14755907500.0</t>
  </si>
  <si>
    <t>19958725.0</t>
  </si>
  <si>
    <t>102052912266</t>
  </si>
  <si>
    <t>3040897.0</t>
  </si>
  <si>
    <t>3423212512.0</t>
  </si>
  <si>
    <t>60736098.0</t>
  </si>
  <si>
    <t>144088205.0</t>
  </si>
  <si>
    <t>16351450.0</t>
  </si>
  <si>
    <t>4184992.0</t>
  </si>
  <si>
    <t>111531162.0</t>
  </si>
  <si>
    <t>11802438.0</t>
  </si>
  <si>
    <t>179485677.0</t>
  </si>
  <si>
    <t>1134183339.0</t>
  </si>
  <si>
    <t>28922316.0</t>
  </si>
  <si>
    <t>118727128.0</t>
  </si>
  <si>
    <t>-54.43</t>
  </si>
  <si>
    <t>12754417.0</t>
  </si>
  <si>
    <t>56.5236</t>
  </si>
  <si>
    <t>16701280.0</t>
  </si>
  <si>
    <t>191868928.0</t>
  </si>
  <si>
    <t>26765970.0</t>
  </si>
  <si>
    <t>5054717.0</t>
  </si>
  <si>
    <t>11622492.0</t>
  </si>
  <si>
    <t>19476401399.0</t>
  </si>
  <si>
    <t>105136943.0</t>
  </si>
  <si>
    <t>297277490.0</t>
  </si>
  <si>
    <t>75.18</t>
  </si>
  <si>
    <t>77516334065.0</t>
  </si>
  <si>
    <t>16590150.0</t>
  </si>
  <si>
    <t>1506532754</t>
  </si>
  <si>
    <t>94845636.0</t>
  </si>
  <si>
    <t>16622250.0</t>
  </si>
  <si>
    <t>95921087.0</t>
  </si>
  <si>
    <t>6819530.0</t>
  </si>
  <si>
    <t>7850462.0</t>
  </si>
  <si>
    <t>112796885.0</t>
  </si>
  <si>
    <t>2275769.0</t>
  </si>
  <si>
    <t>98559723.0</t>
  </si>
  <si>
    <t>242562705.0</t>
  </si>
  <si>
    <t>259536799.0</t>
  </si>
  <si>
    <t>97830054.0</t>
  </si>
  <si>
    <t>129080054.0</t>
  </si>
  <si>
    <t>370719084.0</t>
  </si>
  <si>
    <t>8483304.0</t>
  </si>
  <si>
    <t>11310528.0</t>
  </si>
  <si>
    <t>5840084.0</t>
  </si>
  <si>
    <t>6260084.0</t>
  </si>
  <si>
    <t>54373120.0</t>
  </si>
  <si>
    <t>29664103455.0</t>
  </si>
  <si>
    <t>109.91</t>
  </si>
  <si>
    <t>527789080.0</t>
  </si>
  <si>
    <t>9224539.0</t>
  </si>
  <si>
    <t>219194112.0</t>
  </si>
  <si>
    <t>7717996.0</t>
  </si>
  <si>
    <t>8713996.0</t>
  </si>
  <si>
    <t>0.00012825</t>
  </si>
  <si>
    <t>0.0001234</t>
  </si>
  <si>
    <t>203729552.0</t>
  </si>
  <si>
    <t>3084726.0</t>
  </si>
  <si>
    <t>26.8</t>
  </si>
  <si>
    <t>1007750005.0</t>
  </si>
  <si>
    <t>0.000365</t>
  </si>
  <si>
    <t>16510867.0</t>
  </si>
  <si>
    <t>22410867.0</t>
  </si>
  <si>
    <t>15396795.0</t>
  </si>
  <si>
    <t>90796881.0</t>
  </si>
  <si>
    <t>99154299.0</t>
  </si>
  <si>
    <t>617623109487</t>
  </si>
  <si>
    <t>15514803.0</t>
  </si>
  <si>
    <t>2180949.0</t>
  </si>
  <si>
    <t>0.00030208</t>
  </si>
  <si>
    <t>3354533.0</t>
  </si>
  <si>
    <t>11232004.0</t>
  </si>
  <si>
    <t>4269252.0</t>
  </si>
  <si>
    <t>6269252.0</t>
  </si>
  <si>
    <t>1193835.0</t>
  </si>
  <si>
    <t>12412068.0</t>
  </si>
  <si>
    <t>13132606.0</t>
  </si>
  <si>
    <t>216285776.0</t>
  </si>
  <si>
    <t>301285776.0</t>
  </si>
  <si>
    <t>0.00001703</t>
  </si>
  <si>
    <t>2752910.0</t>
  </si>
  <si>
    <t>117677313.0</t>
  </si>
  <si>
    <t>353610158.0</t>
  </si>
  <si>
    <t>36623215.0</t>
  </si>
  <si>
    <t>98034265472.0</t>
  </si>
  <si>
    <t>1706977750.0</t>
  </si>
  <si>
    <t>8855777424.0</t>
  </si>
  <si>
    <t>8830255.0</t>
  </si>
  <si>
    <t>535231219.0</t>
  </si>
  <si>
    <t>0.00000785</t>
  </si>
  <si>
    <t>45014414.0</t>
  </si>
  <si>
    <t>29056976.0</t>
  </si>
  <si>
    <t>978442.0</t>
  </si>
  <si>
    <t>16556188.0</t>
  </si>
  <si>
    <t>13693800.0</t>
  </si>
  <si>
    <t>21667384.0</t>
  </si>
  <si>
    <t>28430048.0</t>
  </si>
  <si>
    <t>45574100196.0</t>
  </si>
  <si>
    <t>45576100196.0</t>
  </si>
  <si>
    <t>103206494.0</t>
  </si>
  <si>
    <t>9921409.0</t>
  </si>
  <si>
    <t>9402379.0</t>
  </si>
  <si>
    <t>10502379.0</t>
  </si>
  <si>
    <t>152.99</t>
  </si>
  <si>
    <t>3069323.0</t>
  </si>
  <si>
    <t>1213326.0</t>
  </si>
  <si>
    <t>488177560.0</t>
  </si>
  <si>
    <t>513177560.0</t>
  </si>
  <si>
    <t>1809387.0</t>
  </si>
  <si>
    <t>4563291.0</t>
  </si>
  <si>
    <t>0.00003043</t>
  </si>
  <si>
    <t>3463046.0</t>
  </si>
  <si>
    <t>50760885.0</t>
  </si>
  <si>
    <t>62760885.0</t>
  </si>
  <si>
    <t>6135500.0</t>
  </si>
  <si>
    <t>1381199.0</t>
  </si>
  <si>
    <t>15621518.0</t>
  </si>
  <si>
    <t>148671307145</t>
  </si>
  <si>
    <t>208130411865</t>
  </si>
  <si>
    <t>1294197.0</t>
  </si>
  <si>
    <t>100224246.0</t>
  </si>
  <si>
    <t>110224246.0</t>
  </si>
  <si>
    <t>12477096.0</t>
  </si>
  <si>
    <t>0.00006447</t>
  </si>
  <si>
    <t>20612485086.0</t>
  </si>
  <si>
    <t>3403474.0</t>
  </si>
  <si>
    <t>18508593.0</t>
  </si>
  <si>
    <t>7430719.0</t>
  </si>
  <si>
    <t>75592088.0</t>
  </si>
  <si>
    <t>0.00003358</t>
  </si>
  <si>
    <t>708567676.0</t>
  </si>
  <si>
    <t>1092895.0</t>
  </si>
  <si>
    <t>317814.0</t>
  </si>
  <si>
    <t>1137814.0</t>
  </si>
  <si>
    <t>4520815.0</t>
  </si>
  <si>
    <t>13860150.0</t>
  </si>
  <si>
    <t>1027027.0</t>
  </si>
  <si>
    <t>16848820.0</t>
  </si>
  <si>
    <t>18598820.0</t>
  </si>
  <si>
    <t>1792427.0</t>
  </si>
  <si>
    <t>18564609273.0</t>
  </si>
  <si>
    <t>10168150.0</t>
  </si>
  <si>
    <t>11168150.0</t>
  </si>
  <si>
    <t>17719108.0</t>
  </si>
  <si>
    <t>3895040.0</t>
  </si>
  <si>
    <t>16343374.0</t>
  </si>
  <si>
    <t>23843375.0</t>
  </si>
  <si>
    <t>0.00010448</t>
  </si>
  <si>
    <t>1633575.0</t>
  </si>
  <si>
    <t>10522464.0</t>
  </si>
  <si>
    <t>7752750.0</t>
  </si>
  <si>
    <t>8752750.0</t>
  </si>
  <si>
    <t>3947461.0</t>
  </si>
  <si>
    <t>1571005.0</t>
  </si>
  <si>
    <t>44351999.0</t>
  </si>
  <si>
    <t>7162922.0</t>
  </si>
  <si>
    <t>5693003.0</t>
  </si>
  <si>
    <t>10693006.0</t>
  </si>
  <si>
    <t>11498.8</t>
  </si>
  <si>
    <t>16994522.0</t>
  </si>
  <si>
    <t>4414989.0</t>
  </si>
  <si>
    <t>13100795.0</t>
  </si>
  <si>
    <t>12100870.0</t>
  </si>
  <si>
    <t>29518029.0</t>
  </si>
  <si>
    <t>487937.0</t>
  </si>
  <si>
    <t>530308.0</t>
  </si>
  <si>
    <t>60985925.0</t>
  </si>
  <si>
    <t>19323997.0</t>
  </si>
  <si>
    <t>879323997.0</t>
  </si>
  <si>
    <t>1038509.0</t>
  </si>
  <si>
    <t>1143708.0</t>
  </si>
  <si>
    <t>299320.0</t>
  </si>
  <si>
    <t>84130956.0</t>
  </si>
  <si>
    <t>15108669.0</t>
  </si>
  <si>
    <t>3435750.0</t>
  </si>
  <si>
    <t>251411392.0</t>
  </si>
  <si>
    <t>43287300.0</t>
  </si>
  <si>
    <t>1005399672.0</t>
  </si>
  <si>
    <t>174551100.0</t>
  </si>
  <si>
    <t>12105986.0</t>
  </si>
  <si>
    <t>6640370.0</t>
  </si>
  <si>
    <t>281982.0</t>
  </si>
  <si>
    <t>60066230.0</t>
  </si>
  <si>
    <t>80633451.0</t>
  </si>
  <si>
    <t>2248560.0</t>
  </si>
  <si>
    <t>29336485.0</t>
  </si>
  <si>
    <t>89235735.0</t>
  </si>
  <si>
    <t>25913228.0</t>
  </si>
  <si>
    <t>27913228.0</t>
  </si>
  <si>
    <t>4785152.0</t>
  </si>
  <si>
    <t>14785152.0</t>
  </si>
  <si>
    <t>2002400.0</t>
  </si>
  <si>
    <t>38713.0</t>
  </si>
  <si>
    <t>1600038713.0</t>
  </si>
  <si>
    <t>1177531.0</t>
  </si>
  <si>
    <t>811177531.0</t>
  </si>
  <si>
    <t>354443.0</t>
  </si>
  <si>
    <t>33565354443.0</t>
  </si>
  <si>
    <t>60978914.0</t>
  </si>
  <si>
    <t>822273451.0</t>
  </si>
  <si>
    <t>107076070.0</t>
  </si>
  <si>
    <t>0.00003510</t>
  </si>
  <si>
    <t>1113079741.0</t>
  </si>
  <si>
    <t>1585070.0</t>
  </si>
  <si>
    <t>458372051.0</t>
  </si>
  <si>
    <t>278486.0</t>
  </si>
  <si>
    <t>-54.24</t>
  </si>
  <si>
    <t>14881778.0</t>
  </si>
  <si>
    <t>12919607.0</t>
  </si>
  <si>
    <t>7569035.0</t>
  </si>
  <si>
    <t>18769035.0</t>
  </si>
  <si>
    <t>33307424.0</t>
  </si>
  <si>
    <t>3864117984.0</t>
  </si>
  <si>
    <t>922341064117984</t>
  </si>
  <si>
    <t>248036393.0</t>
  </si>
  <si>
    <t>29004255.0</t>
  </si>
  <si>
    <t>32104255.0</t>
  </si>
  <si>
    <t>2588875.0</t>
  </si>
  <si>
    <t>5573589.0</t>
  </si>
  <si>
    <t>42446636.0</t>
  </si>
  <si>
    <t>10042446636.0</t>
  </si>
  <si>
    <t>132427360.0</t>
  </si>
  <si>
    <t>-23.15</t>
  </si>
  <si>
    <t>7004104.0</t>
  </si>
  <si>
    <t>2089720611.0</t>
  </si>
  <si>
    <t>89803637.0</t>
  </si>
  <si>
    <t>1392109.0</t>
  </si>
  <si>
    <t>7084052.0</t>
  </si>
  <si>
    <t>19705909.0</t>
  </si>
  <si>
    <t>1562360.0</t>
  </si>
  <si>
    <t>209.39</t>
  </si>
  <si>
    <t>22272590.0</t>
  </si>
  <si>
    <t>109004519.0</t>
  </si>
  <si>
    <t>6476718.0</t>
  </si>
  <si>
    <t>206476718.0</t>
  </si>
  <si>
    <t>20115200.0</t>
  </si>
  <si>
    <t>424056.0</t>
  </si>
  <si>
    <t>6150925.0</t>
  </si>
  <si>
    <t>236943.0</t>
  </si>
  <si>
    <t>1445044.0</t>
  </si>
  <si>
    <t>11339775.0</t>
  </si>
  <si>
    <t>7253508.0</t>
  </si>
  <si>
    <t>22643501.0</t>
  </si>
  <si>
    <t>-43.84</t>
  </si>
  <si>
    <t>241718.0</t>
  </si>
  <si>
    <t>10000241718.0</t>
  </si>
  <si>
    <t>35974621.0</t>
  </si>
  <si>
    <t>-57.41</t>
  </si>
  <si>
    <t>828.46</t>
  </si>
  <si>
    <t>463413240.0</t>
  </si>
  <si>
    <t>178081972.0</t>
  </si>
  <si>
    <t>1954720115.0</t>
  </si>
  <si>
    <t>37.04</t>
  </si>
  <si>
    <t>12878829.0</t>
  </si>
  <si>
    <t>0.00008496</t>
  </si>
  <si>
    <t>80513434.0</t>
  </si>
  <si>
    <t>70140364.0</t>
  </si>
  <si>
    <t>367.0</t>
  </si>
  <si>
    <t>1118.55</t>
  </si>
  <si>
    <t>5047959.0</t>
  </si>
  <si>
    <t>50414500.0</t>
  </si>
  <si>
    <t>5633900444.0</t>
  </si>
  <si>
    <t>29112673.0</t>
  </si>
  <si>
    <t>660190598.0</t>
  </si>
  <si>
    <t>919867.0</t>
  </si>
  <si>
    <t>1052495677.0</t>
  </si>
  <si>
    <t>-11.09</t>
  </si>
  <si>
    <t>-80.54</t>
  </si>
  <si>
    <t>499001939010</t>
  </si>
  <si>
    <t>934331498.0</t>
  </si>
  <si>
    <t>0.00040586</t>
  </si>
  <si>
    <t>0.00019154</t>
  </si>
  <si>
    <t>0.00004709</t>
  </si>
  <si>
    <t>0.00284213</t>
  </si>
  <si>
    <t>0.00000596</t>
  </si>
  <si>
    <t>0.00006134</t>
  </si>
  <si>
    <t>0.00003951</t>
  </si>
  <si>
    <t>0.00113001</t>
  </si>
  <si>
    <t>0.00076005</t>
  </si>
  <si>
    <t>0.00015385</t>
  </si>
  <si>
    <t>0.00004403</t>
  </si>
  <si>
    <t>0.00000251</t>
  </si>
  <si>
    <t>0.00012402</t>
  </si>
  <si>
    <t>0.00013908</t>
  </si>
  <si>
    <t>0.00052014</t>
  </si>
  <si>
    <t>0.00051352</t>
  </si>
  <si>
    <t>126456.0</t>
  </si>
  <si>
    <t>0.00000422</t>
  </si>
  <si>
    <t>-96.19</t>
  </si>
  <si>
    <t>0.00001614</t>
  </si>
  <si>
    <t>1066.83</t>
  </si>
  <si>
    <t>-49.94</t>
  </si>
  <si>
    <t>-41.05</t>
  </si>
  <si>
    <t>77.87</t>
  </si>
  <si>
    <t>0.00000412</t>
  </si>
  <si>
    <t>-54.38</t>
  </si>
  <si>
    <t>111.26</t>
  </si>
  <si>
    <t>507382.0</t>
  </si>
  <si>
    <t>0.00003505</t>
  </si>
  <si>
    <t>33.6</t>
  </si>
  <si>
    <t>-29.79</t>
  </si>
  <si>
    <t>0.00025218</t>
  </si>
  <si>
    <t>0.00000977</t>
  </si>
  <si>
    <t>0.00004873</t>
  </si>
  <si>
    <t>0.00005389</t>
  </si>
  <si>
    <t>0.00024201</t>
  </si>
  <si>
    <t>0.00010367</t>
  </si>
  <si>
    <t>0.00009082</t>
  </si>
  <si>
    <t>0.00004706</t>
  </si>
  <si>
    <t>0.00027218</t>
  </si>
  <si>
    <t>0.00014985</t>
  </si>
  <si>
    <t>40.79</t>
  </si>
  <si>
    <t>41162.5</t>
  </si>
  <si>
    <t>0.00001158</t>
  </si>
  <si>
    <t>0.00009348</t>
  </si>
  <si>
    <t>0.0130719</t>
  </si>
  <si>
    <t>17.5933</t>
  </si>
  <si>
    <t>74779.0</t>
  </si>
  <si>
    <t>0.00006000</t>
  </si>
  <si>
    <t>0.00008970</t>
  </si>
  <si>
    <t>1627090.0</t>
  </si>
  <si>
    <t>0.00022132</t>
  </si>
  <si>
    <t>0.00002789</t>
  </si>
  <si>
    <t>0.00006864</t>
  </si>
  <si>
    <t>0.00003500</t>
  </si>
  <si>
    <t>0.00009712</t>
  </si>
  <si>
    <t>41.11</t>
  </si>
  <si>
    <t>11.1281</t>
  </si>
  <si>
    <t>-52.12</t>
  </si>
  <si>
    <t>4086.58</t>
  </si>
  <si>
    <t>1388030000.0</t>
  </si>
  <si>
    <t>1506533354</t>
  </si>
  <si>
    <t>296.231</t>
  </si>
  <si>
    <t>0.0723836</t>
  </si>
  <si>
    <t>429001000.0</t>
  </si>
  <si>
    <t>1506533351</t>
  </si>
  <si>
    <t>0.202479</t>
  </si>
  <si>
    <t>0.00004948</t>
  </si>
  <si>
    <t>262503000.0</t>
  </si>
  <si>
    <t>1506533341</t>
  </si>
  <si>
    <t>449.918</t>
  </si>
  <si>
    <t>0.109937</t>
  </si>
  <si>
    <t>161653000.0</t>
  </si>
  <si>
    <t>1506533369</t>
  </si>
  <si>
    <t>53.9598</t>
  </si>
  <si>
    <t>0.013185</t>
  </si>
  <si>
    <t>162594000.0</t>
  </si>
  <si>
    <t>341.878</t>
  </si>
  <si>
    <t>0.0835373</t>
  </si>
  <si>
    <t>43104100.0</t>
  </si>
  <si>
    <t>1506533343</t>
  </si>
  <si>
    <t>0.237775</t>
  </si>
  <si>
    <t>0.00005810</t>
  </si>
  <si>
    <t>3446250.0</t>
  </si>
  <si>
    <t>1506533350</t>
  </si>
  <si>
    <t>31.3609</t>
  </si>
  <si>
    <t>0.00766299</t>
  </si>
  <si>
    <t>128380000.0</t>
  </si>
  <si>
    <t>1506533359</t>
  </si>
  <si>
    <t>0.539235</t>
  </si>
  <si>
    <t>0.00013176</t>
  </si>
  <si>
    <t>12955900.0</t>
  </si>
  <si>
    <t>1506533365</t>
  </si>
  <si>
    <t>96.8054</t>
  </si>
  <si>
    <t>0.0236542</t>
  </si>
  <si>
    <t>36608500.0</t>
  </si>
  <si>
    <t>1506533345</t>
  </si>
  <si>
    <t>0.00302397</t>
  </si>
  <si>
    <t>93056100.0</t>
  </si>
  <si>
    <t>1506533358</t>
  </si>
  <si>
    <t>10.1026</t>
  </si>
  <si>
    <t>0.00246855</t>
  </si>
  <si>
    <t>28596500.0</t>
  </si>
  <si>
    <t>1506533367</t>
  </si>
  <si>
    <t>122.868</t>
  </si>
  <si>
    <t>0.0300227</t>
  </si>
  <si>
    <t>10172100.0</t>
  </si>
  <si>
    <t>6.07694</t>
  </si>
  <si>
    <t>0.00148489</t>
  </si>
  <si>
    <t>9972960.0</t>
  </si>
  <si>
    <t>1506533353</t>
  </si>
  <si>
    <t>283.769</t>
  </si>
  <si>
    <t>0.0693386</t>
  </si>
  <si>
    <t>118885000.0</t>
  </si>
  <si>
    <t>1506533357</t>
  </si>
  <si>
    <t>9.63747</t>
  </si>
  <si>
    <t>0.0023549</t>
  </si>
  <si>
    <t>56947600.0</t>
  </si>
  <si>
    <t>1506533364</t>
  </si>
  <si>
    <t>4.9922</t>
  </si>
  <si>
    <t>0.00121983</t>
  </si>
  <si>
    <t>11741300.0</t>
  </si>
  <si>
    <t>4.65839</t>
  </si>
  <si>
    <t>0.00113827</t>
  </si>
  <si>
    <t>6876540.0</t>
  </si>
  <si>
    <t>1506533355</t>
  </si>
  <si>
    <t>158437000.0</t>
  </si>
  <si>
    <t>2.87216</t>
  </si>
  <si>
    <t>0.00070181</t>
  </si>
  <si>
    <t>10656500.0</t>
  </si>
  <si>
    <t>48.02</t>
  </si>
  <si>
    <t>1.18354</t>
  </si>
  <si>
    <t>0.0002892</t>
  </si>
  <si>
    <t>1553180.0</t>
  </si>
  <si>
    <t>0.00071255</t>
  </si>
  <si>
    <t>4369970.0</t>
  </si>
  <si>
    <t>1506533361</t>
  </si>
  <si>
    <t>0.00140597</t>
  </si>
  <si>
    <t>1462270.0</t>
  </si>
  <si>
    <t>0.625755</t>
  </si>
  <si>
    <t>11941700.0</t>
  </si>
  <si>
    <t>1506533366</t>
  </si>
  <si>
    <t>0.013933</t>
  </si>
  <si>
    <t>4696170.0</t>
  </si>
  <si>
    <t>1506533349</t>
  </si>
  <si>
    <t>0.505228</t>
  </si>
  <si>
    <t>0.00012345</t>
  </si>
  <si>
    <t>1057260.0</t>
  </si>
  <si>
    <t>20.7605</t>
  </si>
  <si>
    <t>0.00507278</t>
  </si>
  <si>
    <t>1489050.0</t>
  </si>
  <si>
    <t>1506533352</t>
  </si>
  <si>
    <t>0.268979</t>
  </si>
  <si>
    <t>0.00006572</t>
  </si>
  <si>
    <t>1563780.0</t>
  </si>
  <si>
    <t>26.2458</t>
  </si>
  <si>
    <t>0.00641311</t>
  </si>
  <si>
    <t>2905970.0</t>
  </si>
  <si>
    <t>183.74</t>
  </si>
  <si>
    <t>0.222286</t>
  </si>
  <si>
    <t>0.00005432</t>
  </si>
  <si>
    <t>2385760.0</t>
  </si>
  <si>
    <t>1.57653</t>
  </si>
  <si>
    <t>0.00038522</t>
  </si>
  <si>
    <t>12386200.0</t>
  </si>
  <si>
    <t>1506533370</t>
  </si>
  <si>
    <t>0.0818681</t>
  </si>
  <si>
    <t>5947520.0</t>
  </si>
  <si>
    <t>36.0828</t>
  </si>
  <si>
    <t>0.00881677</t>
  </si>
  <si>
    <t>1438670.0</t>
  </si>
  <si>
    <t>2.02794</t>
  </si>
  <si>
    <t>0.00049552</t>
  </si>
  <si>
    <t>1168020.0</t>
  </si>
  <si>
    <t>6.04657</t>
  </si>
  <si>
    <t>0.00147747</t>
  </si>
  <si>
    <t>5281120.0</t>
  </si>
  <si>
    <t>1506533368</t>
  </si>
  <si>
    <t>9.39691</t>
  </si>
  <si>
    <t>0.00229612</t>
  </si>
  <si>
    <t>1108610.0</t>
  </si>
  <si>
    <t>19.6587</t>
  </si>
  <si>
    <t>0.00480357</t>
  </si>
  <si>
    <t>3999470.0</t>
  </si>
  <si>
    <t>3.073</t>
  </si>
  <si>
    <t>0.00075088</t>
  </si>
  <si>
    <t>524637.0</t>
  </si>
  <si>
    <t>2.44858</t>
  </si>
  <si>
    <t>0.00059831</t>
  </si>
  <si>
    <t>5557280.0</t>
  </si>
  <si>
    <t>1506533347</t>
  </si>
  <si>
    <t>0.00515661</t>
  </si>
  <si>
    <t>2594240.0</t>
  </si>
  <si>
    <t>76.4102</t>
  </si>
  <si>
    <t>0.0186707</t>
  </si>
  <si>
    <t>266637.0</t>
  </si>
  <si>
    <t>1.51851</t>
  </si>
  <si>
    <t>0.00037105</t>
  </si>
  <si>
    <t>1121290.0</t>
  </si>
  <si>
    <t>74.2212</t>
  </si>
  <si>
    <t>0.0181358</t>
  </si>
  <si>
    <t>289014.0</t>
  </si>
  <si>
    <t>0.148854</t>
  </si>
  <si>
    <t>0.00003637</t>
  </si>
  <si>
    <t>1641850.0</t>
  </si>
  <si>
    <t>0.43024</t>
  </si>
  <si>
    <t>0.00010513</t>
  </si>
  <si>
    <t>2816520.0</t>
  </si>
  <si>
    <t>240.995</t>
  </si>
  <si>
    <t>0.0588866</t>
  </si>
  <si>
    <t>389801.0</t>
  </si>
  <si>
    <t>123.325</t>
  </si>
  <si>
    <t>0.0301343</t>
  </si>
  <si>
    <t>1660500.0</t>
  </si>
  <si>
    <t>1506533363</t>
  </si>
  <si>
    <t>0.0150086</t>
  </si>
  <si>
    <t>3104870.0</t>
  </si>
  <si>
    <t>1506533342</t>
  </si>
  <si>
    <t>0.00113956</t>
  </si>
  <si>
    <t>7273990.0</t>
  </si>
  <si>
    <t>98.0765</t>
  </si>
  <si>
    <t>0.0239648</t>
  </si>
  <si>
    <t>82346.0</t>
  </si>
  <si>
    <t>1506533346</t>
  </si>
  <si>
    <t>0.226544</t>
  </si>
  <si>
    <t>0.00005536</t>
  </si>
  <si>
    <t>2357130.0</t>
  </si>
  <si>
    <t>1.13071</t>
  </si>
  <si>
    <t>0.00027629</t>
  </si>
  <si>
    <t>6603810.0</t>
  </si>
  <si>
    <t>2.07039</t>
  </si>
  <si>
    <t>0.0005059</t>
  </si>
  <si>
    <t>1201480.0</t>
  </si>
  <si>
    <t>-36.12</t>
  </si>
  <si>
    <t>0.172159</t>
  </si>
  <si>
    <t>0.00004207</t>
  </si>
  <si>
    <t>748383.0</t>
  </si>
  <si>
    <t>1506533356</t>
  </si>
  <si>
    <t>0.0296879</t>
  </si>
  <si>
    <t>6765710.0</t>
  </si>
  <si>
    <t>2.66946</t>
  </si>
  <si>
    <t>0.00065228</t>
  </si>
  <si>
    <t>1672870.0</t>
  </si>
  <si>
    <t>67.38</t>
  </si>
  <si>
    <t>2.4057</t>
  </si>
  <si>
    <t>0.00058783</t>
  </si>
  <si>
    <t>428459.0</t>
  </si>
  <si>
    <t>0.0983154</t>
  </si>
  <si>
    <t>125980.0</t>
  </si>
  <si>
    <t>2.3487</t>
  </si>
  <si>
    <t>9946.09</t>
  </si>
  <si>
    <t>64.31</t>
  </si>
  <si>
    <t>0.0241684</t>
  </si>
  <si>
    <t>424368.0</t>
  </si>
  <si>
    <t>2.25668</t>
  </si>
  <si>
    <t>1016290.0</t>
  </si>
  <si>
    <t>9.34424</t>
  </si>
  <si>
    <t>0.00228325</t>
  </si>
  <si>
    <t>3801140.0</t>
  </si>
  <si>
    <t>20.2222</t>
  </si>
  <si>
    <t>0.00494126</t>
  </si>
  <si>
    <t>1104940.0</t>
  </si>
  <si>
    <t>1506533348</t>
  </si>
  <si>
    <t>0.334174</t>
  </si>
  <si>
    <t>0.169676</t>
  </si>
  <si>
    <t>0.00004146</t>
  </si>
  <si>
    <t>1527010.0</t>
  </si>
  <si>
    <t>3.49274</t>
  </si>
  <si>
    <t>0.00085345</t>
  </si>
  <si>
    <t>16172300.0</t>
  </si>
  <si>
    <t>147.6</t>
  </si>
  <si>
    <t>1.03205</t>
  </si>
  <si>
    <t>3981900.0</t>
  </si>
  <si>
    <t>1506533362</t>
  </si>
  <si>
    <t>0.00630234</t>
  </si>
  <si>
    <t>2513130.0</t>
  </si>
  <si>
    <t>0.359316</t>
  </si>
  <si>
    <t>0.00008780</t>
  </si>
  <si>
    <t>245382.0</t>
  </si>
  <si>
    <t>8.90653</t>
  </si>
  <si>
    <t>0.0021763</t>
  </si>
  <si>
    <t>2349510.0</t>
  </si>
  <si>
    <t>1506533360</t>
  </si>
  <si>
    <t>0.071195</t>
  </si>
  <si>
    <t>3451570.0</t>
  </si>
  <si>
    <t>0.202623</t>
  </si>
  <si>
    <t>1232040.0</t>
  </si>
  <si>
    <t>1.08532</t>
  </si>
  <si>
    <t>0.0002652</t>
  </si>
  <si>
    <t>3508860.0</t>
  </si>
  <si>
    <t>0.532003</t>
  </si>
  <si>
    <t>0.00012999</t>
  </si>
  <si>
    <t>192342.0</t>
  </si>
  <si>
    <t>1.66099</t>
  </si>
  <si>
    <t>497786.0</t>
  </si>
  <si>
    <t>1.85642</t>
  </si>
  <si>
    <t>0.00045361</t>
  </si>
  <si>
    <t>361503.0</t>
  </si>
  <si>
    <t>0.000200706</t>
  </si>
  <si>
    <t>111851.0</t>
  </si>
  <si>
    <t>3.68331</t>
  </si>
  <si>
    <t>0.00090001</t>
  </si>
  <si>
    <t>847355.0</t>
  </si>
  <si>
    <t>7.74217</t>
  </si>
  <si>
    <t>0.00189179</t>
  </si>
  <si>
    <t>281948.0</t>
  </si>
  <si>
    <t>0.608982</t>
  </si>
  <si>
    <t>0.0001488</t>
  </si>
  <si>
    <t>439190.0</t>
  </si>
  <si>
    <t>0.554152</t>
  </si>
  <si>
    <t>0.00013541</t>
  </si>
  <si>
    <t>1279190.0</t>
  </si>
  <si>
    <t>0.723241</t>
  </si>
  <si>
    <t>0.00017672</t>
  </si>
  <si>
    <t>566298.0</t>
  </si>
  <si>
    <t>0.522762</t>
  </si>
  <si>
    <t>0.00012774</t>
  </si>
  <si>
    <t>523419.0</t>
  </si>
  <si>
    <t>0.152489</t>
  </si>
  <si>
    <t>376190.0</t>
  </si>
  <si>
    <t>0.427649</t>
  </si>
  <si>
    <t>0.00010449</t>
  </si>
  <si>
    <t>1509580.0</t>
  </si>
  <si>
    <t>0.0675755</t>
  </si>
  <si>
    <t>71999.0</t>
  </si>
  <si>
    <t>49.34</t>
  </si>
  <si>
    <t>0.567658</t>
  </si>
  <si>
    <t>0.00013871</t>
  </si>
  <si>
    <t>141680.0</t>
  </si>
  <si>
    <t>0.505017</t>
  </si>
  <si>
    <t>766028.0</t>
  </si>
  <si>
    <t>0.119138</t>
  </si>
  <si>
    <t>93091.4</t>
  </si>
  <si>
    <t>0.783882</t>
  </si>
  <si>
    <t>61394.0</t>
  </si>
  <si>
    <t>1.74608</t>
  </si>
  <si>
    <t>0.00042665</t>
  </si>
  <si>
    <t>779792.0</t>
  </si>
  <si>
    <t>0.00143223</t>
  </si>
  <si>
    <t>5330550.0</t>
  </si>
  <si>
    <t>4.01067</t>
  </si>
  <si>
    <t>131139.0</t>
  </si>
  <si>
    <t>0.096591</t>
  </si>
  <si>
    <t>0.00002360</t>
  </si>
  <si>
    <t>720665.0</t>
  </si>
  <si>
    <t>1.02286</t>
  </si>
  <si>
    <t>0.00024993</t>
  </si>
  <si>
    <t>939928.0</t>
  </si>
  <si>
    <t>0.758365</t>
  </si>
  <si>
    <t>0.00018531</t>
  </si>
  <si>
    <t>6736990.0</t>
  </si>
  <si>
    <t>1.23594</t>
  </si>
  <si>
    <t>0.000302</t>
  </si>
  <si>
    <t>1988560.0</t>
  </si>
  <si>
    <t>0.42745</t>
  </si>
  <si>
    <t>0.00010445</t>
  </si>
  <si>
    <t>1508850.0</t>
  </si>
  <si>
    <t>0.192735</t>
  </si>
  <si>
    <t>48648.8</t>
  </si>
  <si>
    <t>0.00308701</t>
  </si>
  <si>
    <t>3200320.0</t>
  </si>
  <si>
    <t>63.2049</t>
  </si>
  <si>
    <t>0.015444</t>
  </si>
  <si>
    <t>286261.0</t>
  </si>
  <si>
    <t>0.0664708</t>
  </si>
  <si>
    <t>0.00001624</t>
  </si>
  <si>
    <t>54014.6</t>
  </si>
  <si>
    <t>0.694221</t>
  </si>
  <si>
    <t>0.00016963</t>
  </si>
  <si>
    <t>1331930.0</t>
  </si>
  <si>
    <t>6.80509</t>
  </si>
  <si>
    <t>0.00166281</t>
  </si>
  <si>
    <t>514158.0</t>
  </si>
  <si>
    <t>0.664172</t>
  </si>
  <si>
    <t>0.00016229</t>
  </si>
  <si>
    <t>2340170.0</t>
  </si>
  <si>
    <t>0.393625</t>
  </si>
  <si>
    <t>0.00009618</t>
  </si>
  <si>
    <t>885170.0</t>
  </si>
  <si>
    <t>1.36063</t>
  </si>
  <si>
    <t>0.00033247</t>
  </si>
  <si>
    <t>632107.0</t>
  </si>
  <si>
    <t>0.149631</t>
  </si>
  <si>
    <t>529568.0</t>
  </si>
  <si>
    <t>0.45354</t>
  </si>
  <si>
    <t>0.00011082</t>
  </si>
  <si>
    <t>1238390.0</t>
  </si>
  <si>
    <t>0.0954717</t>
  </si>
  <si>
    <t>0.00002333</t>
  </si>
  <si>
    <t>697489.0</t>
  </si>
  <si>
    <t>0.368399</t>
  </si>
  <si>
    <t>0.00009002</t>
  </si>
  <si>
    <t>109777.0</t>
  </si>
  <si>
    <t>3.60603</t>
  </si>
  <si>
    <t>0.00088113</t>
  </si>
  <si>
    <t>226479.0</t>
  </si>
  <si>
    <t>35.7465</t>
  </si>
  <si>
    <t>0.00873459</t>
  </si>
  <si>
    <t>64516.9</t>
  </si>
  <si>
    <t>0.0473413</t>
  </si>
  <si>
    <t>677516.0</t>
  </si>
  <si>
    <t>11.6315</t>
  </si>
  <si>
    <t>786552.0</t>
  </si>
  <si>
    <t>0.661574</t>
  </si>
  <si>
    <t>0.00016165</t>
  </si>
  <si>
    <t>187785.0</t>
  </si>
  <si>
    <t>10.2258</t>
  </si>
  <si>
    <t>0.00249865</t>
  </si>
  <si>
    <t>275682.0</t>
  </si>
  <si>
    <t>1506533344</t>
  </si>
  <si>
    <t>1.1618</t>
  </si>
  <si>
    <t>0.00028388</t>
  </si>
  <si>
    <t>514265.0</t>
  </si>
  <si>
    <t>3.62292</t>
  </si>
  <si>
    <t>0.00088525</t>
  </si>
  <si>
    <t>22788.1</t>
  </si>
  <si>
    <t>0.462291</t>
  </si>
  <si>
    <t>50943.4</t>
  </si>
  <si>
    <t>0.15307</t>
  </si>
  <si>
    <t>1546870.0</t>
  </si>
  <si>
    <t>26.0</t>
  </si>
  <si>
    <t>1.49377</t>
  </si>
  <si>
    <t>67832.3</t>
  </si>
  <si>
    <t>1.5975</t>
  </si>
  <si>
    <t>0.00039035</t>
  </si>
  <si>
    <t>68428.4</t>
  </si>
  <si>
    <t>0.0244032</t>
  </si>
  <si>
    <t>132393.0</t>
  </si>
  <si>
    <t>0.193465</t>
  </si>
  <si>
    <t>148360.0</t>
  </si>
  <si>
    <t>0.723079</t>
  </si>
  <si>
    <t>0.00017668</t>
  </si>
  <si>
    <t>214998.0</t>
  </si>
  <si>
    <t>0.362397</t>
  </si>
  <si>
    <t>0.00008855</t>
  </si>
  <si>
    <t>4270630.0</t>
  </si>
  <si>
    <t>0.0400041</t>
  </si>
  <si>
    <t>77038.6</t>
  </si>
  <si>
    <t>0.0110942</t>
  </si>
  <si>
    <t>553049.0</t>
  </si>
  <si>
    <t>0.791911</t>
  </si>
  <si>
    <t>0.0001935</t>
  </si>
  <si>
    <t>586031.0</t>
  </si>
  <si>
    <t>8.96315</t>
  </si>
  <si>
    <t>0.00219013</t>
  </si>
  <si>
    <t>375136.0</t>
  </si>
  <si>
    <t>0.321247</t>
  </si>
  <si>
    <t>1896370.0</t>
  </si>
  <si>
    <t>0.138573</t>
  </si>
  <si>
    <t>0.00003386</t>
  </si>
  <si>
    <t>435085.0</t>
  </si>
  <si>
    <t>0.251006</t>
  </si>
  <si>
    <t>193247.0</t>
  </si>
  <si>
    <t>0.156185</t>
  </si>
  <si>
    <t>151830.0</t>
  </si>
  <si>
    <t>1.46627</t>
  </si>
  <si>
    <t>0.00035828</t>
  </si>
  <si>
    <t>226523.0</t>
  </si>
  <si>
    <t>1506533340</t>
  </si>
  <si>
    <t>0.0000347810</t>
  </si>
  <si>
    <t>1072.12</t>
  </si>
  <si>
    <t>34.93</t>
  </si>
  <si>
    <t>0.162391</t>
  </si>
  <si>
    <t>221310.0</t>
  </si>
  <si>
    <t>106.412</t>
  </si>
  <si>
    <t>0.0260017</t>
  </si>
  <si>
    <t>26980.8</t>
  </si>
  <si>
    <t>0.931159</t>
  </si>
  <si>
    <t>0.00022753</t>
  </si>
  <si>
    <t>1839700.0</t>
  </si>
  <si>
    <t>0.0378428</t>
  </si>
  <si>
    <t>0.00000925</t>
  </si>
  <si>
    <t>784156.0</t>
  </si>
  <si>
    <t>0.0966056</t>
  </si>
  <si>
    <t>0.00002361</t>
  </si>
  <si>
    <t>3293340.0</t>
  </si>
  <si>
    <t>1.32295</t>
  </si>
  <si>
    <t>0.00032326</t>
  </si>
  <si>
    <t>332275.0</t>
  </si>
  <si>
    <t>0.352247</t>
  </si>
  <si>
    <t>575510.0</t>
  </si>
  <si>
    <t>3.27723</t>
  </si>
  <si>
    <t>0.00080079</t>
  </si>
  <si>
    <t>8394.53</t>
  </si>
  <si>
    <t>8.37534</t>
  </si>
  <si>
    <t>0.0020465</t>
  </si>
  <si>
    <t>394994.0</t>
  </si>
  <si>
    <t>0.968093</t>
  </si>
  <si>
    <t>0.00023655</t>
  </si>
  <si>
    <t>356813.0</t>
  </si>
  <si>
    <t>8.60935</t>
  </si>
  <si>
    <t>0.00210368</t>
  </si>
  <si>
    <t>378927.0</t>
  </si>
  <si>
    <t>14.9632</t>
  </si>
  <si>
    <t>0.00365624</t>
  </si>
  <si>
    <t>158351.0</t>
  </si>
  <si>
    <t>2.35954</t>
  </si>
  <si>
    <t>0.00057655</t>
  </si>
  <si>
    <t>272938.0</t>
  </si>
  <si>
    <t>1.23628</t>
  </si>
  <si>
    <t>649326.0</t>
  </si>
  <si>
    <t>0.263457</t>
  </si>
  <si>
    <t>0.00006438</t>
  </si>
  <si>
    <t>1506740.0</t>
  </si>
  <si>
    <t>4.73449</t>
  </si>
  <si>
    <t>0.00115687</t>
  </si>
  <si>
    <t>22873.0</t>
  </si>
  <si>
    <t>-25.42</t>
  </si>
  <si>
    <t>197356.0</t>
  </si>
  <si>
    <t>141.13</t>
  </si>
  <si>
    <t>0.0796982</t>
  </si>
  <si>
    <t>0.00001947</t>
  </si>
  <si>
    <t>125593.0</t>
  </si>
  <si>
    <t>0.0079857</t>
  </si>
  <si>
    <t>67527.5</t>
  </si>
  <si>
    <t>0.574875</t>
  </si>
  <si>
    <t>0.00014047</t>
  </si>
  <si>
    <t>298664.0</t>
  </si>
  <si>
    <t>0.0024053</t>
  </si>
  <si>
    <t>1896870.0</t>
  </si>
  <si>
    <t>0.191984</t>
  </si>
  <si>
    <t>74074.0</t>
  </si>
  <si>
    <t>4.89945</t>
  </si>
  <si>
    <t>0.00119717</t>
  </si>
  <si>
    <t>189242.0</t>
  </si>
  <si>
    <t>0.38572</t>
  </si>
  <si>
    <t>25260.9</t>
  </si>
  <si>
    <t>1.80978</t>
  </si>
  <si>
    <t>0.00044222</t>
  </si>
  <si>
    <t>100639.0</t>
  </si>
  <si>
    <t>1.39122</t>
  </si>
  <si>
    <t>0.00033994</t>
  </si>
  <si>
    <t>203932.0</t>
  </si>
  <si>
    <t>0.00861974</t>
  </si>
  <si>
    <t>271468.0</t>
  </si>
  <si>
    <t>0.619195</t>
  </si>
  <si>
    <t>24690.9</t>
  </si>
  <si>
    <t>0.126604</t>
  </si>
  <si>
    <t>9524.84</t>
  </si>
  <si>
    <t>594.691</t>
  </si>
  <si>
    <t>0.199417</t>
  </si>
  <si>
    <t>539251.0</t>
  </si>
  <si>
    <t>0.0149417</t>
  </si>
  <si>
    <t>8382.03</t>
  </si>
  <si>
    <t>1506533371</t>
  </si>
  <si>
    <t>3.49914</t>
  </si>
  <si>
    <t>35961.2</t>
  </si>
  <si>
    <t>133.27</t>
  </si>
  <si>
    <t>14.7334</t>
  </si>
  <si>
    <t>0.00360007</t>
  </si>
  <si>
    <t>13801.5</t>
  </si>
  <si>
    <t>0.0000661254</t>
  </si>
  <si>
    <t>11559.6</t>
  </si>
  <si>
    <t>41.76</t>
  </si>
  <si>
    <t>12.2776</t>
  </si>
  <si>
    <t>8712.72</t>
  </si>
  <si>
    <t>26.1131</t>
  </si>
  <si>
    <t>0.0063807</t>
  </si>
  <si>
    <t>89530.6</t>
  </si>
  <si>
    <t>0.187972</t>
  </si>
  <si>
    <t>1893600.0</t>
  </si>
  <si>
    <t>1.15204</t>
  </si>
  <si>
    <t>96830.6</t>
  </si>
  <si>
    <t>19.4924</t>
  </si>
  <si>
    <t>0.00476292</t>
  </si>
  <si>
    <t>667283.0</t>
  </si>
  <si>
    <t>0.0352613</t>
  </si>
  <si>
    <t>128499.0</t>
  </si>
  <si>
    <t>0.167031</t>
  </si>
  <si>
    <t>0.00004081</t>
  </si>
  <si>
    <t>357986.0</t>
  </si>
  <si>
    <t>0.168859</t>
  </si>
  <si>
    <t>50107.1</t>
  </si>
  <si>
    <t>3.32425</t>
  </si>
  <si>
    <t>0.00081227</t>
  </si>
  <si>
    <t>64595.6</t>
  </si>
  <si>
    <t>0.192348</t>
  </si>
  <si>
    <t>91837.7</t>
  </si>
  <si>
    <t>1.7258</t>
  </si>
  <si>
    <t>0.0004217</t>
  </si>
  <si>
    <t>33190.2</t>
  </si>
  <si>
    <t>1.23182</t>
  </si>
  <si>
    <t>528262.0</t>
  </si>
  <si>
    <t>0.0696838</t>
  </si>
  <si>
    <t>25554.4</t>
  </si>
  <si>
    <t>0.101845</t>
  </si>
  <si>
    <t>32127.0</t>
  </si>
  <si>
    <t>0.0229803</t>
  </si>
  <si>
    <t>3459.0</t>
  </si>
  <si>
    <t>0.0574623</t>
  </si>
  <si>
    <t>677980.0</t>
  </si>
  <si>
    <t>0.538615</t>
  </si>
  <si>
    <t>36948.1</t>
  </si>
  <si>
    <t>3.21102</t>
  </si>
  <si>
    <t>0.00078461</t>
  </si>
  <si>
    <t>59119.8</t>
  </si>
  <si>
    <t>2.38049</t>
  </si>
  <si>
    <t>0.00058167</t>
  </si>
  <si>
    <t>56932.3</t>
  </si>
  <si>
    <t>1.17228</t>
  </si>
  <si>
    <t>0.00028645</t>
  </si>
  <si>
    <t>123551.0</t>
  </si>
  <si>
    <t>0.724791</t>
  </si>
  <si>
    <t>0.0001771</t>
  </si>
  <si>
    <t>29017.0</t>
  </si>
  <si>
    <t>0.0819493</t>
  </si>
  <si>
    <t>479073.0</t>
  </si>
  <si>
    <t>0.220543</t>
  </si>
  <si>
    <t>6646.26</t>
  </si>
  <si>
    <t>0.161706</t>
  </si>
  <si>
    <t>251974.0</t>
  </si>
  <si>
    <t>0.363639</t>
  </si>
  <si>
    <t>0.00008885</t>
  </si>
  <si>
    <t>122528.0</t>
  </si>
  <si>
    <t>0.0247189</t>
  </si>
  <si>
    <t>20591.8</t>
  </si>
  <si>
    <t>0.779426</t>
  </si>
  <si>
    <t>0.00019045</t>
  </si>
  <si>
    <t>268145.0</t>
  </si>
  <si>
    <t>47.58</t>
  </si>
  <si>
    <t>0.298514</t>
  </si>
  <si>
    <t>87823.1</t>
  </si>
  <si>
    <t>3.04417</t>
  </si>
  <si>
    <t>0.00074384</t>
  </si>
  <si>
    <t>154802.0</t>
  </si>
  <si>
    <t>0.049848</t>
  </si>
  <si>
    <t>157553.0</t>
  </si>
  <si>
    <t>3.80087</t>
  </si>
  <si>
    <t>0.00092874</t>
  </si>
  <si>
    <t>3158.0</t>
  </si>
  <si>
    <t>0.992802</t>
  </si>
  <si>
    <t>100147.0</t>
  </si>
  <si>
    <t>0.412338</t>
  </si>
  <si>
    <t>0.00010075</t>
  </si>
  <si>
    <t>112074.0</t>
  </si>
  <si>
    <t>0.0460598</t>
  </si>
  <si>
    <t>31548.7</t>
  </si>
  <si>
    <t>0.990437</t>
  </si>
  <si>
    <t>16682.3</t>
  </si>
  <si>
    <t>0.0516181</t>
  </si>
  <si>
    <t>214970.0</t>
  </si>
  <si>
    <t>0.0837657</t>
  </si>
  <si>
    <t>105765.0</t>
  </si>
  <si>
    <t>1.56805</t>
  </si>
  <si>
    <t>0.00038315</t>
  </si>
  <si>
    <t>182963.0</t>
  </si>
  <si>
    <t>0.0260071</t>
  </si>
  <si>
    <t>354725.0</t>
  </si>
  <si>
    <t>4.62459</t>
  </si>
  <si>
    <t>477168.0</t>
  </si>
  <si>
    <t>0.0102557</t>
  </si>
  <si>
    <t>714552.0</t>
  </si>
  <si>
    <t>0.0248074</t>
  </si>
  <si>
    <t>790934.0</t>
  </si>
  <si>
    <t>0.0116228</t>
  </si>
  <si>
    <t>999.732</t>
  </si>
  <si>
    <t>4.70681</t>
  </si>
  <si>
    <t>0.0011501</t>
  </si>
  <si>
    <t>117650.0</t>
  </si>
  <si>
    <t>0.424287</t>
  </si>
  <si>
    <t>26376.7</t>
  </si>
  <si>
    <t>0.152132</t>
  </si>
  <si>
    <t>535206.0</t>
  </si>
  <si>
    <t>0.371673</t>
  </si>
  <si>
    <t>91266.7</t>
  </si>
  <si>
    <t>0.235735</t>
  </si>
  <si>
    <t>0.00005760</t>
  </si>
  <si>
    <t>88811.6</t>
  </si>
  <si>
    <t>0.184453</t>
  </si>
  <si>
    <t>87884.9</t>
  </si>
  <si>
    <t>59174.8</t>
  </si>
  <si>
    <t>0.896539</t>
  </si>
  <si>
    <t>10232.9</t>
  </si>
  <si>
    <t>0.0445388</t>
  </si>
  <si>
    <t>91605.5</t>
  </si>
  <si>
    <t>0.65598</t>
  </si>
  <si>
    <t>0.00016029</t>
  </si>
  <si>
    <t>470015.0</t>
  </si>
  <si>
    <t>9.09114</t>
  </si>
  <si>
    <t>0.0022214</t>
  </si>
  <si>
    <t>84963.4</t>
  </si>
  <si>
    <t>2.49996</t>
  </si>
  <si>
    <t>27285.9</t>
  </si>
  <si>
    <t>0.192577</t>
  </si>
  <si>
    <t>8160.49</t>
  </si>
  <si>
    <t>0.0205294</t>
  </si>
  <si>
    <t>28617.8</t>
  </si>
  <si>
    <t>0.0104359</t>
  </si>
  <si>
    <t>1572.19</t>
  </si>
  <si>
    <t>0.469586</t>
  </si>
  <si>
    <t>114126.0</t>
  </si>
  <si>
    <t>0.000286476</t>
  </si>
  <si>
    <t>5541.91</t>
  </si>
  <si>
    <t>0.141437</t>
  </si>
  <si>
    <t>30543.2</t>
  </si>
  <si>
    <t>0.00323441</t>
  </si>
  <si>
    <t>173733.0</t>
  </si>
  <si>
    <t>0.415381</t>
  </si>
  <si>
    <t>0.0001015</t>
  </si>
  <si>
    <t>87104.0</t>
  </si>
  <si>
    <t>-27.76</t>
  </si>
  <si>
    <t>0.016212</t>
  </si>
  <si>
    <t>92917.1</t>
  </si>
  <si>
    <t>0.932499</t>
  </si>
  <si>
    <t>0.00022786</t>
  </si>
  <si>
    <t>32369.6</t>
  </si>
  <si>
    <t>0.0000127933</t>
  </si>
  <si>
    <t>4368.72</t>
  </si>
  <si>
    <t>204.78</t>
  </si>
  <si>
    <t>0.00859419</t>
  </si>
  <si>
    <t>738569.0</t>
  </si>
  <si>
    <t>0.0125652</t>
  </si>
  <si>
    <t>15820.9</t>
  </si>
  <si>
    <t>0.0524725</t>
  </si>
  <si>
    <t>13808.7</t>
  </si>
  <si>
    <t>0.184163</t>
  </si>
  <si>
    <t>641531.0</t>
  </si>
  <si>
    <t>8.47475</t>
  </si>
  <si>
    <t>62258.6</t>
  </si>
  <si>
    <t>64.2388</t>
  </si>
  <si>
    <t>45381.0</t>
  </si>
  <si>
    <t>0.0321236</t>
  </si>
  <si>
    <t>11095.9</t>
  </si>
  <si>
    <t>0.2318</t>
  </si>
  <si>
    <t>0.00005664</t>
  </si>
  <si>
    <t>32457.1</t>
  </si>
  <si>
    <t>0.0984724</t>
  </si>
  <si>
    <t>9014.72</t>
  </si>
  <si>
    <t>-74.75</t>
  </si>
  <si>
    <t>1.49361</t>
  </si>
  <si>
    <t>56551.7</t>
  </si>
  <si>
    <t>0.133866</t>
  </si>
  <si>
    <t>0.00003271</t>
  </si>
  <si>
    <t>67847.3</t>
  </si>
  <si>
    <t>0.157124</t>
  </si>
  <si>
    <t>158626.0</t>
  </si>
  <si>
    <t>31.97</t>
  </si>
  <si>
    <t>0.00589323</t>
  </si>
  <si>
    <t>251923.0</t>
  </si>
  <si>
    <t>0.198948</t>
  </si>
  <si>
    <t>2565.25</t>
  </si>
  <si>
    <t>1.34277</t>
  </si>
  <si>
    <t>113775.0</t>
  </si>
  <si>
    <t>0.0902364</t>
  </si>
  <si>
    <t>0.00002205</t>
  </si>
  <si>
    <t>34634.7</t>
  </si>
  <si>
    <t>3.11052</t>
  </si>
  <si>
    <t>2016400.0</t>
  </si>
  <si>
    <t>0.0513456</t>
  </si>
  <si>
    <t>0.00001255</t>
  </si>
  <si>
    <t>24617.7</t>
  </si>
  <si>
    <t>0.23641</t>
  </si>
  <si>
    <t>58971.7</t>
  </si>
  <si>
    <t>0.408474</t>
  </si>
  <si>
    <t>0.00009981</t>
  </si>
  <si>
    <t>41206.8</t>
  </si>
  <si>
    <t>2.19954</t>
  </si>
  <si>
    <t>0.00053745</t>
  </si>
  <si>
    <t>12470.6</t>
  </si>
  <si>
    <t>5.57494</t>
  </si>
  <si>
    <t>0.00136223</t>
  </si>
  <si>
    <t>36533.9</t>
  </si>
  <si>
    <t>0.629641</t>
  </si>
  <si>
    <t>20839.8</t>
  </si>
  <si>
    <t>0.0103467</t>
  </si>
  <si>
    <t>215014.0</t>
  </si>
  <si>
    <t>0.249704</t>
  </si>
  <si>
    <t>283418.0</t>
  </si>
  <si>
    <t>0.180196</t>
  </si>
  <si>
    <t>25035.0</t>
  </si>
  <si>
    <t>0.000118379</t>
  </si>
  <si>
    <t>239130.0</t>
  </si>
  <si>
    <t>0.24586</t>
  </si>
  <si>
    <t>64874.7</t>
  </si>
  <si>
    <t>103.67</t>
  </si>
  <si>
    <t>0.0210765</t>
  </si>
  <si>
    <t>306788.0</t>
  </si>
  <si>
    <t>0.0500922</t>
  </si>
  <si>
    <t>0.00001224</t>
  </si>
  <si>
    <t>195335.0</t>
  </si>
  <si>
    <t>0.127301</t>
  </si>
  <si>
    <t>34101.2</t>
  </si>
  <si>
    <t>0.232488</t>
  </si>
  <si>
    <t>0.00005681</t>
  </si>
  <si>
    <t>939754.0</t>
  </si>
  <si>
    <t>246.5</t>
  </si>
  <si>
    <t>4062.02</t>
  </si>
  <si>
    <t>0.507554</t>
  </si>
  <si>
    <t>250712.0</t>
  </si>
  <si>
    <t>0.334359</t>
  </si>
  <si>
    <t>527.935</t>
  </si>
  <si>
    <t>0.000122845</t>
  </si>
  <si>
    <t>18942.3</t>
  </si>
  <si>
    <t>0.524845</t>
  </si>
  <si>
    <t>178543.0</t>
  </si>
  <si>
    <t>0.0372915</t>
  </si>
  <si>
    <t>0.00000911</t>
  </si>
  <si>
    <t>54157.8</t>
  </si>
  <si>
    <t>0.154235</t>
  </si>
  <si>
    <t>37888.4</t>
  </si>
  <si>
    <t>107.19</t>
  </si>
  <si>
    <t>146.59</t>
  </si>
  <si>
    <t>0.34369</t>
  </si>
  <si>
    <t>0.00008398</t>
  </si>
  <si>
    <t>113702.0</t>
  </si>
  <si>
    <t>-29.87</t>
  </si>
  <si>
    <t>1.14292</t>
  </si>
  <si>
    <t>18677.8</t>
  </si>
  <si>
    <t>0.000202511</t>
  </si>
  <si>
    <t>41648.3</t>
  </si>
  <si>
    <t>69.38</t>
  </si>
  <si>
    <t>0.55924</t>
  </si>
  <si>
    <t>0.00013665</t>
  </si>
  <si>
    <t>4904.1</t>
  </si>
  <si>
    <t>1.4692</t>
  </si>
  <si>
    <t>61155.6</t>
  </si>
  <si>
    <t>1.21227</t>
  </si>
  <si>
    <t>0.00029622</t>
  </si>
  <si>
    <t>88460.8</t>
  </si>
  <si>
    <t>0.0403189</t>
  </si>
  <si>
    <t>134989.0</t>
  </si>
  <si>
    <t>0.00907265</t>
  </si>
  <si>
    <t>13460.0</t>
  </si>
  <si>
    <t>-27.63</t>
  </si>
  <si>
    <t>3.64815</t>
  </si>
  <si>
    <t>0.00089142</t>
  </si>
  <si>
    <t>38170.3</t>
  </si>
  <si>
    <t>0.0307495</t>
  </si>
  <si>
    <t>26105.4</t>
  </si>
  <si>
    <t>1.31059</t>
  </si>
  <si>
    <t>0.00032024</t>
  </si>
  <si>
    <t>84559.5</t>
  </si>
  <si>
    <t>0.038747</t>
  </si>
  <si>
    <t>62991.3</t>
  </si>
  <si>
    <t>1.85877</t>
  </si>
  <si>
    <t>0.00045419</t>
  </si>
  <si>
    <t>41212.6</t>
  </si>
  <si>
    <t>4021.95</t>
  </si>
  <si>
    <t>0.982758</t>
  </si>
  <si>
    <t>9107.3</t>
  </si>
  <si>
    <t>0.0893501</t>
  </si>
  <si>
    <t>44730.7</t>
  </si>
  <si>
    <t>0.569175</t>
  </si>
  <si>
    <t>14828.0</t>
  </si>
  <si>
    <t>0.00253754</t>
  </si>
  <si>
    <t>37612.8</t>
  </si>
  <si>
    <t>0.0191406</t>
  </si>
  <si>
    <t>1050.74</t>
  </si>
  <si>
    <t>0.119379</t>
  </si>
  <si>
    <t>0.00002917</t>
  </si>
  <si>
    <t>1723260.0</t>
  </si>
  <si>
    <t>71.55</t>
  </si>
  <si>
    <t>0.123137</t>
  </si>
  <si>
    <t>22768.2</t>
  </si>
  <si>
    <t>2.08927</t>
  </si>
  <si>
    <t>34754.3</t>
  </si>
  <si>
    <t>0.00135053</t>
  </si>
  <si>
    <t>8090.84</t>
  </si>
  <si>
    <t>0.124542</t>
  </si>
  <si>
    <t>7452.49</t>
  </si>
  <si>
    <t>0.243257</t>
  </si>
  <si>
    <t>300921.0</t>
  </si>
  <si>
    <t>0.0899489</t>
  </si>
  <si>
    <t>5204.82</t>
  </si>
  <si>
    <t>0.000344337</t>
  </si>
  <si>
    <t>19110.4</t>
  </si>
  <si>
    <t>-24.97</t>
  </si>
  <si>
    <t>0.724586</t>
  </si>
  <si>
    <t>0.00017705</t>
  </si>
  <si>
    <t>73871.9</t>
  </si>
  <si>
    <t>0.015879</t>
  </si>
  <si>
    <t>0.00000388</t>
  </si>
  <si>
    <t>177413.0</t>
  </si>
  <si>
    <t>1.03474</t>
  </si>
  <si>
    <t>0.00025284</t>
  </si>
  <si>
    <t>90306.2</t>
  </si>
  <si>
    <t>1.94795</t>
  </si>
  <si>
    <t>0.00047598</t>
  </si>
  <si>
    <t>105775.0</t>
  </si>
  <si>
    <t>143862.0</t>
  </si>
  <si>
    <t>0.0747217</t>
  </si>
  <si>
    <t>77004.8</t>
  </si>
  <si>
    <t>0.0678417</t>
  </si>
  <si>
    <t>2076.35</t>
  </si>
  <si>
    <t>1.11783</t>
  </si>
  <si>
    <t>527146.0</t>
  </si>
  <si>
    <t>43.83</t>
  </si>
  <si>
    <t>0.521764</t>
  </si>
  <si>
    <t>0.00012749</t>
  </si>
  <si>
    <t>16517.0</t>
  </si>
  <si>
    <t>0.00629895</t>
  </si>
  <si>
    <t>40866.6</t>
  </si>
  <si>
    <t>0.266474</t>
  </si>
  <si>
    <t>49795.2</t>
  </si>
  <si>
    <t>0.00024876</t>
  </si>
  <si>
    <t>45687.4</t>
  </si>
  <si>
    <t>0.0712112</t>
  </si>
  <si>
    <t>682863.0</t>
  </si>
  <si>
    <t>23446.8</t>
  </si>
  <si>
    <t>53.67</t>
  </si>
  <si>
    <t>0.486648</t>
  </si>
  <si>
    <t>10857.4</t>
  </si>
  <si>
    <t>-46.8</t>
  </si>
  <si>
    <t>0.0000812240</t>
  </si>
  <si>
    <t>903.07</t>
  </si>
  <si>
    <t>0.165135</t>
  </si>
  <si>
    <t>17166.4</t>
  </si>
  <si>
    <t>0.0580192</t>
  </si>
  <si>
    <t>2422.07</t>
  </si>
  <si>
    <t>0.478864</t>
  </si>
  <si>
    <t>2.10384</t>
  </si>
  <si>
    <t>7577.05</t>
  </si>
  <si>
    <t>0.139358</t>
  </si>
  <si>
    <t>1051260.0</t>
  </si>
  <si>
    <t>0.0000191689</t>
  </si>
  <si>
    <t>4801.81</t>
  </si>
  <si>
    <t>492.61</t>
  </si>
  <si>
    <t>450.11</t>
  </si>
  <si>
    <t>0.212536</t>
  </si>
  <si>
    <t>23614.7</t>
  </si>
  <si>
    <t>0.177285</t>
  </si>
  <si>
    <t>0.00004332</t>
  </si>
  <si>
    <t>11061.6</t>
  </si>
  <si>
    <t>2.12868</t>
  </si>
  <si>
    <t>31728.1</t>
  </si>
  <si>
    <t>0.117228</t>
  </si>
  <si>
    <t>1393.0</t>
  </si>
  <si>
    <t>23.92</t>
  </si>
  <si>
    <t>1.11391</t>
  </si>
  <si>
    <t>1669.78</t>
  </si>
  <si>
    <t>0.0268909</t>
  </si>
  <si>
    <t>5660.57</t>
  </si>
  <si>
    <t>0.00467353</t>
  </si>
  <si>
    <t>1658.49</t>
  </si>
  <si>
    <t>0.161237</t>
  </si>
  <si>
    <t>42866.9</t>
  </si>
  <si>
    <t>1.32509</t>
  </si>
  <si>
    <t>0.00032378</t>
  </si>
  <si>
    <t>526522.0</t>
  </si>
  <si>
    <t>0.0335129</t>
  </si>
  <si>
    <t>0.00000819</t>
  </si>
  <si>
    <t>109110.0</t>
  </si>
  <si>
    <t>0.0972892</t>
  </si>
  <si>
    <t>22031.1</t>
  </si>
  <si>
    <t>0.0184488</t>
  </si>
  <si>
    <t>13253.6</t>
  </si>
  <si>
    <t>63.67</t>
  </si>
  <si>
    <t>0.486167</t>
  </si>
  <si>
    <t>0.00011879</t>
  </si>
  <si>
    <t>15573.7</t>
  </si>
  <si>
    <t>2.5356</t>
  </si>
  <si>
    <t>0.00061957</t>
  </si>
  <si>
    <t>61894.6</t>
  </si>
  <si>
    <t>0.0616338</t>
  </si>
  <si>
    <t>7110.31</t>
  </si>
  <si>
    <t>66.96</t>
  </si>
  <si>
    <t>0.219768</t>
  </si>
  <si>
    <t>0.00005370</t>
  </si>
  <si>
    <t>27404.1</t>
  </si>
  <si>
    <t>0.187723</t>
  </si>
  <si>
    <t>3286.37</t>
  </si>
  <si>
    <t>0.0610604</t>
  </si>
  <si>
    <t>0.00001492</t>
  </si>
  <si>
    <t>238288.0</t>
  </si>
  <si>
    <t>0.000380735</t>
  </si>
  <si>
    <t>17603.7</t>
  </si>
  <si>
    <t>0.263857</t>
  </si>
  <si>
    <t>1915.27</t>
  </si>
  <si>
    <t>-42.65</t>
  </si>
  <si>
    <t>0.137754</t>
  </si>
  <si>
    <t>25570.2</t>
  </si>
  <si>
    <t>0.000106961</t>
  </si>
  <si>
    <t>8542.12</t>
  </si>
  <si>
    <t>4.6286</t>
  </si>
  <si>
    <t>0.00113099</t>
  </si>
  <si>
    <t>1399.62</t>
  </si>
  <si>
    <t>2.1016</t>
  </si>
  <si>
    <t>8528.23</t>
  </si>
  <si>
    <t>0.617837</t>
  </si>
  <si>
    <t>11976.1</t>
  </si>
  <si>
    <t>0.105587</t>
  </si>
  <si>
    <t>6708.18</t>
  </si>
  <si>
    <t>42.7841</t>
  </si>
  <si>
    <t>9476.67</t>
  </si>
  <si>
    <t>0.0931739</t>
  </si>
  <si>
    <t>565.699</t>
  </si>
  <si>
    <t>52.9</t>
  </si>
  <si>
    <t>0.00200462</t>
  </si>
  <si>
    <t>6515.41</t>
  </si>
  <si>
    <t>0.0437887</t>
  </si>
  <si>
    <t>2689.87</t>
  </si>
  <si>
    <t>0.25928</t>
  </si>
  <si>
    <t>19211.9</t>
  </si>
  <si>
    <t>0.00764218</t>
  </si>
  <si>
    <t>1463.32</t>
  </si>
  <si>
    <t>190.07</t>
  </si>
  <si>
    <t>1.3755</t>
  </si>
  <si>
    <t>0.0003361</t>
  </si>
  <si>
    <t>1421.75</t>
  </si>
  <si>
    <t>2.11163</t>
  </si>
  <si>
    <t>0.00051597</t>
  </si>
  <si>
    <t>8868.78</t>
  </si>
  <si>
    <t>-29.29</t>
  </si>
  <si>
    <t>0.398395</t>
  </si>
  <si>
    <t>0.00009735</t>
  </si>
  <si>
    <t>32511.1</t>
  </si>
  <si>
    <t>0.190563</t>
  </si>
  <si>
    <t>185076.0</t>
  </si>
  <si>
    <t>0.0243379</t>
  </si>
  <si>
    <t>20212.4</t>
  </si>
  <si>
    <t>0.11415</t>
  </si>
  <si>
    <t>43925.7</t>
  </si>
  <si>
    <t>0.802821</t>
  </si>
  <si>
    <t>11717.4</t>
  </si>
  <si>
    <t>0.137432</t>
  </si>
  <si>
    <t>9047.92</t>
  </si>
  <si>
    <t>0.00168143</t>
  </si>
  <si>
    <t>1214.82</t>
  </si>
  <si>
    <t>0.0167922</t>
  </si>
  <si>
    <t>805.922</t>
  </si>
  <si>
    <t>0.0189621</t>
  </si>
  <si>
    <t>93633.7</t>
  </si>
  <si>
    <t>0.0325125</t>
  </si>
  <si>
    <t>6471.24</t>
  </si>
  <si>
    <t>0.00215159</t>
  </si>
  <si>
    <t>3944.64</t>
  </si>
  <si>
    <t>12.3686</t>
  </si>
  <si>
    <t>567.096</t>
  </si>
  <si>
    <t>0.0000642885</t>
  </si>
  <si>
    <t>2349.93</t>
  </si>
  <si>
    <t>4.50341</t>
  </si>
  <si>
    <t>54184.9</t>
  </si>
  <si>
    <t>0.0000537794</t>
  </si>
  <si>
    <t>837.247</t>
  </si>
  <si>
    <t>0.0571101</t>
  </si>
  <si>
    <t>30495.9</t>
  </si>
  <si>
    <t>1.27083</t>
  </si>
  <si>
    <t>0.00031053</t>
  </si>
  <si>
    <t>19600.0</t>
  </si>
  <si>
    <t>1.60971</t>
  </si>
  <si>
    <t>0.00039333</t>
  </si>
  <si>
    <t>2093.63</t>
  </si>
  <si>
    <t>0.80821</t>
  </si>
  <si>
    <t>0.00019749</t>
  </si>
  <si>
    <t>225393.0</t>
  </si>
  <si>
    <t>0.291142</t>
  </si>
  <si>
    <t>11400.3</t>
  </si>
  <si>
    <t>0.08999</t>
  </si>
  <si>
    <t>10438.7</t>
  </si>
  <si>
    <t>74.06</t>
  </si>
  <si>
    <t>1.20418</t>
  </si>
  <si>
    <t>7324.75</t>
  </si>
  <si>
    <t>0.615678</t>
  </si>
  <si>
    <t>50400.0</t>
  </si>
  <si>
    <t>0.072331</t>
  </si>
  <si>
    <t>4939.3</t>
  </si>
  <si>
    <t>0.0136429</t>
  </si>
  <si>
    <t>44462.5</t>
  </si>
  <si>
    <t>0.00012236</t>
  </si>
  <si>
    <t>802.304</t>
  </si>
  <si>
    <t>35.86</t>
  </si>
  <si>
    <t>0.338246</t>
  </si>
  <si>
    <t>0.00008265</t>
  </si>
  <si>
    <t>23590.3</t>
  </si>
  <si>
    <t>0.00131119</t>
  </si>
  <si>
    <t>10878.9</t>
  </si>
  <si>
    <t>0.0179926</t>
  </si>
  <si>
    <t>134697.0</t>
  </si>
  <si>
    <t>0.199101</t>
  </si>
  <si>
    <t>0.00004865</t>
  </si>
  <si>
    <t>3033590.0</t>
  </si>
  <si>
    <t>0.11545</t>
  </si>
  <si>
    <t>0.00002821</t>
  </si>
  <si>
    <t>11675.8</t>
  </si>
  <si>
    <t>0.0000025417</t>
  </si>
  <si>
    <t>957.942</t>
  </si>
  <si>
    <t>-46.93</t>
  </si>
  <si>
    <t>-77.48</t>
  </si>
  <si>
    <t>0.0336002</t>
  </si>
  <si>
    <t>10366.6</t>
  </si>
  <si>
    <t>0.611831</t>
  </si>
  <si>
    <t>13657.2</t>
  </si>
  <si>
    <t>0.205678</t>
  </si>
  <si>
    <t>1701.18</t>
  </si>
  <si>
    <t>0.00392774</t>
  </si>
  <si>
    <t>102676.0</t>
  </si>
  <si>
    <t>0.00522934</t>
  </si>
  <si>
    <t>105451.0</t>
  </si>
  <si>
    <t>0.00793945</t>
  </si>
  <si>
    <t>8274.41</t>
  </si>
  <si>
    <t>9017.31</t>
  </si>
  <si>
    <t>0.9953</t>
  </si>
  <si>
    <t>0.0002432</t>
  </si>
  <si>
    <t>286331.0</t>
  </si>
  <si>
    <t>0.0000642191</t>
  </si>
  <si>
    <t>2321.47</t>
  </si>
  <si>
    <t>0.0172704</t>
  </si>
  <si>
    <t>1067.11</t>
  </si>
  <si>
    <t>0.285318</t>
  </si>
  <si>
    <t>791.134</t>
  </si>
  <si>
    <t>0.282409</t>
  </si>
  <si>
    <t>35042.9</t>
  </si>
  <si>
    <t>0.369936</t>
  </si>
  <si>
    <t>0.00009039</t>
  </si>
  <si>
    <t>3917.88</t>
  </si>
  <si>
    <t>-19.33</t>
  </si>
  <si>
    <t>0.613278</t>
  </si>
  <si>
    <t>310924.0</t>
  </si>
  <si>
    <t>0.0000492183</t>
  </si>
  <si>
    <t>6759.75</t>
  </si>
  <si>
    <t>0.0000818504</t>
  </si>
  <si>
    <t>4110.19</t>
  </si>
  <si>
    <t>32.11</t>
  </si>
  <si>
    <t>0.178679</t>
  </si>
  <si>
    <t>61940.3</t>
  </si>
  <si>
    <t>0.0614871</t>
  </si>
  <si>
    <t>0.00001502</t>
  </si>
  <si>
    <t>68892.7</t>
  </si>
  <si>
    <t>0.0117692</t>
  </si>
  <si>
    <t>1103.48</t>
  </si>
  <si>
    <t>0.0829553</t>
  </si>
  <si>
    <t>2947.17</t>
  </si>
  <si>
    <t>0.0837791</t>
  </si>
  <si>
    <t>7541.03</t>
  </si>
  <si>
    <t>0.208579</t>
  </si>
  <si>
    <t>2154.44</t>
  </si>
  <si>
    <t>0.126868</t>
  </si>
  <si>
    <t>2125.25</t>
  </si>
  <si>
    <t>0.0433626</t>
  </si>
  <si>
    <t>15375.8</t>
  </si>
  <si>
    <t>0.0077058</t>
  </si>
  <si>
    <t>6766.22</t>
  </si>
  <si>
    <t>34.06</t>
  </si>
  <si>
    <t>0.0466038</t>
  </si>
  <si>
    <t>6359.78</t>
  </si>
  <si>
    <t>1.47331</t>
  </si>
  <si>
    <t>2119.63</t>
  </si>
  <si>
    <t>0.0000215275</t>
  </si>
  <si>
    <t>1029.97</t>
  </si>
  <si>
    <t>0.42759</t>
  </si>
  <si>
    <t>18888.4</t>
  </si>
  <si>
    <t>0.00416343</t>
  </si>
  <si>
    <t>787.666</t>
  </si>
  <si>
    <t>0.301782</t>
  </si>
  <si>
    <t>76458.6</t>
  </si>
  <si>
    <t>0.00590722</t>
  </si>
  <si>
    <t>921.286</t>
  </si>
  <si>
    <t>0.00532945</t>
  </si>
  <si>
    <t>21095.4</t>
  </si>
  <si>
    <t>0.0835863</t>
  </si>
  <si>
    <t>0.00002042</t>
  </si>
  <si>
    <t>30800.6</t>
  </si>
  <si>
    <t>0.160605</t>
  </si>
  <si>
    <t>2815.45</t>
  </si>
  <si>
    <t>0.0131357</t>
  </si>
  <si>
    <t>527.21</t>
  </si>
  <si>
    <t>808.485</t>
  </si>
  <si>
    <t>0.0473978</t>
  </si>
  <si>
    <t>627.38</t>
  </si>
  <si>
    <t>0.0000046646</t>
  </si>
  <si>
    <t>1801.66</t>
  </si>
  <si>
    <t>0.382567</t>
  </si>
  <si>
    <t>1728.58</t>
  </si>
  <si>
    <t>0.0180094</t>
  </si>
  <si>
    <t>6642.67</t>
  </si>
  <si>
    <t>0.0640479</t>
  </si>
  <si>
    <t>4661.38</t>
  </si>
  <si>
    <t>0.0455952</t>
  </si>
  <si>
    <t>12902.4</t>
  </si>
  <si>
    <t>817.187</t>
  </si>
  <si>
    <t>0.00429889</t>
  </si>
  <si>
    <t>0.0780841</t>
  </si>
  <si>
    <t>735.736</t>
  </si>
  <si>
    <t>0.0938354</t>
  </si>
  <si>
    <t>1094.89</t>
  </si>
  <si>
    <t>0.0219803</t>
  </si>
  <si>
    <t>34015.8</t>
  </si>
  <si>
    <t>0.0566452</t>
  </si>
  <si>
    <t>1186.48</t>
  </si>
  <si>
    <t>0.000151133</t>
  </si>
  <si>
    <t>4793.85</t>
  </si>
  <si>
    <t>0.0416208</t>
  </si>
  <si>
    <t>0.000368838</t>
  </si>
  <si>
    <t>4016.63</t>
  </si>
  <si>
    <t>28.28</t>
  </si>
  <si>
    <t>0.262821</t>
  </si>
  <si>
    <t>3661.29</t>
  </si>
  <si>
    <t>0.0450726</t>
  </si>
  <si>
    <t>5283.57</t>
  </si>
  <si>
    <t>0.0784695</t>
  </si>
  <si>
    <t>617.567</t>
  </si>
  <si>
    <t>0.280799</t>
  </si>
  <si>
    <t>12586.0</t>
  </si>
  <si>
    <t>74.61</t>
  </si>
  <si>
    <t>10149.4</t>
  </si>
  <si>
    <t>2.47998</t>
  </si>
  <si>
    <t>11837.0</t>
  </si>
  <si>
    <t>52.1</t>
  </si>
  <si>
    <t>1.03655</t>
  </si>
  <si>
    <t>12444.0</t>
  </si>
  <si>
    <t>90.38</t>
  </si>
  <si>
    <t>189.7</t>
  </si>
  <si>
    <t>0.0908873</t>
  </si>
  <si>
    <t>8424.78</t>
  </si>
  <si>
    <t>0.000290232</t>
  </si>
  <si>
    <t>536.241</t>
  </si>
  <si>
    <t>0.016166</t>
  </si>
  <si>
    <t>518.699</t>
  </si>
  <si>
    <t>0.0236308</t>
  </si>
  <si>
    <t>0.0660582</t>
  </si>
  <si>
    <t>677.146</t>
  </si>
  <si>
    <t>1.80882</t>
  </si>
  <si>
    <t>3311.74</t>
  </si>
  <si>
    <t>56519.2</t>
  </si>
  <si>
    <t>0.00699996</t>
  </si>
  <si>
    <t>766.033</t>
  </si>
  <si>
    <t>0.0532311</t>
  </si>
  <si>
    <t>1083.69</t>
  </si>
  <si>
    <t>24.63</t>
  </si>
  <si>
    <t>0.00572953</t>
  </si>
  <si>
    <t>577.088</t>
  </si>
  <si>
    <t>0.0251675</t>
  </si>
  <si>
    <t>3410.38</t>
  </si>
  <si>
    <t>0.0305402</t>
  </si>
  <si>
    <t>5988.82</t>
  </si>
  <si>
    <t>0.026161</t>
  </si>
  <si>
    <t>1523.88</t>
  </si>
  <si>
    <t>0.124867</t>
  </si>
  <si>
    <t>2195.73</t>
  </si>
  <si>
    <t>0.552531</t>
  </si>
  <si>
    <t>733.588</t>
  </si>
  <si>
    <t>1.28914</t>
  </si>
  <si>
    <t>3451.03</t>
  </si>
  <si>
    <t>0.00713758</t>
  </si>
  <si>
    <t>543.353</t>
  </si>
  <si>
    <t>0.057107</t>
  </si>
  <si>
    <t>1152.27</t>
  </si>
  <si>
    <t>0.0000054300</t>
  </si>
  <si>
    <t>995.633</t>
  </si>
  <si>
    <t>3.37661</t>
  </si>
  <si>
    <t>0.00795731</t>
  </si>
  <si>
    <t>4694.49</t>
  </si>
  <si>
    <t>0.443885</t>
  </si>
  <si>
    <t>0.00010846</t>
  </si>
  <si>
    <t>2499.61</t>
  </si>
  <si>
    <t>0.0190829</t>
  </si>
  <si>
    <t>0.00000466</t>
  </si>
  <si>
    <t>655.386</t>
  </si>
  <si>
    <t>0.00346171</t>
  </si>
  <si>
    <t>1072.36</t>
  </si>
  <si>
    <t>0.00593212</t>
  </si>
  <si>
    <t>536.848</t>
  </si>
  <si>
    <t>0.010395</t>
  </si>
  <si>
    <t>5684.51</t>
  </si>
  <si>
    <t>4016.27</t>
  </si>
  <si>
    <t>0.981369</t>
  </si>
  <si>
    <t>33562.9</t>
  </si>
  <si>
    <t>0.0368327</t>
  </si>
  <si>
    <t>725.241</t>
  </si>
  <si>
    <t>0.587814</t>
  </si>
  <si>
    <t>1771.98</t>
  </si>
  <si>
    <t>0.168266</t>
  </si>
  <si>
    <t>0.00004112</t>
  </si>
  <si>
    <t>9053.93</t>
  </si>
  <si>
    <t>137.49</t>
  </si>
  <si>
    <t>0.00204626</t>
  </si>
  <si>
    <t>790.379</t>
  </si>
  <si>
    <t>0.00724376</t>
  </si>
  <si>
    <t>106251.0</t>
  </si>
  <si>
    <t>95.75</t>
  </si>
  <si>
    <t>0.00724362</t>
  </si>
  <si>
    <t>876.171</t>
  </si>
  <si>
    <t>0.0247332</t>
  </si>
  <si>
    <t>12624.5</t>
  </si>
  <si>
    <t>0.00874814</t>
  </si>
  <si>
    <t>1643.87</t>
  </si>
  <si>
    <t>0.00974019</t>
  </si>
  <si>
    <t>13967.1</t>
  </si>
  <si>
    <t>41.73</t>
  </si>
  <si>
    <t>75.84</t>
  </si>
  <si>
    <t>853.308</t>
  </si>
  <si>
    <t>0.000809675</t>
  </si>
  <si>
    <t>2353.47</t>
  </si>
  <si>
    <t>59.27</t>
  </si>
  <si>
    <t>0.0362188</t>
  </si>
  <si>
    <t>904.177</t>
  </si>
  <si>
    <t>0.000487343</t>
  </si>
  <si>
    <t>829.957</t>
  </si>
  <si>
    <t>43.1</t>
  </si>
  <si>
    <t>0.000310918</t>
  </si>
  <si>
    <t>599.898</t>
  </si>
  <si>
    <t>0.0214477</t>
  </si>
  <si>
    <t>1258.23</t>
  </si>
  <si>
    <t>0.00245772</t>
  </si>
  <si>
    <t>1040.78</t>
  </si>
  <si>
    <t>0.00451901</t>
  </si>
  <si>
    <t>789.229</t>
  </si>
  <si>
    <t>21.48</t>
  </si>
  <si>
    <t>84.72</t>
  </si>
  <si>
    <t>0.175364</t>
  </si>
  <si>
    <t>2771.04</t>
  </si>
  <si>
    <t>0.417607</t>
  </si>
  <si>
    <t>2203.25</t>
  </si>
  <si>
    <t>0.000532027</t>
  </si>
  <si>
    <t>1830.5</t>
  </si>
  <si>
    <t>622.033</t>
  </si>
  <si>
    <t>0.0135052</t>
  </si>
  <si>
    <t>925.818</t>
  </si>
  <si>
    <t>1590.75</t>
  </si>
  <si>
    <t>0.000409252</t>
  </si>
  <si>
    <t>1031.54</t>
  </si>
  <si>
    <t>-37.05</t>
  </si>
  <si>
    <t>0.00136638</t>
  </si>
  <si>
    <t>23899.0</t>
  </si>
  <si>
    <t>217.25</t>
  </si>
  <si>
    <t>0.0145284</t>
  </si>
  <si>
    <t>1891.01</t>
  </si>
  <si>
    <t>-44.38</t>
  </si>
  <si>
    <t>0.0595298</t>
  </si>
  <si>
    <t>1194.97</t>
  </si>
  <si>
    <t>31.02</t>
  </si>
  <si>
    <t>124.49</t>
  </si>
  <si>
    <t>0.00578214</t>
  </si>
  <si>
    <t>1750.97</t>
  </si>
  <si>
    <t>0.25102</t>
  </si>
  <si>
    <t>875.614</t>
  </si>
  <si>
    <t>0.00282384</t>
  </si>
  <si>
    <t>733.181</t>
  </si>
  <si>
    <t>0.000478786</t>
  </si>
  <si>
    <t>2751.31</t>
  </si>
  <si>
    <t>0.077319</t>
  </si>
  <si>
    <t>1173.78</t>
  </si>
  <si>
    <t>72.77</t>
  </si>
  <si>
    <t>0.00110568</t>
  </si>
  <si>
    <t>2691.77</t>
  </si>
  <si>
    <t>54.32</t>
  </si>
  <si>
    <t>0.0278921</t>
  </si>
  <si>
    <t>0.00000682</t>
  </si>
  <si>
    <t>1261.35</t>
  </si>
  <si>
    <t>106.15</t>
  </si>
  <si>
    <t>84.54</t>
  </si>
  <si>
    <t>0.00697454</t>
  </si>
  <si>
    <t>569.691</t>
  </si>
  <si>
    <t>0.0000409252</t>
  </si>
  <si>
    <t>13494.6</t>
  </si>
  <si>
    <t>-45.8</t>
  </si>
  <si>
    <t>0.112585</t>
  </si>
  <si>
    <t>589.323</t>
  </si>
  <si>
    <t>0.0434625</t>
  </si>
  <si>
    <t>761.902</t>
  </si>
  <si>
    <t>0.00155516</t>
  </si>
  <si>
    <t>1897.46</t>
  </si>
  <si>
    <t>0.00118637</t>
  </si>
  <si>
    <t>1867.29</t>
  </si>
  <si>
    <t>0.00203379</t>
  </si>
  <si>
    <t>825.249</t>
  </si>
  <si>
    <t>0.00100712</t>
  </si>
  <si>
    <t>2347.47</t>
  </si>
  <si>
    <t>0.00151423</t>
  </si>
  <si>
    <t>1228.07</t>
  </si>
  <si>
    <t>97.33</t>
  </si>
  <si>
    <t>0.0000794172</t>
  </si>
  <si>
    <t>1354.99</t>
  </si>
  <si>
    <t>0.00773543</t>
  </si>
  <si>
    <t>614.838</t>
  </si>
  <si>
    <t>-23.02</t>
  </si>
  <si>
    <t>0.0056886</t>
  </si>
  <si>
    <t>713.725</t>
  </si>
  <si>
    <t>0.0152752</t>
  </si>
  <si>
    <t>1411.83</t>
  </si>
  <si>
    <t>0.00287128</t>
  </si>
  <si>
    <t>503.83</t>
  </si>
  <si>
    <t>0.536038</t>
  </si>
  <si>
    <t>120876.0</t>
  </si>
  <si>
    <t>0.0209537</t>
  </si>
  <si>
    <t>1070.28</t>
  </si>
  <si>
    <t>-45.22</t>
  </si>
  <si>
    <t>0.0269127</t>
  </si>
  <si>
    <t>1723.79</t>
  </si>
  <si>
    <t>0.773527</t>
  </si>
  <si>
    <t>548.397</t>
  </si>
  <si>
    <t>8.194</t>
  </si>
  <si>
    <t>649.039</t>
  </si>
  <si>
    <t>0.000383302</t>
  </si>
  <si>
    <t>942.174</t>
  </si>
  <si>
    <t>41.49</t>
  </si>
  <si>
    <t>0.0122418</t>
  </si>
  <si>
    <t>2859.7</t>
  </si>
  <si>
    <t>0.000163701</t>
  </si>
  <si>
    <t>1700.73</t>
  </si>
  <si>
    <t>0.00306082</t>
  </si>
  <si>
    <t>63865.6</t>
  </si>
  <si>
    <t>46.41</t>
  </si>
  <si>
    <t>0.0144568</t>
  </si>
  <si>
    <t>4495.91</t>
  </si>
  <si>
    <t>0.245551</t>
  </si>
  <si>
    <t>609.87</t>
  </si>
  <si>
    <t>0.00211145</t>
  </si>
  <si>
    <t>5165.49</t>
  </si>
  <si>
    <t>-53.95</t>
  </si>
  <si>
    <t>0.0222089</t>
  </si>
  <si>
    <t>681.525</t>
  </si>
  <si>
    <t>0.0052794</t>
  </si>
  <si>
    <t>12862.0</t>
  </si>
  <si>
    <t>7573.05</t>
  </si>
  <si>
    <t>0.000813842</t>
  </si>
  <si>
    <t>985.666</t>
  </si>
  <si>
    <t>1.96539</t>
  </si>
  <si>
    <t>3.73542</t>
  </si>
  <si>
    <t>0.00091274</t>
  </si>
  <si>
    <t>0.8965</t>
  </si>
  <si>
    <t>290.37</t>
  </si>
  <si>
    <t>0.00336021</t>
  </si>
  <si>
    <t>6.33398</t>
  </si>
  <si>
    <t>0.367099</t>
  </si>
  <si>
    <t>337.705</t>
  </si>
  <si>
    <t>0.0375693</t>
  </si>
  <si>
    <t>99.1051</t>
  </si>
  <si>
    <t>0.922167</t>
  </si>
  <si>
    <t>135.053</t>
  </si>
  <si>
    <t>0.181299</t>
  </si>
  <si>
    <t>107.447</t>
  </si>
  <si>
    <t>0.142542</t>
  </si>
  <si>
    <t>31.0575</t>
  </si>
  <si>
    <t>0.00012269</t>
  </si>
  <si>
    <t>434.572</t>
  </si>
  <si>
    <t>0.0648748</t>
  </si>
  <si>
    <t>0.00001585</t>
  </si>
  <si>
    <t>9.53054</t>
  </si>
  <si>
    <t>0.0014801</t>
  </si>
  <si>
    <t>67.0297</t>
  </si>
  <si>
    <t>0.0000115774</t>
  </si>
  <si>
    <t>467.407</t>
  </si>
  <si>
    <t>0.0499282</t>
  </si>
  <si>
    <t>451.291</t>
  </si>
  <si>
    <t>0.00224843</t>
  </si>
  <si>
    <t>160.597</t>
  </si>
  <si>
    <t>0.09953</t>
  </si>
  <si>
    <t>57.2646</t>
  </si>
  <si>
    <t>157.584</t>
  </si>
  <si>
    <t>0.0385054</t>
  </si>
  <si>
    <t>369.073</t>
  </si>
  <si>
    <t>0.0113772</t>
  </si>
  <si>
    <t>246.61</t>
  </si>
  <si>
    <t>-45.25</t>
  </si>
  <si>
    <t>0.00631708</t>
  </si>
  <si>
    <t>341.397</t>
  </si>
  <si>
    <t>0.0299973</t>
  </si>
  <si>
    <t>0.00000733</t>
  </si>
  <si>
    <t>469.51</t>
  </si>
  <si>
    <t>15.1453</t>
  </si>
  <si>
    <t>53.7756</t>
  </si>
  <si>
    <t>0.612912</t>
  </si>
  <si>
    <t>0.00014976</t>
  </si>
  <si>
    <t>22.0648</t>
  </si>
  <si>
    <t>0.298833</t>
  </si>
  <si>
    <t>124.5</t>
  </si>
  <si>
    <t>0.055249</t>
  </si>
  <si>
    <t>5.5249</t>
  </si>
  <si>
    <t>15.832</t>
  </si>
  <si>
    <t>0.00386852</t>
  </si>
  <si>
    <t>161.858</t>
  </si>
  <si>
    <t>0.00529978</t>
  </si>
  <si>
    <t>304.22</t>
  </si>
  <si>
    <t>0.0577864</t>
  </si>
  <si>
    <t>26.7246</t>
  </si>
  <si>
    <t>0.409293</t>
  </si>
  <si>
    <t>0.0220996</t>
  </si>
  <si>
    <t>1.29712</t>
  </si>
  <si>
    <t>0.000949853</t>
  </si>
  <si>
    <t>362.343</t>
  </si>
  <si>
    <t>79.04</t>
  </si>
  <si>
    <t>0.000411497</t>
  </si>
  <si>
    <t>404.71</t>
  </si>
  <si>
    <t>0.000575895</t>
  </si>
  <si>
    <t>466.054</t>
  </si>
  <si>
    <t>0.00996103</t>
  </si>
  <si>
    <t>293.591</t>
  </si>
  <si>
    <t>68.26</t>
  </si>
  <si>
    <t>0.00018835</t>
  </si>
  <si>
    <t>4.99808</t>
  </si>
  <si>
    <t>0.00903924</t>
  </si>
  <si>
    <t>20.4845</t>
  </si>
  <si>
    <t>0.251596</t>
  </si>
  <si>
    <t>0.00006148</t>
  </si>
  <si>
    <t>92.0173</t>
  </si>
  <si>
    <t>0.0058523</t>
  </si>
  <si>
    <t>354.35</t>
  </si>
  <si>
    <t>0.00818504</t>
  </si>
  <si>
    <t>3.64058</t>
  </si>
  <si>
    <t>25.97</t>
  </si>
  <si>
    <t>0.000665458</t>
  </si>
  <si>
    <t>39.8508</t>
  </si>
  <si>
    <t>0.305941</t>
  </si>
  <si>
    <t>299.047</t>
  </si>
  <si>
    <t>0.0201816</t>
  </si>
  <si>
    <t>315.933</t>
  </si>
  <si>
    <t>0.000278289</t>
  </si>
  <si>
    <t>185.336</t>
  </si>
  <si>
    <t>412.91</t>
  </si>
  <si>
    <t>609.78</t>
  </si>
  <si>
    <t>225.61</t>
  </si>
  <si>
    <t>0.0000229416</t>
  </si>
  <si>
    <t>41.7004</t>
  </si>
  <si>
    <t>0.0168699</t>
  </si>
  <si>
    <t>84.123</t>
  </si>
  <si>
    <t>0.0000030539</t>
  </si>
  <si>
    <t>349.895</t>
  </si>
  <si>
    <t>53.87</t>
  </si>
  <si>
    <t>0.100479</t>
  </si>
  <si>
    <t>0.00002455</t>
  </si>
  <si>
    <t>113.581</t>
  </si>
  <si>
    <t>50.96</t>
  </si>
  <si>
    <t>85.04</t>
  </si>
  <si>
    <t>0.00459549</t>
  </si>
  <si>
    <t>17.5566</t>
  </si>
  <si>
    <t>0.186769</t>
  </si>
  <si>
    <t>0.00004564</t>
  </si>
  <si>
    <t>114.784</t>
  </si>
  <si>
    <t>0.0406328</t>
  </si>
  <si>
    <t>274.696</t>
  </si>
  <si>
    <t>0.133784</t>
  </si>
  <si>
    <t>216.903</t>
  </si>
  <si>
    <t>98.5769</t>
  </si>
  <si>
    <t>0.999581</t>
  </si>
  <si>
    <t>0.00024425</t>
  </si>
  <si>
    <t>363.392</t>
  </si>
  <si>
    <t>0.000604998</t>
  </si>
  <si>
    <t>108.244</t>
  </si>
  <si>
    <t>40.38</t>
  </si>
  <si>
    <t>0.0000027382</t>
  </si>
  <si>
    <t>43.3744</t>
  </si>
  <si>
    <t>0.0000018202</t>
  </si>
  <si>
    <t>408.194</t>
  </si>
  <si>
    <t>0.00422055</t>
  </si>
  <si>
    <t>413.856</t>
  </si>
  <si>
    <t>0.0545068</t>
  </si>
  <si>
    <t>0.00001332</t>
  </si>
  <si>
    <t>153.944</t>
  </si>
  <si>
    <t>0.0110716</t>
  </si>
  <si>
    <t>279.154</t>
  </si>
  <si>
    <t>0.00913421</t>
  </si>
  <si>
    <t>321.986</t>
  </si>
  <si>
    <t>0.0818504</t>
  </si>
  <si>
    <t>57.6275</t>
  </si>
  <si>
    <t>322.817</t>
  </si>
  <si>
    <t>0.00159608</t>
  </si>
  <si>
    <t>71.5116</t>
  </si>
  <si>
    <t>0.0390124</t>
  </si>
  <si>
    <t>48.1881</t>
  </si>
  <si>
    <t>1.05464</t>
  </si>
  <si>
    <t>0.818545</t>
  </si>
  <si>
    <t>5.03213</t>
  </si>
  <si>
    <t>0.00122959</t>
  </si>
  <si>
    <t>2.51607</t>
  </si>
  <si>
    <t>-67.01</t>
  </si>
  <si>
    <t>0.72355</t>
  </si>
  <si>
    <t>7.56116</t>
  </si>
  <si>
    <t>0.000368327</t>
  </si>
  <si>
    <t>4.52907</t>
  </si>
  <si>
    <t>0.00409536</t>
  </si>
  <si>
    <t>281.529</t>
  </si>
  <si>
    <t>0.000613878</t>
  </si>
  <si>
    <t>10.6785</t>
  </si>
  <si>
    <t>0.049008</t>
  </si>
  <si>
    <t>276.758</t>
  </si>
  <si>
    <t>0.00630248</t>
  </si>
  <si>
    <t>44.6842</t>
  </si>
  <si>
    <t>178826.0</t>
  </si>
  <si>
    <t>43.6958</t>
  </si>
  <si>
    <t>461.305</t>
  </si>
  <si>
    <t>0.0115409</t>
  </si>
  <si>
    <t>0.000121253</t>
  </si>
  <si>
    <t>266.49</t>
  </si>
  <si>
    <t>28.85</t>
  </si>
  <si>
    <t>0.0000010923</t>
  </si>
  <si>
    <t>9.07632</t>
  </si>
  <si>
    <t>90.1</t>
  </si>
  <si>
    <t>0.00134517</t>
  </si>
  <si>
    <t>26.1096</t>
  </si>
  <si>
    <t>0.0129723</t>
  </si>
  <si>
    <t>48.5702</t>
  </si>
  <si>
    <t>50.86</t>
  </si>
  <si>
    <t>0.0000114738</t>
  </si>
  <si>
    <t>4.64086</t>
  </si>
  <si>
    <t>0.0101364</t>
  </si>
  <si>
    <t>382.616</t>
  </si>
  <si>
    <t>0.0391902</t>
  </si>
  <si>
    <t>56.9302</t>
  </si>
  <si>
    <t>0.0214448</t>
  </si>
  <si>
    <t>100.039</t>
  </si>
  <si>
    <t>0.0014324</t>
  </si>
  <si>
    <t>61.7934</t>
  </si>
  <si>
    <t>0.00478825</t>
  </si>
  <si>
    <t>113.832</t>
  </si>
  <si>
    <t>0.013427</t>
  </si>
  <si>
    <t>16.9321</t>
  </si>
  <si>
    <t>0.409252</t>
  </si>
  <si>
    <t>0.000193936</t>
  </si>
  <si>
    <t>47.2011</t>
  </si>
  <si>
    <t>0.000870494</t>
  </si>
  <si>
    <t>50.5467</t>
  </si>
  <si>
    <t>7.82953</t>
  </si>
  <si>
    <t>0.0155925</t>
  </si>
  <si>
    <t>389.183</t>
  </si>
  <si>
    <t>0.0050338</t>
  </si>
  <si>
    <t>4.09252</t>
  </si>
  <si>
    <t>0.0144875</t>
  </si>
  <si>
    <t>0.000122776</t>
  </si>
  <si>
    <t>194.512</t>
  </si>
  <si>
    <t>0.184157</t>
  </si>
  <si>
    <t>30.9848</t>
  </si>
  <si>
    <t>0.0175626</t>
  </si>
  <si>
    <t>128.766</t>
  </si>
  <si>
    <t>3.206</t>
  </si>
  <si>
    <t>0.00466547</t>
  </si>
  <si>
    <t>10.0856</t>
  </si>
  <si>
    <t>0.0239932</t>
  </si>
  <si>
    <t>0.00000586</t>
  </si>
  <si>
    <t>75.3239</t>
  </si>
  <si>
    <t>1479.7</t>
  </si>
  <si>
    <t>0.361562</t>
  </si>
  <si>
    <t>130.685</t>
  </si>
  <si>
    <t>0.0508899</t>
  </si>
  <si>
    <t>101.138</t>
  </si>
  <si>
    <t>-58.21</t>
  </si>
  <si>
    <t>0.00868049</t>
  </si>
  <si>
    <t>52.5455</t>
  </si>
  <si>
    <t>0.00306941</t>
  </si>
  <si>
    <t>138.229</t>
  </si>
  <si>
    <t>0.00260845</t>
  </si>
  <si>
    <t>78.4671</t>
  </si>
  <si>
    <t>0.0108383</t>
  </si>
  <si>
    <t>34.6896</t>
  </si>
  <si>
    <t>-42.69</t>
  </si>
  <si>
    <t>11.5194</t>
  </si>
  <si>
    <t>0.00368327</t>
  </si>
  <si>
    <t>8.18504</t>
  </si>
  <si>
    <t>0.0204626</t>
  </si>
  <si>
    <t>182.512</t>
  </si>
  <si>
    <t>0.00835555</t>
  </si>
  <si>
    <t>92.6952</t>
  </si>
  <si>
    <t>0.214734</t>
  </si>
  <si>
    <t>36.0246</t>
  </si>
  <si>
    <t>0.00186666</t>
  </si>
  <si>
    <t>298.962</t>
  </si>
  <si>
    <t>-72.99</t>
  </si>
  <si>
    <t>0.000900354</t>
  </si>
  <si>
    <t>441.122</t>
  </si>
  <si>
    <t>0.0481098</t>
  </si>
  <si>
    <t>21.2362</t>
  </si>
  <si>
    <t>64.98</t>
  </si>
  <si>
    <t>0.00891114</t>
  </si>
  <si>
    <t>165.032</t>
  </si>
  <si>
    <t>-54.3</t>
  </si>
  <si>
    <t>0.00446084</t>
  </si>
  <si>
    <t>407.083</t>
  </si>
  <si>
    <t>55.6</t>
  </si>
  <si>
    <t>0.00209769</t>
  </si>
  <si>
    <t>6.89094</t>
  </si>
  <si>
    <t>0.0000883704</t>
  </si>
  <si>
    <t>2.98035</t>
  </si>
  <si>
    <t>0.00872606</t>
  </si>
  <si>
    <t>98.9287</t>
  </si>
  <si>
    <t>0.0320444</t>
  </si>
  <si>
    <t>13.3758</t>
  </si>
  <si>
    <t>0.000224436</t>
  </si>
  <si>
    <t>0.231064</t>
  </si>
  <si>
    <t>0.000368304</t>
  </si>
  <si>
    <t>15.4432</t>
  </si>
  <si>
    <t>0.00495195</t>
  </si>
  <si>
    <t>5.8572</t>
  </si>
  <si>
    <t>0.00109301</t>
  </si>
  <si>
    <t>50.8431</t>
  </si>
  <si>
    <t>0.000262767</t>
  </si>
  <si>
    <t>476.196</t>
  </si>
  <si>
    <t>0.0875308</t>
  </si>
  <si>
    <t>145.93</t>
  </si>
  <si>
    <t>0.00241459</t>
  </si>
  <si>
    <t>5.26622</t>
  </si>
  <si>
    <t>0.438309</t>
  </si>
  <si>
    <t>0.0449768</t>
  </si>
  <si>
    <t>170.112</t>
  </si>
  <si>
    <t>7.76518</t>
  </si>
  <si>
    <t>0.017944</t>
  </si>
  <si>
    <t>1.80664</t>
  </si>
  <si>
    <t>0.00542261</t>
  </si>
  <si>
    <t>362.921</t>
  </si>
  <si>
    <t>152.2</t>
  </si>
  <si>
    <t>0.0000466247</t>
  </si>
  <si>
    <t>116.416</t>
  </si>
  <si>
    <t>1.22617</t>
  </si>
  <si>
    <t>0.00029961</t>
  </si>
  <si>
    <t>0.00575613</t>
  </si>
  <si>
    <t>44.0205</t>
  </si>
  <si>
    <t>0.00560675</t>
  </si>
  <si>
    <t>97.8071</t>
  </si>
  <si>
    <t>0.000488671</t>
  </si>
  <si>
    <t>27.6654</t>
  </si>
  <si>
    <t>0.0373082</t>
  </si>
  <si>
    <t>19.4928</t>
  </si>
  <si>
    <t>0.0169606</t>
  </si>
  <si>
    <t>82.3023</t>
  </si>
  <si>
    <t>0.00100827</t>
  </si>
  <si>
    <t>1.05505</t>
  </si>
  <si>
    <t>38.52</t>
  </si>
  <si>
    <t>298.19</t>
  </si>
  <si>
    <t>0.297576</t>
  </si>
  <si>
    <t>0.00007271</t>
  </si>
  <si>
    <t>105.21</t>
  </si>
  <si>
    <t>0.00208923</t>
  </si>
  <si>
    <t>33.0145</t>
  </si>
  <si>
    <t>0.003131</t>
  </si>
  <si>
    <t>297.94</t>
  </si>
  <si>
    <t>1.0686</t>
  </si>
  <si>
    <t>0.0134644</t>
  </si>
  <si>
    <t>84.1464</t>
  </si>
  <si>
    <t>0.127453</t>
  </si>
  <si>
    <t>356.246</t>
  </si>
  <si>
    <t>0.000572484</t>
  </si>
  <si>
    <t>188.588</t>
  </si>
  <si>
    <t>0.00110805</t>
  </si>
  <si>
    <t>97.2894</t>
  </si>
  <si>
    <t>0.000735593</t>
  </si>
  <si>
    <t>455.049</t>
  </si>
  <si>
    <t>0.00445157</t>
  </si>
  <si>
    <t>44.6967</t>
  </si>
  <si>
    <t>37.2553</t>
  </si>
  <si>
    <t>245.142</t>
  </si>
  <si>
    <t>51.8927</t>
  </si>
  <si>
    <t>0.000982204</t>
  </si>
  <si>
    <t>67.4397</t>
  </si>
  <si>
    <t>1.26868</t>
  </si>
  <si>
    <t>0.0513503</t>
  </si>
  <si>
    <t>65.636</t>
  </si>
  <si>
    <t>0.0100504</t>
  </si>
  <si>
    <t>62.3551</t>
  </si>
  <si>
    <t>0.00285996</t>
  </si>
  <si>
    <t>332.873</t>
  </si>
  <si>
    <t>0.0163701</t>
  </si>
  <si>
    <t>0.0480462</t>
  </si>
  <si>
    <t>0.0035103</t>
  </si>
  <si>
    <t>133.84</t>
  </si>
  <si>
    <t>-47.58</t>
  </si>
  <si>
    <t>0.000937408</t>
  </si>
  <si>
    <t>21.129</t>
  </si>
  <si>
    <t>0.0068163</t>
  </si>
  <si>
    <t>61.8601</t>
  </si>
  <si>
    <t>0.0157562</t>
  </si>
  <si>
    <t>0.460179</t>
  </si>
  <si>
    <t>0.00810319</t>
  </si>
  <si>
    <t>4.20626</t>
  </si>
  <si>
    <t>0.0409252</t>
  </si>
  <si>
    <t>54.5168</t>
  </si>
  <si>
    <t>0.0110136</t>
  </si>
  <si>
    <t>269.184</t>
  </si>
  <si>
    <t>409.271</t>
  </si>
  <si>
    <t>0.00276237</t>
  </si>
  <si>
    <t>35.1301</t>
  </si>
  <si>
    <t>0.00274454</t>
  </si>
  <si>
    <t>70.2831</t>
  </si>
  <si>
    <t>0.0000028771</t>
  </si>
  <si>
    <t>298.436</t>
  </si>
  <si>
    <t>82.3559</t>
  </si>
  <si>
    <t>0.0114591</t>
  </si>
  <si>
    <t>23.7792</t>
  </si>
  <si>
    <t>35.67</t>
  </si>
  <si>
    <t>0.000495773</t>
  </si>
  <si>
    <t>130.001</t>
  </si>
  <si>
    <t>0.00875799</t>
  </si>
  <si>
    <t>235.925</t>
  </si>
  <si>
    <t>0.00462455</t>
  </si>
  <si>
    <t>0.525029</t>
  </si>
  <si>
    <t>4.68359</t>
  </si>
  <si>
    <t>0.0130811</t>
  </si>
  <si>
    <t>149.358</t>
  </si>
  <si>
    <t>0.00327401</t>
  </si>
  <si>
    <t>22.1833</t>
  </si>
  <si>
    <t>0.0324946</t>
  </si>
  <si>
    <t>114.243</t>
  </si>
  <si>
    <t>0.021375</t>
  </si>
  <si>
    <t>204.044</t>
  </si>
  <si>
    <t>0.000695728</t>
  </si>
  <si>
    <t>49.2764</t>
  </si>
  <si>
    <t>0.00184161</t>
  </si>
  <si>
    <t>27.8768</t>
  </si>
  <si>
    <t>0.00250125</t>
  </si>
  <si>
    <t>145.187</t>
  </si>
  <si>
    <t>0.00699821</t>
  </si>
  <si>
    <t>3.33262</t>
  </si>
  <si>
    <t>0.00249683</t>
  </si>
  <si>
    <t>38.8974</t>
  </si>
  <si>
    <t>0.000288501</t>
  </si>
  <si>
    <t>5.38511</t>
  </si>
  <si>
    <t>-63.19</t>
  </si>
  <si>
    <t>0.0389097</t>
  </si>
  <si>
    <t>460.036</t>
  </si>
  <si>
    <t>0.060733</t>
  </si>
  <si>
    <t>10.1658</t>
  </si>
  <si>
    <t>0.00599339</t>
  </si>
  <si>
    <t>320.141</t>
  </si>
  <si>
    <t>0.00237366</t>
  </si>
  <si>
    <t>4.91098</t>
  </si>
  <si>
    <t>0.0395337</t>
  </si>
  <si>
    <t>24.2199</t>
  </si>
  <si>
    <t>0.0119533</t>
  </si>
  <si>
    <t>123.015</t>
  </si>
  <si>
    <t>0.110696</t>
  </si>
  <si>
    <t>0.00002705</t>
  </si>
  <si>
    <t>39.4361</t>
  </si>
  <si>
    <t>0.00245204</t>
  </si>
  <si>
    <t>310.806</t>
  </si>
  <si>
    <t>0.00580217</t>
  </si>
  <si>
    <t>72.81</t>
  </si>
  <si>
    <t>0.00514989</t>
  </si>
  <si>
    <t>54.6401</t>
  </si>
  <si>
    <t>-23.06</t>
  </si>
  <si>
    <t>0.0509133</t>
  </si>
  <si>
    <t>212.969</t>
  </si>
  <si>
    <t>2.36769</t>
  </si>
  <si>
    <t>0.0000018365</t>
  </si>
  <si>
    <t>15.6606</t>
  </si>
  <si>
    <t>0.00706962</t>
  </si>
  <si>
    <t>75.9045</t>
  </si>
  <si>
    <t>0.0398611</t>
  </si>
  <si>
    <t>24.3729</t>
  </si>
  <si>
    <t>0.000481612</t>
  </si>
  <si>
    <t>17.8406</t>
  </si>
  <si>
    <t>0.0000128445</t>
  </si>
  <si>
    <t>23.1422</t>
  </si>
  <si>
    <t>0.000941066</t>
  </si>
  <si>
    <t>236.993</t>
  </si>
  <si>
    <t>0.0431628</t>
  </si>
  <si>
    <t>29.6529</t>
  </si>
  <si>
    <t>0.00229673</t>
  </si>
  <si>
    <t>218.06</t>
  </si>
  <si>
    <t>0.0000021846</t>
  </si>
  <si>
    <t>46.5426</t>
  </si>
  <si>
    <t>0.429714</t>
  </si>
  <si>
    <t>9.74891</t>
  </si>
  <si>
    <t>0.0276242</t>
  </si>
  <si>
    <t>1.38121</t>
  </si>
  <si>
    <t>91.39</t>
  </si>
  <si>
    <t>0.00323309</t>
  </si>
  <si>
    <t>8.22551</t>
  </si>
  <si>
    <t>0.00658895</t>
  </si>
  <si>
    <t>225.088</t>
  </si>
  <si>
    <t>0.00192348</t>
  </si>
  <si>
    <t>0.409866</t>
  </si>
  <si>
    <t>0.0332752</t>
  </si>
  <si>
    <t>30.4539</t>
  </si>
  <si>
    <t>346.73</t>
  </si>
  <si>
    <t>496.93</t>
  </si>
  <si>
    <t>27.9488</t>
  </si>
  <si>
    <t>36.8327</t>
  </si>
  <si>
    <t>133.56</t>
  </si>
  <si>
    <t>0.0267297</t>
  </si>
  <si>
    <t>20.4095</t>
  </si>
  <si>
    <t>0.00355333</t>
  </si>
  <si>
    <t>14.9786</t>
  </si>
  <si>
    <t>0.00290569</t>
  </si>
  <si>
    <t>4.18954</t>
  </si>
  <si>
    <t>15.771</t>
  </si>
  <si>
    <t>0.00680207</t>
  </si>
  <si>
    <t>127.067</t>
  </si>
  <si>
    <t>0.00188256</t>
  </si>
  <si>
    <t>0.413303</t>
  </si>
  <si>
    <t>0.00294661</t>
  </si>
  <si>
    <t>0.53039</t>
  </si>
  <si>
    <t>0.00306939</t>
  </si>
  <si>
    <t>11.5272</t>
  </si>
  <si>
    <t>-41.24</t>
  </si>
  <si>
    <t>0.00163701</t>
  </si>
  <si>
    <t>5.71823</t>
  </si>
  <si>
    <t>0.00164784</t>
  </si>
  <si>
    <t>47.9875</t>
  </si>
  <si>
    <t>0.000327401</t>
  </si>
  <si>
    <t>2.29427</t>
  </si>
  <si>
    <t>0.00736503</t>
  </si>
  <si>
    <t>158.925</t>
  </si>
  <si>
    <t>6.58891</t>
  </si>
  <si>
    <t>-26.92</t>
  </si>
  <si>
    <t>0.00445984</t>
  </si>
  <si>
    <t>69.6919</t>
  </si>
  <si>
    <t>0.0129733</t>
  </si>
  <si>
    <t>434.962</t>
  </si>
  <si>
    <t>0.00425622</t>
  </si>
  <si>
    <t>126.494</t>
  </si>
  <si>
    <t>14.4467</t>
  </si>
  <si>
    <t>405.16</t>
  </si>
  <si>
    <t>-36.04</t>
  </si>
  <si>
    <t>0.0173523</t>
  </si>
  <si>
    <t>23.3474</t>
  </si>
  <si>
    <t>0.00364234</t>
  </si>
  <si>
    <t>0.0176033</t>
  </si>
  <si>
    <t>13.3937</t>
  </si>
  <si>
    <t>0.000331736</t>
  </si>
  <si>
    <t>55.6412</t>
  </si>
  <si>
    <t>0.00601515</t>
  </si>
  <si>
    <t>96.4661</t>
  </si>
  <si>
    <t>56.38</t>
  </si>
  <si>
    <t>0.000237481</t>
  </si>
  <si>
    <t>132.542</t>
  </si>
  <si>
    <t>95.64</t>
  </si>
  <si>
    <t>160.09</t>
  </si>
  <si>
    <t>0.0000422302</t>
  </si>
  <si>
    <t>166.924</t>
  </si>
  <si>
    <t>50.99</t>
  </si>
  <si>
    <t>0.00979032</t>
  </si>
  <si>
    <t>30.232</t>
  </si>
  <si>
    <t>115.07</t>
  </si>
  <si>
    <t>0.00118781</t>
  </si>
  <si>
    <t>0.00337643</t>
  </si>
  <si>
    <t>-74.03</t>
  </si>
  <si>
    <t>-69.78</t>
  </si>
  <si>
    <t>-63.82</t>
  </si>
  <si>
    <t>73.6653</t>
  </si>
  <si>
    <t>0.000245551</t>
  </si>
  <si>
    <t>9.29521</t>
  </si>
  <si>
    <t>0.0000002427</t>
  </si>
  <si>
    <t>47.1399</t>
  </si>
  <si>
    <t>0.0000046604</t>
  </si>
  <si>
    <t>1.79128</t>
  </si>
  <si>
    <t>0.0000811199</t>
  </si>
  <si>
    <t>12.8864</t>
  </si>
  <si>
    <t>128.199</t>
  </si>
  <si>
    <t>0.0163291</t>
  </si>
  <si>
    <t>130.818</t>
  </si>
  <si>
    <t>0.014183</t>
  </si>
  <si>
    <t>52.2587</t>
  </si>
  <si>
    <t>0.0133825</t>
  </si>
  <si>
    <t>6.18535</t>
  </si>
  <si>
    <t>1.63701</t>
  </si>
  <si>
    <t>0.000578032</t>
  </si>
  <si>
    <t>24.8659</t>
  </si>
  <si>
    <t>0.00253736</t>
  </si>
  <si>
    <t>24.101</t>
  </si>
  <si>
    <t>0.0656849</t>
  </si>
  <si>
    <t>103.027</t>
  </si>
  <si>
    <t>0.0405159</t>
  </si>
  <si>
    <t>24.2073</t>
  </si>
  <si>
    <t>0.000736388</t>
  </si>
  <si>
    <t>69.0932</t>
  </si>
  <si>
    <t>0.0220177</t>
  </si>
  <si>
    <t>2.20177</t>
  </si>
  <si>
    <t>0.00114499</t>
  </si>
  <si>
    <t>17.7619</t>
  </si>
  <si>
    <t>0.196441</t>
  </si>
  <si>
    <t>0.405033</t>
  </si>
  <si>
    <t>0.0000195608</t>
  </si>
  <si>
    <t>22.9829</t>
  </si>
  <si>
    <t>0.00274199</t>
  </si>
  <si>
    <t>29.715</t>
  </si>
  <si>
    <t>0.0618404</t>
  </si>
  <si>
    <t>250.629</t>
  </si>
  <si>
    <t>188256.0</t>
  </si>
  <si>
    <t>318.914</t>
  </si>
  <si>
    <t>-40.16</t>
  </si>
  <si>
    <t>34.0389</t>
  </si>
  <si>
    <t>0.00168303</t>
  </si>
  <si>
    <t>137.773</t>
  </si>
  <si>
    <t>0.0450177</t>
  </si>
  <si>
    <t>0.00282615</t>
  </si>
  <si>
    <t>68.2469</t>
  </si>
  <si>
    <t>0.0051975</t>
  </si>
  <si>
    <t>75.3814</t>
  </si>
  <si>
    <t>0.000491102</t>
  </si>
  <si>
    <t>0.0982204</t>
  </si>
  <si>
    <t>0.00397098</t>
  </si>
  <si>
    <t>22.5234</t>
  </si>
  <si>
    <t>0.0175978</t>
  </si>
  <si>
    <t>1.42538</t>
  </si>
  <si>
    <t>30.15</t>
  </si>
  <si>
    <t>0.0146512</t>
  </si>
  <si>
    <t>5.653</t>
  </si>
  <si>
    <t>29.3486</t>
  </si>
  <si>
    <t>0.000859429</t>
  </si>
  <si>
    <t>61.3324</t>
  </si>
  <si>
    <t>1.85612</t>
  </si>
  <si>
    <t>-47.8</t>
  </si>
  <si>
    <t>0.00851069</t>
  </si>
  <si>
    <t>85.6143</t>
  </si>
  <si>
    <t>0.000890278</t>
  </si>
  <si>
    <t>70.0046</t>
  </si>
  <si>
    <t>-65.59</t>
  </si>
  <si>
    <t>0.0568451</t>
  </si>
  <si>
    <t>0.0993663</t>
  </si>
  <si>
    <t>0.00208718</t>
  </si>
  <si>
    <t>78.467</t>
  </si>
  <si>
    <t>0.0892578</t>
  </si>
  <si>
    <t>24.5551</t>
  </si>
  <si>
    <t>0.000152778</t>
  </si>
  <si>
    <t>14.6877</t>
  </si>
  <si>
    <t>0.0017295</t>
  </si>
  <si>
    <t>12.6872</t>
  </si>
  <si>
    <t>0.00726862</t>
  </si>
  <si>
    <t>0.0726862</t>
  </si>
  <si>
    <t>0.00975267</t>
  </si>
  <si>
    <t>35.5123</t>
  </si>
  <si>
    <t>0.00134164</t>
  </si>
  <si>
    <t>65.5236</t>
  </si>
  <si>
    <t>0.000450177</t>
  </si>
  <si>
    <t>0.697038</t>
  </si>
  <si>
    <t>0.0281422</t>
  </si>
  <si>
    <t>0.34052</t>
  </si>
  <si>
    <t>-77.44</t>
  </si>
  <si>
    <t>10.869</t>
  </si>
  <si>
    <t>0.0000394645</t>
  </si>
  <si>
    <t>25.702</t>
  </si>
  <si>
    <t>0.00229181</t>
  </si>
  <si>
    <t>18.7853</t>
  </si>
  <si>
    <t>0.000818504</t>
  </si>
  <si>
    <t>37.0905</t>
  </si>
  <si>
    <t>0.0191939</t>
  </si>
  <si>
    <t>80.4557</t>
  </si>
  <si>
    <t>86.0507</t>
  </si>
  <si>
    <t>-35.37</t>
  </si>
  <si>
    <t>32.0602</t>
  </si>
  <si>
    <t>0.000572953</t>
  </si>
  <si>
    <t>0.00155386</t>
  </si>
  <si>
    <t>5.96683</t>
  </si>
  <si>
    <t>0.0139</t>
  </si>
  <si>
    <t>254.25</t>
  </si>
  <si>
    <t>-30.87</t>
  </si>
  <si>
    <t>106.646</t>
  </si>
  <si>
    <t>0.00128353</t>
  </si>
  <si>
    <t>79.6025</t>
  </si>
  <si>
    <t>49.62</t>
  </si>
  <si>
    <t>0.00491102</t>
  </si>
  <si>
    <t>-58.38</t>
  </si>
  <si>
    <t>1.11457</t>
  </si>
  <si>
    <t>715070.0</t>
  </si>
  <si>
    <t>0.00024435</t>
  </si>
  <si>
    <t>7.18908</t>
  </si>
  <si>
    <t>0.00175664</t>
  </si>
  <si>
    <t>0.0153567</t>
  </si>
  <si>
    <t>392581.0</t>
  </si>
  <si>
    <t>0.112235</t>
  </si>
  <si>
    <t>0.00002742</t>
  </si>
  <si>
    <t>285609.0</t>
  </si>
  <si>
    <t>67.27</t>
  </si>
  <si>
    <t>0.113478</t>
  </si>
  <si>
    <t>0.00002773</t>
  </si>
  <si>
    <t>276087.0</t>
  </si>
  <si>
    <t>65.39</t>
  </si>
  <si>
    <t>0.526593</t>
  </si>
  <si>
    <t>183686.0</t>
  </si>
  <si>
    <t>0.00098235</t>
  </si>
  <si>
    <t>181943.0</t>
  </si>
  <si>
    <t>1.17417</t>
  </si>
  <si>
    <t>0.00028691</t>
  </si>
  <si>
    <t>156699.0</t>
  </si>
  <si>
    <t>0.0010208</t>
  </si>
  <si>
    <t>0.0336541</t>
  </si>
  <si>
    <t>101430.0</t>
  </si>
  <si>
    <t>391.07</t>
  </si>
  <si>
    <t>443.62</t>
  </si>
  <si>
    <t>0.0457109</t>
  </si>
  <si>
    <t>85986.4</t>
  </si>
  <si>
    <t>0.188392</t>
  </si>
  <si>
    <t>82681.7</t>
  </si>
  <si>
    <t>64794.7</t>
  </si>
  <si>
    <t>-34.4</t>
  </si>
  <si>
    <t>0.585683</t>
  </si>
  <si>
    <t>64481.1</t>
  </si>
  <si>
    <t>0.905756</t>
  </si>
  <si>
    <t>64326.8</t>
  </si>
  <si>
    <t>0.0347284</t>
  </si>
  <si>
    <t>63840.3</t>
  </si>
  <si>
    <t>0.254596</t>
  </si>
  <si>
    <t>61075.5</t>
  </si>
  <si>
    <t>46.08</t>
  </si>
  <si>
    <t>0.0019686</t>
  </si>
  <si>
    <t>60572.2</t>
  </si>
  <si>
    <t>0.041688</t>
  </si>
  <si>
    <t>58770.1</t>
  </si>
  <si>
    <t>0.113475</t>
  </si>
  <si>
    <t>44872.3</t>
  </si>
  <si>
    <t>0.54938</t>
  </si>
  <si>
    <t>44542.9</t>
  </si>
  <si>
    <t>0.0855877</t>
  </si>
  <si>
    <t>0.00002091</t>
  </si>
  <si>
    <t>36484.6</t>
  </si>
  <si>
    <t>0.0351125</t>
  </si>
  <si>
    <t>0.00000858</t>
  </si>
  <si>
    <t>34564.1</t>
  </si>
  <si>
    <t>8.99489</t>
  </si>
  <si>
    <t>0.00219789</t>
  </si>
  <si>
    <t>34032.1</t>
  </si>
  <si>
    <t>33326.2</t>
  </si>
  <si>
    <t>0.495782</t>
  </si>
  <si>
    <t>0.00012114</t>
  </si>
  <si>
    <t>23122.3</t>
  </si>
  <si>
    <t>0.0509002</t>
  </si>
  <si>
    <t>22921.8</t>
  </si>
  <si>
    <t>0.613878</t>
  </si>
  <si>
    <t>0.0508017</t>
  </si>
  <si>
    <t>18729.1</t>
  </si>
  <si>
    <t>1506533372</t>
  </si>
  <si>
    <t>17685.0</t>
  </si>
  <si>
    <t>-41.36</t>
  </si>
  <si>
    <t>0.448663</t>
  </si>
  <si>
    <t>16809.7</t>
  </si>
  <si>
    <t>60.72</t>
  </si>
  <si>
    <t>4.82929</t>
  </si>
  <si>
    <t>14341.1</t>
  </si>
  <si>
    <t>0.280903</t>
  </si>
  <si>
    <t>13978.6</t>
  </si>
  <si>
    <t>0.0894602</t>
  </si>
  <si>
    <t>13184.6</t>
  </si>
  <si>
    <t>-43.35</t>
  </si>
  <si>
    <t>12775.6</t>
  </si>
  <si>
    <t>392.81</t>
  </si>
  <si>
    <t>0.347716</t>
  </si>
  <si>
    <t>12247.0</t>
  </si>
  <si>
    <t>0.00982204</t>
  </si>
  <si>
    <t>11175.0</t>
  </si>
  <si>
    <t>0.00654803</t>
  </si>
  <si>
    <t>8361.01</t>
  </si>
  <si>
    <t>0.0248822</t>
  </si>
  <si>
    <t>7468.01</t>
  </si>
  <si>
    <t>7242.65</t>
  </si>
  <si>
    <t>108.79</t>
  </si>
  <si>
    <t>105.56</t>
  </si>
  <si>
    <t>0.00267947</t>
  </si>
  <si>
    <t>6936.54</t>
  </si>
  <si>
    <t>0.00376522</t>
  </si>
  <si>
    <t>6738.03</t>
  </si>
  <si>
    <t>4.50177</t>
  </si>
  <si>
    <t>5834.02</t>
  </si>
  <si>
    <t>0.272988</t>
  </si>
  <si>
    <t>5815.12</t>
  </si>
  <si>
    <t>0.00376725</t>
  </si>
  <si>
    <t>5240.61</t>
  </si>
  <si>
    <t>0.0496064</t>
  </si>
  <si>
    <t>5040.72</t>
  </si>
  <si>
    <t>4990.78</t>
  </si>
  <si>
    <t>0.383755</t>
  </si>
  <si>
    <t>4320.2</t>
  </si>
  <si>
    <t>2.98863</t>
  </si>
  <si>
    <t>0.00073027</t>
  </si>
  <si>
    <t>4031.73</t>
  </si>
  <si>
    <t>3719.28</t>
  </si>
  <si>
    <t>0.143246</t>
  </si>
  <si>
    <t>3689.38</t>
  </si>
  <si>
    <t>116.74</t>
  </si>
  <si>
    <t>0.397446</t>
  </si>
  <si>
    <t>2712.51</t>
  </si>
  <si>
    <t>1506533373</t>
  </si>
  <si>
    <t>0.00266014</t>
  </si>
  <si>
    <t>2648.33</t>
  </si>
  <si>
    <t>0.0245142</t>
  </si>
  <si>
    <t>2578.75</t>
  </si>
  <si>
    <t>1.67045</t>
  </si>
  <si>
    <t>0.00040817</t>
  </si>
  <si>
    <t>2532.31</t>
  </si>
  <si>
    <t>2432.39</t>
  </si>
  <si>
    <t>-57.12</t>
  </si>
  <si>
    <t>0.00894782</t>
  </si>
  <si>
    <t>2253.24</t>
  </si>
  <si>
    <t>0.0000001762</t>
  </si>
  <si>
    <t>1944.94</t>
  </si>
  <si>
    <t>89.58</t>
  </si>
  <si>
    <t>1.00378</t>
  </si>
  <si>
    <t>1943.04</t>
  </si>
  <si>
    <t>0.901112</t>
  </si>
  <si>
    <t>0.00022018</t>
  </si>
  <si>
    <t>1905.66</t>
  </si>
  <si>
    <t>-67.85</t>
  </si>
  <si>
    <t>0.531713</t>
  </si>
  <si>
    <t>1894.58</t>
  </si>
  <si>
    <t>0.0042368</t>
  </si>
  <si>
    <t>1865.05</t>
  </si>
  <si>
    <t>-17.09</t>
  </si>
  <si>
    <t>0.115736</t>
  </si>
  <si>
    <t>1580.52</t>
  </si>
  <si>
    <t>34.53</t>
  </si>
  <si>
    <t>56.47</t>
  </si>
  <si>
    <t>0.046491</t>
  </si>
  <si>
    <t>1576.03</t>
  </si>
  <si>
    <t>-57.45</t>
  </si>
  <si>
    <t>1539.83</t>
  </si>
  <si>
    <t>93.86</t>
  </si>
  <si>
    <t>1481.16</t>
  </si>
  <si>
    <t>213.15</t>
  </si>
  <si>
    <t>0.0745657</t>
  </si>
  <si>
    <t>1455.26</t>
  </si>
  <si>
    <t>0.00149623</t>
  </si>
  <si>
    <t>1312.68</t>
  </si>
  <si>
    <t>0.818504</t>
  </si>
  <si>
    <t>1239.21</t>
  </si>
  <si>
    <t>0.00109287</t>
  </si>
  <si>
    <t>1173.62</t>
  </si>
  <si>
    <t>-30.8</t>
  </si>
  <si>
    <t>-51.14</t>
  </si>
  <si>
    <t>0.0896758</t>
  </si>
  <si>
    <t>0.00286193</t>
  </si>
  <si>
    <t>1110.62</t>
  </si>
  <si>
    <t>0.0278291</t>
  </si>
  <si>
    <t>1062.77</t>
  </si>
  <si>
    <t>75.72</t>
  </si>
  <si>
    <t>0.761372</t>
  </si>
  <si>
    <t>1009.6</t>
  </si>
  <si>
    <t>777.498</t>
  </si>
  <si>
    <t>1002.99</t>
  </si>
  <si>
    <t>12.4775</t>
  </si>
  <si>
    <t>988.712</t>
  </si>
  <si>
    <t>-24.4</t>
  </si>
  <si>
    <t>0.0228945</t>
  </si>
  <si>
    <t>981.005</t>
  </si>
  <si>
    <t>-37.68</t>
  </si>
  <si>
    <t>0.00363726</t>
  </si>
  <si>
    <t>955.584</t>
  </si>
  <si>
    <t>0.00577045</t>
  </si>
  <si>
    <t>920.817</t>
  </si>
  <si>
    <t>0.00194964</t>
  </si>
  <si>
    <t>880.354</t>
  </si>
  <si>
    <t>0.136404</t>
  </si>
  <si>
    <t>877.891</t>
  </si>
  <si>
    <t>0.142986</t>
  </si>
  <si>
    <t>869.664</t>
  </si>
  <si>
    <t>0.0108002</t>
  </si>
  <si>
    <t>850.671</t>
  </si>
  <si>
    <t>10.2313</t>
  </si>
  <si>
    <t>833.03</t>
  </si>
  <si>
    <t>0.900354</t>
  </si>
  <si>
    <t>830.575</t>
  </si>
  <si>
    <t>0.00192203</t>
  </si>
  <si>
    <t>788.72</t>
  </si>
  <si>
    <t>54.09</t>
  </si>
  <si>
    <t>0.0892987</t>
  </si>
  <si>
    <t>732.561</t>
  </si>
  <si>
    <t>0.0000785899</t>
  </si>
  <si>
    <t>700.008</t>
  </si>
  <si>
    <t>66.85</t>
  </si>
  <si>
    <t>0.0000000648</t>
  </si>
  <si>
    <t>673.59</t>
  </si>
  <si>
    <t>0.00618101</t>
  </si>
  <si>
    <t>628.825</t>
  </si>
  <si>
    <t>0.00511565</t>
  </si>
  <si>
    <t>414.382</t>
  </si>
  <si>
    <t>0.0501333</t>
  </si>
  <si>
    <t>351.957</t>
  </si>
  <si>
    <t>0.000901449</t>
  </si>
  <si>
    <t>334.428</t>
  </si>
  <si>
    <t>0.0265318</t>
  </si>
  <si>
    <t>330.725</t>
  </si>
  <si>
    <t>0.211219</t>
  </si>
  <si>
    <t>0.00005161</t>
  </si>
  <si>
    <t>314.484</t>
  </si>
  <si>
    <t>314.015</t>
  </si>
  <si>
    <t>0.000170626</t>
  </si>
  <si>
    <t>305.403</t>
  </si>
  <si>
    <t>0.052745</t>
  </si>
  <si>
    <t>283.662</t>
  </si>
  <si>
    <t>0.0210371</t>
  </si>
  <si>
    <t>274.08</t>
  </si>
  <si>
    <t>0.216382</t>
  </si>
  <si>
    <t>0.00005287</t>
  </si>
  <si>
    <t>267.199</t>
  </si>
  <si>
    <t>213.69</t>
  </si>
  <si>
    <t>514.54</t>
  </si>
  <si>
    <t>0.368286</t>
  </si>
  <si>
    <t>258.354</t>
  </si>
  <si>
    <t>0.00785763</t>
  </si>
  <si>
    <t>215.987</t>
  </si>
  <si>
    <t>0.00102313</t>
  </si>
  <si>
    <t>214.669</t>
  </si>
  <si>
    <t>210.756</t>
  </si>
  <si>
    <t>1191.41</t>
  </si>
  <si>
    <t>0.0221953</t>
  </si>
  <si>
    <t>210.715</t>
  </si>
  <si>
    <t>0.0000819419</t>
  </si>
  <si>
    <t>208.08</t>
  </si>
  <si>
    <t>0.0000040884</t>
  </si>
  <si>
    <t>191.409</t>
  </si>
  <si>
    <t>-85.97</t>
  </si>
  <si>
    <t>0.00130992</t>
  </si>
  <si>
    <t>183.035</t>
  </si>
  <si>
    <t>0.122776</t>
  </si>
  <si>
    <t>175.014</t>
  </si>
  <si>
    <t>0.0226061</t>
  </si>
  <si>
    <t>170.977</t>
  </si>
  <si>
    <t>92.87</t>
  </si>
  <si>
    <t>0.000125055</t>
  </si>
  <si>
    <t>159.214</t>
  </si>
  <si>
    <t>177.35</t>
  </si>
  <si>
    <t>148.165</t>
  </si>
  <si>
    <t>144.201</t>
  </si>
  <si>
    <t>0.0000021481</t>
  </si>
  <si>
    <t>140.434</t>
  </si>
  <si>
    <t>-59.4</t>
  </si>
  <si>
    <t>0.00433807</t>
  </si>
  <si>
    <t>132.993</t>
  </si>
  <si>
    <t>0.00114591</t>
  </si>
  <si>
    <t>130.961</t>
  </si>
  <si>
    <t>62.39</t>
  </si>
  <si>
    <t>190.65</t>
  </si>
  <si>
    <t>11.0101</t>
  </si>
  <si>
    <t>0.00269031</t>
  </si>
  <si>
    <t>122.496</t>
  </si>
  <si>
    <t>0.000941279</t>
  </si>
  <si>
    <t>115.306</t>
  </si>
  <si>
    <t>0.0000298566</t>
  </si>
  <si>
    <t>113.562</t>
  </si>
  <si>
    <t>682.29</t>
  </si>
  <si>
    <t>0.000736653</t>
  </si>
  <si>
    <t>96.3067</t>
  </si>
  <si>
    <t>0.00589712</t>
  </si>
  <si>
    <t>95.6731</t>
  </si>
  <si>
    <t>0.000409251</t>
  </si>
  <si>
    <t>90.186</t>
  </si>
  <si>
    <t>0.00283146</t>
  </si>
  <si>
    <t>86.1651</t>
  </si>
  <si>
    <t>0.00167793</t>
  </si>
  <si>
    <t>81.4562</t>
  </si>
  <si>
    <t>56.53</t>
  </si>
  <si>
    <t>0.0101494</t>
  </si>
  <si>
    <t>70.4419</t>
  </si>
  <si>
    <t>0.000314349</t>
  </si>
  <si>
    <t>68.9761</t>
  </si>
  <si>
    <t>300.92</t>
  </si>
  <si>
    <t>337.37</t>
  </si>
  <si>
    <t>67.3035</t>
  </si>
  <si>
    <t>0.000777562</t>
  </si>
  <si>
    <t>66.0546</t>
  </si>
  <si>
    <t>0.143424</t>
  </si>
  <si>
    <t>64.4635</t>
  </si>
  <si>
    <t>0.0203398</t>
  </si>
  <si>
    <t>64.1698</t>
  </si>
  <si>
    <t>0.000119736</t>
  </si>
  <si>
    <t>60.1929</t>
  </si>
  <si>
    <t>0.0000851765</t>
  </si>
  <si>
    <t>57.9092</t>
  </si>
  <si>
    <t>0.0000011169</t>
  </si>
  <si>
    <t>55.9495</t>
  </si>
  <si>
    <t>-61.6</t>
  </si>
  <si>
    <t>-62.5</t>
  </si>
  <si>
    <t>48.406</t>
  </si>
  <si>
    <t>64.77</t>
  </si>
  <si>
    <t>0.000163684</t>
  </si>
  <si>
    <t>48.1718</t>
  </si>
  <si>
    <t>0.00249644</t>
  </si>
  <si>
    <t>46.6445</t>
  </si>
  <si>
    <t>0.00147324</t>
  </si>
  <si>
    <t>44.4626</t>
  </si>
  <si>
    <t>0.00322548</t>
  </si>
  <si>
    <t>37.8055</t>
  </si>
  <si>
    <t>1470.4</t>
  </si>
  <si>
    <t>0.359289</t>
  </si>
  <si>
    <t>36.7565</t>
  </si>
  <si>
    <t>49.16</t>
  </si>
  <si>
    <t>393.82</t>
  </si>
  <si>
    <t>34.3769</t>
  </si>
  <si>
    <t>0.000550609</t>
  </si>
  <si>
    <t>31.2448</t>
  </si>
  <si>
    <t>7.94962</t>
  </si>
  <si>
    <t>0.00194248</t>
  </si>
  <si>
    <t>29.3577</t>
  </si>
  <si>
    <t>21.77</t>
  </si>
  <si>
    <t>27.5492</t>
  </si>
  <si>
    <t>0.0119295</t>
  </si>
  <si>
    <t>26.2769</t>
  </si>
  <si>
    <t>23.7407</t>
  </si>
  <si>
    <t>223.14</t>
  </si>
  <si>
    <t>21.8429</t>
  </si>
  <si>
    <t>20.4626</t>
  </si>
  <si>
    <t>20.1398</t>
  </si>
  <si>
    <t>0.00679358</t>
  </si>
  <si>
    <t>18.4023</t>
  </si>
  <si>
    <t>17.5979</t>
  </si>
  <si>
    <t>16.3701</t>
  </si>
  <si>
    <t>0.000654803</t>
  </si>
  <si>
    <t>16.314</t>
  </si>
  <si>
    <t>15.476</t>
  </si>
  <si>
    <t>0.000289819</t>
  </si>
  <si>
    <t>14.4021</t>
  </si>
  <si>
    <t>44.39</t>
  </si>
  <si>
    <t>0.0323309</t>
  </si>
  <si>
    <t>13.168</t>
  </si>
  <si>
    <t>0.00781671</t>
  </si>
  <si>
    <t>13.0539</t>
  </si>
  <si>
    <t>12.3652</t>
  </si>
  <si>
    <t>0.00286476</t>
  </si>
  <si>
    <t>11.7691</t>
  </si>
  <si>
    <t>0.0000870976</t>
  </si>
  <si>
    <t>0.000820833</t>
  </si>
  <si>
    <t>11.0659</t>
  </si>
  <si>
    <t>11.0218</t>
  </si>
  <si>
    <t>0.00212811</t>
  </si>
  <si>
    <t>9.86657</t>
  </si>
  <si>
    <t>9.15292</t>
  </si>
  <si>
    <t>0.0511156</t>
  </si>
  <si>
    <t>8.95131</t>
  </si>
  <si>
    <t>7.77578</t>
  </si>
  <si>
    <t>0.00122776</t>
  </si>
  <si>
    <t>7.51089</t>
  </si>
  <si>
    <t>0.569146</t>
  </si>
  <si>
    <t>7.1784</t>
  </si>
  <si>
    <t>0.00830781</t>
  </si>
  <si>
    <t>7.17635</t>
  </si>
  <si>
    <t>0.149582</t>
  </si>
  <si>
    <t>7.1529</t>
  </si>
  <si>
    <t>0.00130961</t>
  </si>
  <si>
    <t>6.57172</t>
  </si>
  <si>
    <t>0.0147331</t>
  </si>
  <si>
    <t>6.24919</t>
  </si>
  <si>
    <t>6.2458</t>
  </si>
  <si>
    <t>5.72953</t>
  </si>
  <si>
    <t>4.73095</t>
  </si>
  <si>
    <t>0.00548397</t>
  </si>
  <si>
    <t>0.0221405</t>
  </si>
  <si>
    <t>0.021322</t>
  </si>
  <si>
    <t>3.92472</t>
  </si>
  <si>
    <t>0.0000003159</t>
  </si>
  <si>
    <t>3.75683</t>
  </si>
  <si>
    <t>3.67181</t>
  </si>
  <si>
    <t>-60.44</t>
  </si>
  <si>
    <t>0.0179685</t>
  </si>
  <si>
    <t>3.38819</t>
  </si>
  <si>
    <t>29.64</t>
  </si>
  <si>
    <t>3.08576</t>
  </si>
  <si>
    <t>0.00957649</t>
  </si>
  <si>
    <t>3.06513</t>
  </si>
  <si>
    <t>2.63902</t>
  </si>
  <si>
    <t>2.52099</t>
  </si>
  <si>
    <t>0.0000413637</t>
  </si>
  <si>
    <t>2.08361</t>
  </si>
  <si>
    <t>0.0000923010</t>
  </si>
  <si>
    <t>1.66234</t>
  </si>
  <si>
    <t>1.48594</t>
  </si>
  <si>
    <t>1.3915</t>
  </si>
  <si>
    <t>1.02313</t>
  </si>
  <si>
    <t>0.917543</t>
  </si>
  <si>
    <t>0.456561</t>
  </si>
  <si>
    <t>0.916888</t>
  </si>
  <si>
    <t>0.798041</t>
  </si>
  <si>
    <t>0.758917</t>
  </si>
  <si>
    <t>0.00257829</t>
  </si>
  <si>
    <t>0.694255</t>
  </si>
  <si>
    <t>0.00147331</t>
  </si>
  <si>
    <t>0.488278</t>
  </si>
  <si>
    <t>0.436508</t>
  </si>
  <si>
    <t>0.413344</t>
  </si>
  <si>
    <t>0.410807</t>
  </si>
  <si>
    <t>0.409661</t>
  </si>
  <si>
    <t>0.00343772</t>
  </si>
  <si>
    <t>-28.16</t>
  </si>
  <si>
    <t>50.7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</si>
</sst>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[$$-409]* #,##0.00000_);_([$$-409]* \(#,##0.000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rgb="FF000000"/>
      <name val="Calibri"/>
      <family val="2"/>
    </font>
    <font>
      <sz val="12"/>
      <color rgb="FF0A010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/>
    <xf numFmtId="8" fontId="0" fillId="0" borderId="0" xfId="0" applyNumberFormat="1"/>
    <xf numFmtId="0" fontId="3" fillId="0" borderId="6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wrapText="1"/>
    </xf>
    <xf numFmtId="8" fontId="6" fillId="0" borderId="2" xfId="0" applyNumberFormat="1" applyFont="1" applyFill="1" applyBorder="1" applyAlignment="1">
      <alignment horizontal="right" wrapText="1"/>
    </xf>
    <xf numFmtId="8" fontId="6" fillId="0" borderId="4" xfId="0" applyNumberFormat="1" applyFont="1" applyFill="1" applyBorder="1" applyAlignment="1">
      <alignment horizontal="right" wrapText="1"/>
    </xf>
    <xf numFmtId="14" fontId="7" fillId="3" borderId="3" xfId="0" applyNumberFormat="1" applyFont="1" applyFill="1" applyBorder="1" applyAlignment="1">
      <alignment horizontal="right" wrapText="1"/>
    </xf>
    <xf numFmtId="0" fontId="6" fillId="0" borderId="9" xfId="0" applyFont="1" applyFill="1" applyBorder="1" applyAlignment="1">
      <alignment wrapText="1"/>
    </xf>
    <xf numFmtId="8" fontId="6" fillId="0" borderId="9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6" fillId="7" borderId="9" xfId="0" applyFont="1" applyFill="1" applyBorder="1" applyAlignment="1">
      <alignment wrapText="1"/>
    </xf>
    <xf numFmtId="8" fontId="6" fillId="7" borderId="10" xfId="0" applyNumberFormat="1" applyFont="1" applyFill="1" applyBorder="1" applyAlignment="1">
      <alignment horizontal="right" wrapText="1"/>
    </xf>
    <xf numFmtId="8" fontId="6" fillId="7" borderId="8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9" xfId="0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0" fillId="4" borderId="0" xfId="0" applyFill="1"/>
    <xf numFmtId="164" fontId="4" fillId="0" borderId="2" xfId="1" applyNumberFormat="1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0" fontId="0" fillId="0" borderId="10" xfId="0" applyBorder="1"/>
    <xf numFmtId="0" fontId="9" fillId="0" borderId="2" xfId="0" applyFont="1" applyBorder="1" applyAlignment="1">
      <alignment horizontal="right" wrapText="1"/>
    </xf>
    <xf numFmtId="0" fontId="4" fillId="0" borderId="2" xfId="0" applyNumberFormat="1" applyFont="1" applyBorder="1" applyAlignment="1">
      <alignment horizontal="right" wrapText="1"/>
    </xf>
    <xf numFmtId="0" fontId="4" fillId="0" borderId="9" xfId="0" applyNumberFormat="1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wrapText="1"/>
    </xf>
    <xf numFmtId="0" fontId="0" fillId="0" borderId="10" xfId="0" applyNumberFormat="1" applyBorder="1"/>
    <xf numFmtId="0" fontId="10" fillId="0" borderId="0" xfId="0" applyFont="1"/>
    <xf numFmtId="44" fontId="0" fillId="0" borderId="0" xfId="2" applyFont="1"/>
    <xf numFmtId="44" fontId="3" fillId="0" borderId="6" xfId="2" applyFont="1" applyBorder="1" applyAlignment="1">
      <alignment wrapText="1"/>
    </xf>
    <xf numFmtId="0" fontId="8" fillId="5" borderId="2" xfId="0" applyFont="1" applyFill="1" applyBorder="1" applyAlignment="1"/>
    <xf numFmtId="10" fontId="0" fillId="0" borderId="0" xfId="1" applyNumberFormat="1" applyFont="1"/>
    <xf numFmtId="0" fontId="8" fillId="5" borderId="6" xfId="0" applyFont="1" applyFill="1" applyBorder="1" applyAlignment="1"/>
    <xf numFmtId="44" fontId="8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8" fontId="0" fillId="4" borderId="0" xfId="0" applyNumberFormat="1" applyFill="1"/>
    <xf numFmtId="14" fontId="7" fillId="3" borderId="8" xfId="0" applyNumberFormat="1" applyFont="1" applyFill="1" applyBorder="1" applyAlignment="1">
      <alignment horizontal="right" wrapText="1"/>
    </xf>
    <xf numFmtId="8" fontId="6" fillId="0" borderId="8" xfId="0" applyNumberFormat="1" applyFont="1" applyFill="1" applyBorder="1" applyAlignment="1">
      <alignment horizontal="right" wrapText="1"/>
    </xf>
    <xf numFmtId="0" fontId="0" fillId="8" borderId="0" xfId="0" applyFill="1"/>
    <xf numFmtId="165" fontId="0" fillId="0" borderId="0" xfId="2" applyNumberFormat="1" applyFont="1"/>
    <xf numFmtId="0" fontId="0" fillId="8" borderId="0" xfId="0" applyNumberFormat="1" applyFill="1"/>
    <xf numFmtId="0" fontId="0" fillId="0" borderId="0" xfId="2" applyNumberFormat="1" applyFont="1"/>
    <xf numFmtId="9" fontId="0" fillId="0" borderId="0" xfId="1" applyFont="1"/>
    <xf numFmtId="0" fontId="2" fillId="0" borderId="1" xfId="0" applyNumberFormat="1" applyFont="1" applyFill="1" applyBorder="1"/>
    <xf numFmtId="44" fontId="0" fillId="0" borderId="10" xfId="0" applyNumberFormat="1" applyFont="1" applyBorder="1"/>
    <xf numFmtId="6" fontId="0" fillId="0" borderId="0" xfId="2" applyNumberFormat="1" applyFont="1"/>
    <xf numFmtId="10" fontId="0" fillId="0" borderId="0" xfId="0" applyNumberFormat="1" applyFont="1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8" fontId="13" fillId="0" borderId="0" xfId="0" applyNumberFormat="1" applyFont="1"/>
    <xf numFmtId="8" fontId="4" fillId="0" borderId="0" xfId="0" applyNumberFormat="1" applyFont="1"/>
    <xf numFmtId="44" fontId="4" fillId="0" borderId="2" xfId="2" applyFont="1" applyBorder="1" applyAlignment="1">
      <alignment horizontal="right" wrapText="1"/>
    </xf>
    <xf numFmtId="44" fontId="4" fillId="0" borderId="0" xfId="2" applyFont="1"/>
    <xf numFmtId="44" fontId="4" fillId="0" borderId="0" xfId="2" applyFont="1" applyBorder="1" applyAlignment="1">
      <alignment horizontal="right" wrapText="1"/>
    </xf>
    <xf numFmtId="44" fontId="4" fillId="0" borderId="9" xfId="0" applyNumberFormat="1" applyFont="1" applyBorder="1" applyAlignment="1">
      <alignment horizontal="right" wrapText="1"/>
    </xf>
    <xf numFmtId="44" fontId="4" fillId="0" borderId="0" xfId="0" applyNumberFormat="1" applyFont="1"/>
    <xf numFmtId="0" fontId="2" fillId="2" borderId="0" xfId="0" applyNumberFormat="1" applyFont="1" applyFill="1" applyBorder="1"/>
    <xf numFmtId="8" fontId="4" fillId="0" borderId="0" xfId="0" applyNumberFormat="1" applyFont="1" applyFill="1" applyBorder="1" applyAlignment="1">
      <alignment horizontal="right" wrapText="1"/>
    </xf>
  </cellXfs>
  <cellStyles count="3">
    <cellStyle name="Currency" xfId="2" builtinId="4"/>
    <cellStyle name="Normal" xfId="0" builtinId="0"/>
    <cellStyle name="Percent" xfId="1" builtinId="5"/>
  </cellStyles>
  <dxfs count="9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7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8" name="Coin.market_cap_usd" tableColumnId="8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1">
      <deletedField name="Coin.24h_volume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96" headerRowBorderDxfId="95" tableBorderDxfId="94" headerRowCellStyle="Currency">
  <autoFilter ref="A1:D5"/>
  <tableColumns count="4">
    <tableColumn id="1" name="Where" totalsRowLabel="Total"/>
    <tableColumn id="2" name="BV" totalsRowFunction="sum" dataDxfId="93" totalsRowDxfId="92" dataCellStyle="Currency"/>
    <tableColumn id="3" name="MV" totalsRowFunction="sum" dataDxfId="91" totalsRowDxfId="90" dataCellStyle="Currency"/>
    <tableColumn id="4" name="Change" totalsRowFunction="custom" dataDxfId="89" totalsRowDxfId="88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7" totalsRowCount="1" headerRowDxfId="87" dataDxfId="85" totalsRowDxfId="83" headerRowBorderDxfId="86" tableBorderDxfId="84" totalsRowBorderDxfId="82">
  <autoFilter ref="A1:E26"/>
  <tableColumns count="5">
    <tableColumn id="1" name="Date" totalsRowLabel="Total" dataDxfId="81" totalsRowDxfId="80"/>
    <tableColumn id="2" name="Exchange" dataDxfId="79" totalsRowDxfId="78"/>
    <tableColumn id="3" name="Deposited" totalsRowFunction="sum" dataDxfId="77" totalsRowDxfId="76"/>
    <tableColumn id="4" name="Commisson" totalsRowFunction="sum" dataDxfId="75" totalsRowDxfId="74"/>
    <tableColumn id="5" name="Remaining" totalsRowFunction="sum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29" tableType="queryTable" totalsRowShown="0">
  <autoFilter ref="A1:N1129"/>
  <tableColumns count="14">
    <tableColumn id="15" uniqueName="15" name="Coin.id" queryTableFieldId="1" dataDxfId="12"/>
    <tableColumn id="2" uniqueName="2" name="Coin.name" queryTableFieldId="2" dataDxfId="11"/>
    <tableColumn id="3" uniqueName="3" name="Coin.symbol" queryTableFieldId="3" dataDxfId="10"/>
    <tableColumn id="4" uniqueName="4" name="Coin.rank" queryTableFieldId="4" dataDxfId="9"/>
    <tableColumn id="5" uniqueName="5" name="Coin.price_usd" queryTableFieldId="5" dataDxfId="8"/>
    <tableColumn id="6" uniqueName="6" name="Coin.price_btc" queryTableFieldId="6" dataDxfId="7"/>
    <tableColumn id="1" uniqueName="1" name="Coin.24h_volume_usd" queryTableFieldId="15"/>
    <tableColumn id="8" uniqueName="8" name="Coin.market_cap_usd" queryTableFieldId="8" dataDxfId="6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N18" totalsRowCount="1" headerRowDxfId="71" headerRowBorderDxfId="70" tableBorderDxfId="69" totalsRowBorderDxfId="68">
  <autoFilter ref="A2:N17"/>
  <tableColumns count="14">
    <tableColumn id="1" name="Ticker" totalsRowLabel="Total" dataDxfId="67" totalsRowDxfId="35"/>
    <tableColumn id="2" name="Qty" dataDxfId="66" totalsRowDxfId="34"/>
    <tableColumn id="10" name="Value %" totalsRowFunction="sum" dataDxfId="65" totalsRowDxfId="33" dataCellStyle="Percent">
      <calculatedColumnFormula>Table4[[#This Row],[Total BV ETH]]/Table4[[#Totals],[Total BV ETH]]</calculatedColumnFormula>
    </tableColumn>
    <tableColumn id="6" name="USD" dataDxfId="52" totalsRowDxfId="32" dataCellStyle="Currency"/>
    <tableColumn id="7" name="Column1" totalsRowFunction="sum" dataDxfId="51" totalsRowDxfId="31" dataCellStyle="Currency">
      <calculatedColumnFormula>Table4[[#This Row],[USD]]*Table4[[#This Row],[Qty]]</calculatedColumnFormula>
    </tableColumn>
    <tableColumn id="3" name="Book Value ETH" dataDxfId="64" totalsRowDxfId="30"/>
    <tableColumn id="4" name="Total BV ETH" totalsRowFunction="sum" dataDxfId="63" totalsRowDxfId="29">
      <calculatedColumnFormula>Table4[[#This Row],[Qty]]*Table4[[#This Row],[Book Value ETH]]</calculatedColumnFormula>
    </tableColumn>
    <tableColumn id="5" name="REAL TIME PRICE" dataDxfId="62" totalsRowDxfId="28">
      <calculatedColumnFormula>IFERROR(INDEX(Ticker!$1:$1048576,MATCH(Portfolio!$A3,Ticker!$C:$C,0),MATCH(Portfolio!$H$1,Ticker!$1:$1,0)),0)</calculatedColumnFormula>
    </tableColumn>
    <tableColumn id="8" name="Column2" totalsRowFunction="sum" dataDxfId="50" totalsRowDxfId="27">
      <calculatedColumnFormula>Table4[[#This Row],[REAL TIME PRICE]]*Table4[[#This Row],[Qty]]</calculatedColumnFormula>
    </tableColumn>
    <tableColumn id="9" name="Column3" dataDxfId="21" totalsRowDxfId="26">
      <calculatedColumnFormula>(Table4[[#This Row],[REAL TIME PRICE]]-Table4[[#This Row],[USD]])*Table4[[#This Row],[Qty]]</calculatedColumnFormula>
    </tableColumn>
    <tableColumn id="12" name="MV ETH" dataDxfId="61" totalsRowDxfId="25">
      <calculatedColumnFormula>Table4[[#This Row],[REAL TIME PRICE]]/$H$4</calculatedColumnFormula>
    </tableColumn>
    <tableColumn id="13" name="MV T.ETH" totalsRowFunction="sum" dataDxfId="60" totalsRowDxfId="24">
      <calculatedColumnFormula>Table4[[#This Row],[MV ETH]]*Table4[[#This Row],[Qty]]</calculatedColumnFormula>
    </tableColumn>
    <tableColumn id="14" name="P/L ETH" totalsRowFunction="sum" dataDxfId="59" totalsRowDxfId="23">
      <calculatedColumnFormula>Table4[[#This Row],[MV T.ETH]]-Table4[[#This Row],[Total BV ETH]]</calculatedColumnFormula>
    </tableColumn>
    <tableColumn id="15" name="P/L USD" totalsRowFunction="sum" totalsRowDxfId="22" dataCellStyle="Currency">
      <calculatedColumnFormula>Table4[[#This Row],[P/L ETH]]*$H$4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6" totalsRowShown="0">
  <autoFilter ref="A1:G16"/>
  <tableColumns count="7">
    <tableColumn id="1" name="Ticker"/>
    <tableColumn id="2" name="Good Entry" dataDxfId="58"/>
    <tableColumn id="3" name="Good Exits" dataDxfId="57"/>
    <tableColumn id="4" name="Difference" dataDxfId="56" dataCellStyle="Percent">
      <calculatedColumnFormula>(C2-B2)/B2</calculatedColumnFormula>
    </tableColumn>
    <tableColumn id="5" name="Coin.price_usd" dataDxfId="55" dataCellStyle="Percent">
      <calculatedColumnFormula>INDEX(Ticker!$1:$1048576,MATCH(Flippers!$A2,Ticker!$C:$C,0),MATCH(Flippers!E$1,Ticker!$1:$1,0))</calculatedColumnFormula>
    </tableColumn>
    <tableColumn id="6" name="Coinomi?" dataDxfId="54"/>
    <tableColumn id="7" name="Price" dataDxfId="53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/>
  <cols>
    <col min="1" max="1" width="13.140625" customWidth="1"/>
    <col min="2" max="2" width="14.28515625" style="39" customWidth="1"/>
    <col min="3" max="3" width="13" style="39" customWidth="1"/>
    <col min="4" max="4" width="14.42578125" customWidth="1"/>
    <col min="5" max="5" width="16.42578125" customWidth="1"/>
  </cols>
  <sheetData>
    <row r="1" spans="1:5" ht="15.75" thickBot="1">
      <c r="A1" s="43" t="s">
        <v>5102</v>
      </c>
      <c r="B1" s="44" t="s">
        <v>5104</v>
      </c>
      <c r="C1" s="44" t="s">
        <v>5105</v>
      </c>
      <c r="D1" s="43" t="s">
        <v>4994</v>
      </c>
      <c r="E1" s="41"/>
    </row>
    <row r="2" spans="1:5">
      <c r="A2" t="s">
        <v>5103</v>
      </c>
      <c r="B2" s="39">
        <v>4900</v>
      </c>
      <c r="C2" s="39">
        <v>2500</v>
      </c>
      <c r="D2" s="42">
        <f>(C2-B2)/B2</f>
        <v>-0.48979591836734693</v>
      </c>
    </row>
    <row r="3" spans="1:5">
      <c r="A3" t="s">
        <v>5106</v>
      </c>
      <c r="B3" s="39">
        <v>9000</v>
      </c>
      <c r="C3" s="39">
        <v>16900</v>
      </c>
      <c r="D3" s="42">
        <f>(C3-B3)/B3</f>
        <v>0.87777777777777777</v>
      </c>
    </row>
    <row r="4" spans="1:5">
      <c r="A4" t="s">
        <v>5103</v>
      </c>
      <c r="B4" s="39">
        <v>-1500</v>
      </c>
      <c r="C4" s="39">
        <v>-1500</v>
      </c>
      <c r="D4" s="45"/>
    </row>
    <row r="5" spans="1:5">
      <c r="A5" t="s">
        <v>5106</v>
      </c>
      <c r="B5" s="39">
        <v>-1000</v>
      </c>
      <c r="C5" s="39">
        <v>-1000</v>
      </c>
      <c r="D5" s="45"/>
    </row>
    <row r="6" spans="1:5">
      <c r="A6" t="s">
        <v>4991</v>
      </c>
      <c r="B6" s="46">
        <f>SUBTOTAL(109,Table1[BV])</f>
        <v>11400</v>
      </c>
      <c r="C6" s="46">
        <f>SUBTOTAL(109,Table1[MV])</f>
        <v>16900</v>
      </c>
      <c r="D6" s="58">
        <f>(Table1[[#Totals],[MV]]-Table1[[#Totals],[BV]])/Table1[[#Totals],[BV]]</f>
        <v>0.48245614035087719</v>
      </c>
    </row>
    <row r="10" spans="1:5">
      <c r="B10" s="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9" sqref="B29"/>
    </sheetView>
  </sheetViews>
  <sheetFormatPr defaultRowHeight="1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5" ht="15.75" thickBot="1">
      <c r="A1" s="5" t="s">
        <v>4984</v>
      </c>
      <c r="B1" s="6" t="s">
        <v>4985</v>
      </c>
      <c r="C1" s="6" t="s">
        <v>4986</v>
      </c>
      <c r="D1" s="6" t="s">
        <v>4987</v>
      </c>
      <c r="E1" s="7" t="s">
        <v>4988</v>
      </c>
    </row>
    <row r="2" spans="1:5" ht="15.75" thickBot="1">
      <c r="A2" s="8">
        <v>42928</v>
      </c>
      <c r="B2" s="9" t="s">
        <v>4989</v>
      </c>
      <c r="C2" s="10">
        <v>100</v>
      </c>
      <c r="D2" s="10">
        <f>Table3[[#This Row],[Deposited]]*0.039</f>
        <v>3.9</v>
      </c>
      <c r="E2" s="11">
        <f>Table3[[#This Row],[Deposited]]-Table3[[#This Row],[Commisson]]</f>
        <v>96.1</v>
      </c>
    </row>
    <row r="3" spans="1:5" ht="15.75" thickBot="1">
      <c r="A3" s="8">
        <v>42947</v>
      </c>
      <c r="B3" s="9" t="s">
        <v>4989</v>
      </c>
      <c r="C3" s="10">
        <v>200</v>
      </c>
      <c r="D3" s="10">
        <f>Table3[[#This Row],[Deposited]]*0.039</f>
        <v>7.8</v>
      </c>
      <c r="E3" s="11">
        <f>Table3[[#This Row],[Deposited]]-Table3[[#This Row],[Commisson]]</f>
        <v>192.2</v>
      </c>
    </row>
    <row r="4" spans="1:5" ht="15.75" thickBot="1">
      <c r="A4" s="8">
        <v>42951</v>
      </c>
      <c r="B4" s="9" t="s">
        <v>4989</v>
      </c>
      <c r="C4" s="10">
        <v>114</v>
      </c>
      <c r="D4" s="10">
        <f>Table3[[#This Row],[Deposited]]*0.039</f>
        <v>4.4459999999999997</v>
      </c>
      <c r="E4" s="11">
        <f>Table3[[#This Row],[Deposited]]-Table3[[#This Row],[Commisson]]</f>
        <v>109.554</v>
      </c>
    </row>
    <row r="5" spans="1:5" ht="15.75" thickBot="1">
      <c r="A5" s="8">
        <v>42956</v>
      </c>
      <c r="B5" s="9" t="s">
        <v>4989</v>
      </c>
      <c r="C5" s="10">
        <v>93.59</v>
      </c>
      <c r="D5" s="10">
        <f>Table3[[#This Row],[Deposited]]*0.039</f>
        <v>3.65001</v>
      </c>
      <c r="E5" s="11">
        <f>Table3[[#This Row],[Deposited]]-Table3[[#This Row],[Commisson]]</f>
        <v>89.939990000000009</v>
      </c>
    </row>
    <row r="6" spans="1:5" ht="15.75" thickBot="1">
      <c r="A6" s="8">
        <v>42958</v>
      </c>
      <c r="B6" s="9" t="s">
        <v>4989</v>
      </c>
      <c r="C6" s="10">
        <v>102</v>
      </c>
      <c r="D6" s="10">
        <f>Table3[[#This Row],[Deposited]]*0.039</f>
        <v>3.9780000000000002</v>
      </c>
      <c r="E6" s="11">
        <f>Table3[[#This Row],[Deposited]]-Table3[[#This Row],[Commisson]]</f>
        <v>98.022000000000006</v>
      </c>
    </row>
    <row r="7" spans="1:5" ht="15.75" thickBot="1">
      <c r="A7" s="8">
        <v>42963</v>
      </c>
      <c r="B7" s="9" t="s">
        <v>4989</v>
      </c>
      <c r="C7" s="10">
        <v>131</v>
      </c>
      <c r="D7" s="10">
        <f>Table3[[#This Row],[Deposited]]*0.039</f>
        <v>5.109</v>
      </c>
      <c r="E7" s="11">
        <f>Table3[[#This Row],[Deposited]]-Table3[[#This Row],[Commisson]]</f>
        <v>125.89100000000001</v>
      </c>
    </row>
    <row r="8" spans="1:5" ht="15.75" thickBot="1">
      <c r="A8" s="8">
        <v>42965</v>
      </c>
      <c r="B8" s="9" t="s">
        <v>4989</v>
      </c>
      <c r="C8" s="10">
        <v>75</v>
      </c>
      <c r="D8" s="10">
        <f>Table3[[#This Row],[Deposited]]*0.039</f>
        <v>2.9249999999999998</v>
      </c>
      <c r="E8" s="11">
        <f>Table3[[#This Row],[Deposited]]-Table3[[#This Row],[Commisson]]</f>
        <v>72.075000000000003</v>
      </c>
    </row>
    <row r="9" spans="1:5" ht="15.75" thickBot="1">
      <c r="A9" s="8">
        <v>42968</v>
      </c>
      <c r="B9" s="9" t="s">
        <v>4989</v>
      </c>
      <c r="C9" s="10">
        <v>70</v>
      </c>
      <c r="D9" s="10">
        <f>Table3[[#This Row],[Deposited]]*0.039</f>
        <v>2.73</v>
      </c>
      <c r="E9" s="11">
        <f>Table3[[#This Row],[Deposited]]-Table3[[#This Row],[Commisson]]</f>
        <v>67.27</v>
      </c>
    </row>
    <row r="10" spans="1:5" ht="15.75" thickBot="1">
      <c r="A10" s="8">
        <v>42970</v>
      </c>
      <c r="B10" s="9" t="s">
        <v>4989</v>
      </c>
      <c r="C10" s="10">
        <v>56</v>
      </c>
      <c r="D10" s="10">
        <f>Table3[[#This Row],[Deposited]]*0.039</f>
        <v>2.1840000000000002</v>
      </c>
      <c r="E10" s="11">
        <f>Table3[[#This Row],[Deposited]]-Table3[[#This Row],[Commisson]]</f>
        <v>53.816000000000003</v>
      </c>
    </row>
    <row r="11" spans="1:5" ht="15.75" thickBot="1">
      <c r="A11" s="8">
        <v>42975</v>
      </c>
      <c r="B11" s="9" t="s">
        <v>4989</v>
      </c>
      <c r="C11" s="10">
        <v>104.8</v>
      </c>
      <c r="D11" s="10">
        <f>Table3[[#This Row],[Deposited]]*0.039</f>
        <v>4.0872000000000002</v>
      </c>
      <c r="E11" s="11">
        <f>Table3[[#This Row],[Deposited]]-Table3[[#This Row],[Commisson]]</f>
        <v>100.7128</v>
      </c>
    </row>
    <row r="12" spans="1:5" ht="15.75" thickBot="1">
      <c r="A12" s="8">
        <v>42976</v>
      </c>
      <c r="B12" s="9" t="s">
        <v>4989</v>
      </c>
      <c r="C12" s="10">
        <v>86</v>
      </c>
      <c r="D12" s="10">
        <f>Table3[[#This Row],[Deposited]]*0.039</f>
        <v>3.3540000000000001</v>
      </c>
      <c r="E12" s="11">
        <f>Table3[[#This Row],[Deposited]]-Table3[[#This Row],[Commisson]]</f>
        <v>82.646000000000001</v>
      </c>
    </row>
    <row r="13" spans="1:5" ht="15.75" thickBot="1">
      <c r="A13" s="8">
        <v>42980</v>
      </c>
      <c r="B13" s="9" t="s">
        <v>4989</v>
      </c>
      <c r="C13" s="10">
        <v>100</v>
      </c>
      <c r="D13" s="10">
        <f>Table3[[#This Row],[Deposited]]*0.039</f>
        <v>3.9</v>
      </c>
      <c r="E13" s="11">
        <f>Table3[[#This Row],[Deposited]]-Table3[[#This Row],[Commisson]]</f>
        <v>96.1</v>
      </c>
    </row>
    <row r="14" spans="1:5" ht="15.75" thickBot="1">
      <c r="A14" s="8">
        <v>42982</v>
      </c>
      <c r="B14" s="9" t="s">
        <v>4989</v>
      </c>
      <c r="C14" s="10">
        <v>62.99</v>
      </c>
      <c r="D14" s="10">
        <f>Table3[[#This Row],[Deposited]]*0.039</f>
        <v>2.45661</v>
      </c>
      <c r="E14" s="11">
        <f>Table3[[#This Row],[Deposited]]-Table3[[#This Row],[Commisson]]</f>
        <v>60.533390000000004</v>
      </c>
    </row>
    <row r="15" spans="1:5" ht="15.75" thickBot="1">
      <c r="A15" s="8">
        <v>42988</v>
      </c>
      <c r="B15" s="9" t="s">
        <v>4989</v>
      </c>
      <c r="C15" s="10">
        <v>200</v>
      </c>
      <c r="D15" s="10">
        <f>Table3[[#This Row],[Deposited]]*0.039</f>
        <v>7.8</v>
      </c>
      <c r="E15" s="11">
        <f>Table3[[#This Row],[Deposited]]-Table3[[#This Row],[Commisson]]</f>
        <v>192.2</v>
      </c>
    </row>
    <row r="16" spans="1:5" ht="15.75" thickBot="1">
      <c r="A16" s="12">
        <v>42987</v>
      </c>
      <c r="B16" s="9" t="s">
        <v>4989</v>
      </c>
      <c r="C16" s="10">
        <v>100</v>
      </c>
      <c r="D16" s="10">
        <f>Table3[[#This Row],[Deposited]]*0.039</f>
        <v>3.9</v>
      </c>
      <c r="E16" s="11">
        <f>Table3[[#This Row],[Deposited]]-Table3[[#This Row],[Commisson]]</f>
        <v>96.1</v>
      </c>
    </row>
    <row r="17" spans="1:5" ht="15.75" thickBot="1">
      <c r="A17" s="8">
        <v>42963</v>
      </c>
      <c r="B17" s="9" t="s">
        <v>4990</v>
      </c>
      <c r="C17" s="10">
        <v>100</v>
      </c>
      <c r="D17" s="10">
        <f>Table3[[#This Row],[Deposited]]*0.039</f>
        <v>3.9</v>
      </c>
      <c r="E17" s="11">
        <f>Table3[[#This Row],[Deposited]]-Table3[[#This Row],[Commisson]]</f>
        <v>96.1</v>
      </c>
    </row>
    <row r="18" spans="1:5" ht="15.75" thickBot="1">
      <c r="A18" s="8">
        <v>42976</v>
      </c>
      <c r="B18" s="9" t="s">
        <v>4990</v>
      </c>
      <c r="C18" s="10">
        <v>300</v>
      </c>
      <c r="D18" s="10">
        <f>Table3[[#This Row],[Deposited]]*0.039</f>
        <v>11.7</v>
      </c>
      <c r="E18" s="11">
        <f>Table3[[#This Row],[Deposited]]-Table3[[#This Row],[Commisson]]</f>
        <v>288.3</v>
      </c>
    </row>
    <row r="19" spans="1:5" ht="15.75" thickBot="1">
      <c r="A19" s="8">
        <v>42978</v>
      </c>
      <c r="B19" s="9" t="s">
        <v>4990</v>
      </c>
      <c r="C19" s="10">
        <v>300</v>
      </c>
      <c r="D19" s="10">
        <f>Table3[[#This Row],[Deposited]]*0.039</f>
        <v>11.7</v>
      </c>
      <c r="E19" s="11">
        <f>Table3[[#This Row],[Deposited]]-Table3[[#This Row],[Commisson]]</f>
        <v>288.3</v>
      </c>
    </row>
    <row r="20" spans="1:5" ht="15.75" thickBot="1">
      <c r="A20" s="8">
        <v>42983</v>
      </c>
      <c r="B20" s="9" t="s">
        <v>4990</v>
      </c>
      <c r="C20" s="10">
        <v>300</v>
      </c>
      <c r="D20" s="10">
        <f>Table3[[#This Row],[Deposited]]*0.039</f>
        <v>11.7</v>
      </c>
      <c r="E20" s="11">
        <f>Table3[[#This Row],[Deposited]]-Table3[[#This Row],[Commisson]]</f>
        <v>288.3</v>
      </c>
    </row>
    <row r="21" spans="1:5" ht="15.75" thickBot="1">
      <c r="A21" s="8">
        <v>42985</v>
      </c>
      <c r="B21" s="13" t="s">
        <v>4990</v>
      </c>
      <c r="C21" s="14">
        <v>300</v>
      </c>
      <c r="D21" s="10">
        <f>Table3[[#This Row],[Deposited]]*0.039</f>
        <v>11.7</v>
      </c>
      <c r="E21" s="11">
        <f>Table3[[#This Row],[Deposited]]-Table3[[#This Row],[Commisson]]</f>
        <v>288.3</v>
      </c>
    </row>
    <row r="22" spans="1:5" ht="15.75" thickBot="1">
      <c r="A22" s="12">
        <v>42993</v>
      </c>
      <c r="B22" s="13" t="s">
        <v>4989</v>
      </c>
      <c r="C22" s="14">
        <v>100</v>
      </c>
      <c r="D22" s="10">
        <f>Table3[[#This Row],[Deposited]]*0.039</f>
        <v>3.9</v>
      </c>
      <c r="E22" s="11">
        <f>Table3[[#This Row],[Deposited]]-Table3[[#This Row],[Commisson]]</f>
        <v>96.1</v>
      </c>
    </row>
    <row r="23" spans="1:5" ht="15.75" thickBot="1">
      <c r="A23" s="48">
        <v>42995</v>
      </c>
      <c r="B23" s="13" t="s">
        <v>4989</v>
      </c>
      <c r="C23" s="49">
        <v>200</v>
      </c>
      <c r="D23" s="10">
        <f>Table3[[#This Row],[Deposited]]*0.039</f>
        <v>7.8</v>
      </c>
      <c r="E23" s="11">
        <f>Table3[[#This Row],[Deposited]]-Table3[[#This Row],[Commisson]]</f>
        <v>192.2</v>
      </c>
    </row>
    <row r="24" spans="1:5" ht="15.75" thickBot="1">
      <c r="A24" s="48">
        <v>42996</v>
      </c>
      <c r="B24" s="13" t="s">
        <v>5202</v>
      </c>
      <c r="C24" s="49">
        <v>100</v>
      </c>
      <c r="D24" s="10">
        <f>Table3[[#This Row],[Deposited]]*0.039</f>
        <v>3.9</v>
      </c>
      <c r="E24" s="11">
        <f>Table3[[#This Row],[Deposited]]-Table3[[#This Row],[Commisson]]</f>
        <v>96.1</v>
      </c>
    </row>
    <row r="25" spans="1:5" ht="15.75" thickBot="1">
      <c r="A25" s="48">
        <v>42999</v>
      </c>
      <c r="B25" s="13" t="s">
        <v>4989</v>
      </c>
      <c r="C25" s="49">
        <v>156.1</v>
      </c>
      <c r="D25" s="10">
        <f>Table3[[#This Row],[Deposited]]*0.039</f>
        <v>6.0878999999999994</v>
      </c>
      <c r="E25" s="11">
        <f>Table3[[#This Row],[Deposited]]-Table3[[#This Row],[Commisson]]</f>
        <v>150.0121</v>
      </c>
    </row>
    <row r="26" spans="1:5" ht="15.75" thickBot="1">
      <c r="A26" s="48">
        <v>43000</v>
      </c>
      <c r="B26" s="13" t="s">
        <v>4989</v>
      </c>
      <c r="C26" s="49">
        <v>208.5</v>
      </c>
      <c r="D26" s="10">
        <f>Table3[[#This Row],[Deposited]]*0.039</f>
        <v>8.1315000000000008</v>
      </c>
      <c r="E26" s="11">
        <f>Table3[[#This Row],[Deposited]]-Table3[[#This Row],[Commisson]]</f>
        <v>200.36850000000001</v>
      </c>
    </row>
    <row r="27" spans="1:5">
      <c r="A27" s="15" t="s">
        <v>4991</v>
      </c>
      <c r="B27" s="16"/>
      <c r="C27" s="18">
        <f>SUBTOTAL(109,Table3[Deposited])</f>
        <v>3659.98</v>
      </c>
      <c r="D27" s="18">
        <f>SUBTOTAL(109,Table3[Commisson])</f>
        <v>142.73921999999999</v>
      </c>
      <c r="E27" s="17">
        <f>SUBTOTAL(109,Table3[Remaining])</f>
        <v>3517.2407799999996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29"/>
  <sheetViews>
    <sheetView topLeftCell="A70" workbookViewId="0">
      <selection activeCell="B92" sqref="B92"/>
    </sheetView>
  </sheetViews>
  <sheetFormatPr defaultRowHeight="15"/>
  <cols>
    <col min="1" max="1" width="29.85546875" bestFit="1" customWidth="1"/>
    <col min="2" max="2" width="27.42578125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bestFit="1" customWidth="1"/>
  </cols>
  <sheetData>
    <row r="1" spans="1:14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8410</v>
      </c>
      <c r="F2" s="1" t="s">
        <v>5</v>
      </c>
      <c r="G2" t="s">
        <v>8411</v>
      </c>
      <c r="H2" s="1">
        <v>67796975187</v>
      </c>
      <c r="I2" s="1" t="s">
        <v>8108</v>
      </c>
      <c r="J2" s="1" t="s">
        <v>8108</v>
      </c>
      <c r="K2" s="1" t="s">
        <v>5320</v>
      </c>
      <c r="L2" s="1" t="s">
        <v>7445</v>
      </c>
      <c r="M2" s="1" t="s">
        <v>6411</v>
      </c>
      <c r="N2" s="1" t="s">
        <v>8412</v>
      </c>
    </row>
    <row r="3" spans="1:14">
      <c r="A3" s="1" t="s">
        <v>6</v>
      </c>
      <c r="B3" s="1" t="s">
        <v>7</v>
      </c>
      <c r="C3" s="1" t="s">
        <v>8</v>
      </c>
      <c r="D3" s="1" t="s">
        <v>9</v>
      </c>
      <c r="E3" s="1" t="s">
        <v>8413</v>
      </c>
      <c r="F3" s="1" t="s">
        <v>8414</v>
      </c>
      <c r="G3" t="s">
        <v>8415</v>
      </c>
      <c r="H3" s="1">
        <v>28096217496</v>
      </c>
      <c r="I3" s="1" t="s">
        <v>8110</v>
      </c>
      <c r="J3" s="1" t="s">
        <v>8110</v>
      </c>
      <c r="K3" s="1" t="s">
        <v>5173</v>
      </c>
      <c r="L3" s="1" t="s">
        <v>6691</v>
      </c>
      <c r="M3" s="1" t="s">
        <v>6095</v>
      </c>
      <c r="N3" s="1" t="s">
        <v>8416</v>
      </c>
    </row>
    <row r="4" spans="1:14">
      <c r="A4" s="1" t="s">
        <v>14</v>
      </c>
      <c r="B4" s="1" t="s">
        <v>15</v>
      </c>
      <c r="C4" s="1" t="s">
        <v>16</v>
      </c>
      <c r="D4" s="1" t="s">
        <v>13</v>
      </c>
      <c r="E4" s="1" t="s">
        <v>8417</v>
      </c>
      <c r="F4" s="1" t="s">
        <v>8418</v>
      </c>
      <c r="G4" t="s">
        <v>8419</v>
      </c>
      <c r="H4" s="1">
        <v>7763822761</v>
      </c>
      <c r="I4" s="1" t="s">
        <v>18</v>
      </c>
      <c r="J4" s="1" t="s">
        <v>19</v>
      </c>
      <c r="K4" s="1" t="s">
        <v>5439</v>
      </c>
      <c r="L4" s="1" t="s">
        <v>5934</v>
      </c>
      <c r="M4" s="1" t="s">
        <v>7080</v>
      </c>
      <c r="N4" s="1" t="s">
        <v>8420</v>
      </c>
    </row>
    <row r="5" spans="1:14">
      <c r="A5" s="1" t="s">
        <v>10</v>
      </c>
      <c r="B5" s="1" t="s">
        <v>11</v>
      </c>
      <c r="C5" s="1" t="s">
        <v>12</v>
      </c>
      <c r="D5" s="1" t="s">
        <v>17</v>
      </c>
      <c r="E5" s="1" t="s">
        <v>8421</v>
      </c>
      <c r="F5" s="1" t="s">
        <v>8422</v>
      </c>
      <c r="G5" t="s">
        <v>8423</v>
      </c>
      <c r="H5" s="1">
        <v>7478649476</v>
      </c>
      <c r="I5" s="1" t="s">
        <v>8111</v>
      </c>
      <c r="J5" s="1" t="s">
        <v>8111</v>
      </c>
      <c r="K5" s="1" t="s">
        <v>5304</v>
      </c>
      <c r="L5" s="1" t="s">
        <v>6380</v>
      </c>
      <c r="M5" s="1" t="s">
        <v>7147</v>
      </c>
      <c r="N5" s="1" t="s">
        <v>8424</v>
      </c>
    </row>
    <row r="6" spans="1:14">
      <c r="A6" s="1" t="s">
        <v>20</v>
      </c>
      <c r="B6" s="1" t="s">
        <v>21</v>
      </c>
      <c r="C6" s="1" t="s">
        <v>22</v>
      </c>
      <c r="D6" s="1" t="s">
        <v>23</v>
      </c>
      <c r="E6" s="1" t="s">
        <v>8425</v>
      </c>
      <c r="F6" s="1" t="s">
        <v>8426</v>
      </c>
      <c r="G6" t="s">
        <v>8427</v>
      </c>
      <c r="H6" s="1">
        <v>2866487967</v>
      </c>
      <c r="I6" s="1" t="s">
        <v>7980</v>
      </c>
      <c r="J6" s="1" t="s">
        <v>7980</v>
      </c>
      <c r="K6" s="1" t="s">
        <v>5847</v>
      </c>
      <c r="L6" s="1" t="s">
        <v>6291</v>
      </c>
      <c r="M6" s="1" t="s">
        <v>5363</v>
      </c>
      <c r="N6" s="1" t="s">
        <v>8420</v>
      </c>
    </row>
    <row r="7" spans="1:14">
      <c r="A7" s="1" t="s">
        <v>24</v>
      </c>
      <c r="B7" s="1" t="s">
        <v>25</v>
      </c>
      <c r="C7" s="1" t="s">
        <v>26</v>
      </c>
      <c r="D7" s="1" t="s">
        <v>27</v>
      </c>
      <c r="E7" s="1" t="s">
        <v>8428</v>
      </c>
      <c r="F7" s="1" t="s">
        <v>8429</v>
      </c>
      <c r="G7" t="s">
        <v>8430</v>
      </c>
      <c r="H7" s="1">
        <v>2592424065</v>
      </c>
      <c r="I7" s="1" t="s">
        <v>7981</v>
      </c>
      <c r="J7" s="1" t="s">
        <v>7981</v>
      </c>
      <c r="K7" s="1" t="s">
        <v>5523</v>
      </c>
      <c r="L7" s="1" t="s">
        <v>5197</v>
      </c>
      <c r="M7" s="1" t="s">
        <v>5383</v>
      </c>
      <c r="N7" s="1" t="s">
        <v>8431</v>
      </c>
    </row>
    <row r="8" spans="1:14">
      <c r="A8" s="1" t="s">
        <v>28</v>
      </c>
      <c r="B8" s="1" t="s">
        <v>29</v>
      </c>
      <c r="C8" s="1" t="s">
        <v>30</v>
      </c>
      <c r="D8" s="1" t="s">
        <v>31</v>
      </c>
      <c r="E8" s="1" t="s">
        <v>8432</v>
      </c>
      <c r="F8" s="1" t="s">
        <v>8433</v>
      </c>
      <c r="G8" t="s">
        <v>8434</v>
      </c>
      <c r="H8" s="1">
        <v>2139975000</v>
      </c>
      <c r="I8" s="1" t="s">
        <v>32</v>
      </c>
      <c r="J8" s="1" t="s">
        <v>32</v>
      </c>
      <c r="K8" s="1" t="s">
        <v>5393</v>
      </c>
      <c r="L8" s="1" t="s">
        <v>6957</v>
      </c>
      <c r="M8" s="1" t="s">
        <v>5849</v>
      </c>
      <c r="N8" s="1" t="s">
        <v>8435</v>
      </c>
    </row>
    <row r="9" spans="1:14">
      <c r="A9" s="1" t="s">
        <v>52</v>
      </c>
      <c r="B9" s="1" t="s">
        <v>53</v>
      </c>
      <c r="C9" s="1" t="s">
        <v>53</v>
      </c>
      <c r="D9" s="1" t="s">
        <v>36</v>
      </c>
      <c r="E9" s="1" t="s">
        <v>8436</v>
      </c>
      <c r="F9" s="1" t="s">
        <v>8437</v>
      </c>
      <c r="G9" t="s">
        <v>8438</v>
      </c>
      <c r="H9" s="1">
        <v>1568045000</v>
      </c>
      <c r="I9" s="1" t="s">
        <v>55</v>
      </c>
      <c r="J9" s="1" t="s">
        <v>56</v>
      </c>
      <c r="K9" s="1" t="s">
        <v>5918</v>
      </c>
      <c r="L9" s="1" t="s">
        <v>7716</v>
      </c>
      <c r="M9" s="1" t="s">
        <v>7182</v>
      </c>
      <c r="N9" s="1" t="s">
        <v>8439</v>
      </c>
    </row>
    <row r="10" spans="1:14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8440</v>
      </c>
      <c r="F10" s="1" t="s">
        <v>8441</v>
      </c>
      <c r="G10" t="s">
        <v>8442</v>
      </c>
      <c r="H10" s="1">
        <v>1498820012</v>
      </c>
      <c r="I10" s="1" t="s">
        <v>41</v>
      </c>
      <c r="J10" s="1" t="s">
        <v>41</v>
      </c>
      <c r="K10" s="1" t="s">
        <v>5446</v>
      </c>
      <c r="L10" s="1" t="s">
        <v>5427</v>
      </c>
      <c r="M10" s="1" t="s">
        <v>7406</v>
      </c>
      <c r="N10" s="1" t="s">
        <v>8443</v>
      </c>
    </row>
    <row r="11" spans="1:14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8444</v>
      </c>
      <c r="F11" s="1" t="s">
        <v>8445</v>
      </c>
      <c r="G11" t="s">
        <v>8446</v>
      </c>
      <c r="H11" s="1">
        <v>1465754948</v>
      </c>
      <c r="I11" s="1" t="s">
        <v>7982</v>
      </c>
      <c r="J11" s="1" t="s">
        <v>7982</v>
      </c>
      <c r="K11" s="1" t="s">
        <v>5194</v>
      </c>
      <c r="L11" s="1" t="s">
        <v>6684</v>
      </c>
      <c r="M11" s="1" t="s">
        <v>6388</v>
      </c>
      <c r="N11" s="1" t="s">
        <v>8447</v>
      </c>
    </row>
    <row r="12" spans="1:14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7820</v>
      </c>
      <c r="F12" s="1" t="s">
        <v>8448</v>
      </c>
      <c r="G12" t="s">
        <v>8449</v>
      </c>
      <c r="H12" s="1">
        <v>1187090596</v>
      </c>
      <c r="I12" s="1" t="s">
        <v>8112</v>
      </c>
      <c r="J12" s="1" t="s">
        <v>8112</v>
      </c>
      <c r="K12" s="1" t="s">
        <v>5435</v>
      </c>
      <c r="L12" s="1" t="s">
        <v>6897</v>
      </c>
      <c r="M12" s="1" t="s">
        <v>6383</v>
      </c>
      <c r="N12" s="1" t="s">
        <v>8450</v>
      </c>
    </row>
    <row r="13" spans="1:14">
      <c r="A13" s="1" t="s">
        <v>46</v>
      </c>
      <c r="B13" s="1" t="s">
        <v>47</v>
      </c>
      <c r="C13" s="1" t="s">
        <v>48</v>
      </c>
      <c r="D13" s="1" t="s">
        <v>54</v>
      </c>
      <c r="E13" s="1" t="s">
        <v>8451</v>
      </c>
      <c r="F13" s="1" t="s">
        <v>8452</v>
      </c>
      <c r="G13" t="s">
        <v>8453</v>
      </c>
      <c r="H13" s="1">
        <v>993207054</v>
      </c>
      <c r="I13" s="1" t="s">
        <v>50</v>
      </c>
      <c r="J13" s="1" t="s">
        <v>51</v>
      </c>
      <c r="K13" s="1" t="s">
        <v>867</v>
      </c>
      <c r="L13" s="1" t="s">
        <v>6940</v>
      </c>
      <c r="M13" s="1" t="s">
        <v>5929</v>
      </c>
      <c r="N13" s="1" t="s">
        <v>8454</v>
      </c>
    </row>
    <row r="14" spans="1:14">
      <c r="A14" s="1" t="s">
        <v>77</v>
      </c>
      <c r="B14" s="1" t="s">
        <v>78</v>
      </c>
      <c r="C14" s="1" t="s">
        <v>79</v>
      </c>
      <c r="D14" s="1" t="s">
        <v>75</v>
      </c>
      <c r="E14" s="1" t="s">
        <v>8455</v>
      </c>
      <c r="F14" s="1" t="s">
        <v>8456</v>
      </c>
      <c r="G14" t="s">
        <v>8457</v>
      </c>
      <c r="H14" s="1">
        <v>837902008</v>
      </c>
      <c r="I14" s="1" t="s">
        <v>8113</v>
      </c>
      <c r="J14" s="1" t="s">
        <v>8114</v>
      </c>
      <c r="K14" s="1" t="s">
        <v>5872</v>
      </c>
      <c r="L14" s="1" t="s">
        <v>5852</v>
      </c>
      <c r="M14" s="1" t="s">
        <v>5989</v>
      </c>
      <c r="N14" s="1" t="s">
        <v>8439</v>
      </c>
    </row>
    <row r="15" spans="1:14">
      <c r="A15" s="1" t="s">
        <v>81</v>
      </c>
      <c r="B15" s="1" t="s">
        <v>82</v>
      </c>
      <c r="C15" s="1" t="s">
        <v>83</v>
      </c>
      <c r="D15" s="1" t="s">
        <v>80</v>
      </c>
      <c r="E15" s="1" t="s">
        <v>8458</v>
      </c>
      <c r="F15" s="1" t="s">
        <v>8459</v>
      </c>
      <c r="G15" t="s">
        <v>8460</v>
      </c>
      <c r="H15" s="1">
        <v>685459902</v>
      </c>
      <c r="I15" s="1" t="s">
        <v>8115</v>
      </c>
      <c r="J15" s="1" t="s">
        <v>8115</v>
      </c>
      <c r="K15" s="1" t="s">
        <v>5435</v>
      </c>
      <c r="L15" s="1" t="s">
        <v>5224</v>
      </c>
      <c r="M15" s="1" t="s">
        <v>6066</v>
      </c>
      <c r="N15" s="1" t="s">
        <v>8461</v>
      </c>
    </row>
    <row r="16" spans="1:14">
      <c r="A16" s="1" t="s">
        <v>90</v>
      </c>
      <c r="B16" s="1" t="s">
        <v>91</v>
      </c>
      <c r="C16" s="1" t="s">
        <v>92</v>
      </c>
      <c r="D16" s="1" t="s">
        <v>84</v>
      </c>
      <c r="E16" s="1" t="s">
        <v>8462</v>
      </c>
      <c r="F16" s="1" t="s">
        <v>8463</v>
      </c>
      <c r="G16" t="s">
        <v>8464</v>
      </c>
      <c r="H16" s="1">
        <v>645792622</v>
      </c>
      <c r="I16" s="1" t="s">
        <v>8116</v>
      </c>
      <c r="J16" s="1" t="s">
        <v>8116</v>
      </c>
      <c r="K16" s="1" t="s">
        <v>5326</v>
      </c>
      <c r="L16" s="1" t="s">
        <v>6487</v>
      </c>
      <c r="M16" s="1" t="s">
        <v>7690</v>
      </c>
      <c r="N16" s="1" t="s">
        <v>8465</v>
      </c>
    </row>
    <row r="17" spans="1:14">
      <c r="A17" s="1" t="s">
        <v>72</v>
      </c>
      <c r="B17" s="1" t="s">
        <v>73</v>
      </c>
      <c r="C17" s="1" t="s">
        <v>74</v>
      </c>
      <c r="D17" s="1" t="s">
        <v>88</v>
      </c>
      <c r="E17" s="1" t="s">
        <v>8466</v>
      </c>
      <c r="F17" s="1" t="s">
        <v>8467</v>
      </c>
      <c r="G17" t="s">
        <v>8468</v>
      </c>
      <c r="H17" s="1">
        <v>568610730</v>
      </c>
      <c r="I17" s="1" t="s">
        <v>76</v>
      </c>
      <c r="J17" s="1" t="s">
        <v>56</v>
      </c>
      <c r="K17" s="1" t="s">
        <v>5193</v>
      </c>
      <c r="L17" s="1" t="s">
        <v>5433</v>
      </c>
      <c r="M17" s="1" t="s">
        <v>6885</v>
      </c>
      <c r="N17" s="1" t="s">
        <v>8469</v>
      </c>
    </row>
    <row r="18" spans="1:14">
      <c r="A18" s="1" t="s">
        <v>94</v>
      </c>
      <c r="B18" s="1" t="s">
        <v>95</v>
      </c>
      <c r="C18" s="1" t="s">
        <v>96</v>
      </c>
      <c r="D18" s="1" t="s">
        <v>93</v>
      </c>
      <c r="E18" s="1" t="s">
        <v>8470</v>
      </c>
      <c r="F18" s="1" t="s">
        <v>8471</v>
      </c>
      <c r="G18" t="s">
        <v>8472</v>
      </c>
      <c r="H18" s="1">
        <v>499220000</v>
      </c>
      <c r="I18" s="1" t="s">
        <v>56</v>
      </c>
      <c r="J18" s="1" t="s">
        <v>56</v>
      </c>
      <c r="K18" s="1" t="s">
        <v>5871</v>
      </c>
      <c r="L18" s="1" t="s">
        <v>6300</v>
      </c>
      <c r="M18" s="1" t="s">
        <v>7657</v>
      </c>
      <c r="N18" s="1" t="s">
        <v>8412</v>
      </c>
    </row>
    <row r="19" spans="1:14">
      <c r="A19" s="1" t="s">
        <v>85</v>
      </c>
      <c r="B19" s="1" t="s">
        <v>86</v>
      </c>
      <c r="C19" s="1" t="s">
        <v>87</v>
      </c>
      <c r="D19" s="1" t="s">
        <v>97</v>
      </c>
      <c r="E19" s="1" t="s">
        <v>8473</v>
      </c>
      <c r="F19" s="1" t="s">
        <v>8474</v>
      </c>
      <c r="G19" t="s">
        <v>8475</v>
      </c>
      <c r="H19" s="1">
        <v>459129629</v>
      </c>
      <c r="I19" s="1" t="s">
        <v>8117</v>
      </c>
      <c r="J19" s="1" t="s">
        <v>8117</v>
      </c>
      <c r="K19" s="1" t="s">
        <v>5940</v>
      </c>
      <c r="L19" s="1" t="s">
        <v>6897</v>
      </c>
      <c r="M19" s="1" t="s">
        <v>7701</v>
      </c>
      <c r="N19" s="1" t="s">
        <v>8476</v>
      </c>
    </row>
    <row r="20" spans="1:14">
      <c r="A20" s="1" t="s">
        <v>104</v>
      </c>
      <c r="B20" s="1" t="s">
        <v>105</v>
      </c>
      <c r="C20" s="1" t="s">
        <v>106</v>
      </c>
      <c r="D20" s="1" t="s">
        <v>101</v>
      </c>
      <c r="E20" s="1" t="s">
        <v>6260</v>
      </c>
      <c r="F20" s="1" t="s">
        <v>7789</v>
      </c>
      <c r="G20" t="s">
        <v>8477</v>
      </c>
      <c r="H20" s="1">
        <v>427219685</v>
      </c>
      <c r="I20" s="1" t="s">
        <v>5844</v>
      </c>
      <c r="J20" s="1" t="s">
        <v>5017</v>
      </c>
      <c r="K20" s="1" t="s">
        <v>1104</v>
      </c>
      <c r="L20" s="1" t="s">
        <v>5888</v>
      </c>
      <c r="M20" s="1" t="s">
        <v>5223</v>
      </c>
      <c r="N20" s="1" t="s">
        <v>8435</v>
      </c>
    </row>
    <row r="21" spans="1:14">
      <c r="A21" s="1" t="s">
        <v>134</v>
      </c>
      <c r="B21" s="1" t="s">
        <v>135</v>
      </c>
      <c r="C21" s="1" t="s">
        <v>136</v>
      </c>
      <c r="D21" s="1" t="s">
        <v>107</v>
      </c>
      <c r="E21" s="1" t="s">
        <v>8478</v>
      </c>
      <c r="F21" s="1" t="s">
        <v>8479</v>
      </c>
      <c r="G21" t="s">
        <v>8480</v>
      </c>
      <c r="H21" s="1">
        <v>300604028</v>
      </c>
      <c r="I21" s="1" t="s">
        <v>138</v>
      </c>
      <c r="J21" s="1" t="s">
        <v>139</v>
      </c>
      <c r="K21" s="1" t="s">
        <v>5380</v>
      </c>
      <c r="L21" s="1" t="s">
        <v>6935</v>
      </c>
      <c r="M21" s="1" t="s">
        <v>8481</v>
      </c>
      <c r="N21" s="1" t="s">
        <v>8443</v>
      </c>
    </row>
    <row r="22" spans="1:14">
      <c r="A22" s="1" t="s">
        <v>121</v>
      </c>
      <c r="B22" s="1" t="s">
        <v>122</v>
      </c>
      <c r="C22" s="1" t="s">
        <v>123</v>
      </c>
      <c r="D22" s="1" t="s">
        <v>111</v>
      </c>
      <c r="E22" s="1" t="s">
        <v>8482</v>
      </c>
      <c r="F22" s="1" t="s">
        <v>8483</v>
      </c>
      <c r="G22" t="s">
        <v>8484</v>
      </c>
      <c r="H22" s="1">
        <v>287082663</v>
      </c>
      <c r="I22" s="1" t="s">
        <v>8118</v>
      </c>
      <c r="J22" s="1" t="s">
        <v>8119</v>
      </c>
      <c r="K22" s="1" t="s">
        <v>5368</v>
      </c>
      <c r="L22" s="1" t="s">
        <v>7063</v>
      </c>
      <c r="M22" s="1" t="s">
        <v>6156</v>
      </c>
      <c r="N22" s="1" t="s">
        <v>8461</v>
      </c>
    </row>
    <row r="23" spans="1:14">
      <c r="A23" s="1" t="s">
        <v>108</v>
      </c>
      <c r="B23" s="1" t="s">
        <v>109</v>
      </c>
      <c r="C23" s="1" t="s">
        <v>110</v>
      </c>
      <c r="D23" s="1" t="s">
        <v>115</v>
      </c>
      <c r="E23" s="1" t="s">
        <v>7288</v>
      </c>
      <c r="F23" s="1" t="s">
        <v>8485</v>
      </c>
      <c r="G23" t="s">
        <v>8486</v>
      </c>
      <c r="H23" s="1">
        <v>285285155</v>
      </c>
      <c r="I23" s="1" t="s">
        <v>8120</v>
      </c>
      <c r="J23" s="1" t="s">
        <v>8121</v>
      </c>
      <c r="K23" s="1" t="s">
        <v>5308</v>
      </c>
      <c r="L23" s="1" t="s">
        <v>5618</v>
      </c>
      <c r="M23" s="1" t="s">
        <v>5939</v>
      </c>
      <c r="N23" s="1" t="s">
        <v>8487</v>
      </c>
    </row>
    <row r="24" spans="1:14">
      <c r="A24" s="1" t="s">
        <v>112</v>
      </c>
      <c r="B24" s="1" t="s">
        <v>113</v>
      </c>
      <c r="C24" s="1" t="s">
        <v>114</v>
      </c>
      <c r="D24" s="1" t="s">
        <v>120</v>
      </c>
      <c r="E24" s="1" t="s">
        <v>8488</v>
      </c>
      <c r="F24" s="1" t="s">
        <v>3559</v>
      </c>
      <c r="G24" t="s">
        <v>8489</v>
      </c>
      <c r="H24" s="1">
        <v>257648972</v>
      </c>
      <c r="I24" s="1" t="s">
        <v>116</v>
      </c>
      <c r="J24" s="1" t="s">
        <v>116</v>
      </c>
      <c r="K24" s="1" t="s">
        <v>5731</v>
      </c>
      <c r="L24" s="1" t="s">
        <v>6475</v>
      </c>
      <c r="M24" s="1" t="s">
        <v>6103</v>
      </c>
      <c r="N24" s="1" t="s">
        <v>8447</v>
      </c>
    </row>
    <row r="25" spans="1:14">
      <c r="A25" s="1" t="s">
        <v>140</v>
      </c>
      <c r="B25" s="1" t="s">
        <v>141</v>
      </c>
      <c r="C25" s="1" t="s">
        <v>141</v>
      </c>
      <c r="D25" s="1" t="s">
        <v>124</v>
      </c>
      <c r="E25" s="1" t="s">
        <v>8490</v>
      </c>
      <c r="F25" s="1" t="s">
        <v>7799</v>
      </c>
      <c r="G25" t="s">
        <v>8491</v>
      </c>
      <c r="H25" s="1">
        <v>231979320</v>
      </c>
      <c r="I25" s="1" t="s">
        <v>8122</v>
      </c>
      <c r="J25" s="1" t="s">
        <v>143</v>
      </c>
      <c r="K25" s="1" t="s">
        <v>5435</v>
      </c>
      <c r="L25" s="1" t="s">
        <v>5792</v>
      </c>
      <c r="M25" s="1" t="s">
        <v>6036</v>
      </c>
      <c r="N25" s="1" t="s">
        <v>8492</v>
      </c>
    </row>
    <row r="26" spans="1:14">
      <c r="A26" s="1" t="s">
        <v>125</v>
      </c>
      <c r="B26" s="1" t="s">
        <v>126</v>
      </c>
      <c r="C26" s="1" t="s">
        <v>127</v>
      </c>
      <c r="D26" s="1" t="s">
        <v>128</v>
      </c>
      <c r="E26" s="1" t="s">
        <v>8493</v>
      </c>
      <c r="F26" s="1" t="s">
        <v>7234</v>
      </c>
      <c r="G26" t="s">
        <v>8494</v>
      </c>
      <c r="H26" s="1">
        <v>231111601</v>
      </c>
      <c r="I26" s="1" t="s">
        <v>7499</v>
      </c>
      <c r="J26" s="1" t="s">
        <v>5850</v>
      </c>
      <c r="K26" s="1" t="s">
        <v>5490</v>
      </c>
      <c r="L26" s="1" t="s">
        <v>6221</v>
      </c>
      <c r="M26" s="1" t="s">
        <v>6486</v>
      </c>
      <c r="N26" s="1" t="s">
        <v>8495</v>
      </c>
    </row>
    <row r="27" spans="1:14">
      <c r="A27" s="1" t="s">
        <v>129</v>
      </c>
      <c r="B27" s="1" t="s">
        <v>130</v>
      </c>
      <c r="C27" s="1" t="s">
        <v>131</v>
      </c>
      <c r="D27" s="1" t="s">
        <v>132</v>
      </c>
      <c r="E27" s="1" t="s">
        <v>8496</v>
      </c>
      <c r="F27" s="1" t="s">
        <v>8497</v>
      </c>
      <c r="G27" t="s">
        <v>8498</v>
      </c>
      <c r="H27" s="1">
        <v>228642150</v>
      </c>
      <c r="I27" s="1" t="s">
        <v>133</v>
      </c>
      <c r="J27" s="1" t="s">
        <v>133</v>
      </c>
      <c r="K27" s="1" t="s">
        <v>5306</v>
      </c>
      <c r="L27" s="1" t="s">
        <v>5334</v>
      </c>
      <c r="M27" s="1" t="s">
        <v>6111</v>
      </c>
      <c r="N27" s="1" t="s">
        <v>8431</v>
      </c>
    </row>
    <row r="28" spans="1:14">
      <c r="A28" s="1" t="s">
        <v>149</v>
      </c>
      <c r="B28" s="1" t="s">
        <v>150</v>
      </c>
      <c r="C28" s="1" t="s">
        <v>151</v>
      </c>
      <c r="D28" s="1" t="s">
        <v>137</v>
      </c>
      <c r="E28" s="1" t="s">
        <v>8499</v>
      </c>
      <c r="F28" s="1" t="s">
        <v>8500</v>
      </c>
      <c r="G28" t="s">
        <v>8501</v>
      </c>
      <c r="H28" s="1">
        <v>228365500</v>
      </c>
      <c r="I28" s="1" t="s">
        <v>153</v>
      </c>
      <c r="J28" s="1" t="s">
        <v>153</v>
      </c>
      <c r="K28" s="1" t="s">
        <v>1377</v>
      </c>
      <c r="L28" s="1" t="s">
        <v>6015</v>
      </c>
      <c r="M28" s="1" t="s">
        <v>7276</v>
      </c>
      <c r="N28" s="1" t="s">
        <v>8502</v>
      </c>
    </row>
    <row r="29" spans="1:14">
      <c r="A29" s="1" t="s">
        <v>144</v>
      </c>
      <c r="B29" s="1" t="s">
        <v>145</v>
      </c>
      <c r="C29" s="1" t="s">
        <v>146</v>
      </c>
      <c r="D29" s="1" t="s">
        <v>142</v>
      </c>
      <c r="E29" s="1" t="s">
        <v>8503</v>
      </c>
      <c r="F29" s="1" t="s">
        <v>8504</v>
      </c>
      <c r="G29" t="s">
        <v>8505</v>
      </c>
      <c r="H29" s="1">
        <v>224068114</v>
      </c>
      <c r="I29" s="1" t="s">
        <v>148</v>
      </c>
      <c r="J29" s="1" t="s">
        <v>143</v>
      </c>
      <c r="K29" s="1" t="s">
        <v>867</v>
      </c>
      <c r="L29" s="1" t="s">
        <v>6306</v>
      </c>
      <c r="M29" s="1" t="s">
        <v>5997</v>
      </c>
      <c r="N29" s="1" t="s">
        <v>8487</v>
      </c>
    </row>
    <row r="30" spans="1:14">
      <c r="A30" s="1" t="s">
        <v>306</v>
      </c>
      <c r="B30" s="1" t="s">
        <v>307</v>
      </c>
      <c r="C30" s="1" t="s">
        <v>308</v>
      </c>
      <c r="D30" s="1" t="s">
        <v>147</v>
      </c>
      <c r="E30" s="1" t="s">
        <v>8506</v>
      </c>
      <c r="F30" s="1" t="s">
        <v>8507</v>
      </c>
      <c r="G30" t="s">
        <v>8508</v>
      </c>
      <c r="H30" s="1">
        <v>222651097</v>
      </c>
      <c r="I30" s="1" t="s">
        <v>8123</v>
      </c>
      <c r="J30" s="1" t="s">
        <v>8124</v>
      </c>
      <c r="K30" s="1" t="s">
        <v>5492</v>
      </c>
      <c r="L30" s="1" t="s">
        <v>6830</v>
      </c>
      <c r="M30" s="1" t="s">
        <v>8509</v>
      </c>
      <c r="N30" s="1" t="s">
        <v>8454</v>
      </c>
    </row>
    <row r="31" spans="1:14">
      <c r="A31" s="1" t="s">
        <v>160</v>
      </c>
      <c r="B31" s="1" t="s">
        <v>161</v>
      </c>
      <c r="C31" s="1" t="s">
        <v>162</v>
      </c>
      <c r="D31" s="1" t="s">
        <v>152</v>
      </c>
      <c r="E31" s="1" t="s">
        <v>8510</v>
      </c>
      <c r="F31" s="1" t="s">
        <v>8511</v>
      </c>
      <c r="G31" t="s">
        <v>8512</v>
      </c>
      <c r="H31" s="1">
        <v>222286000</v>
      </c>
      <c r="I31" s="1" t="s">
        <v>143</v>
      </c>
      <c r="J31" s="1" t="s">
        <v>164</v>
      </c>
      <c r="K31" s="1" t="s">
        <v>7065</v>
      </c>
      <c r="L31" s="1" t="s">
        <v>6802</v>
      </c>
      <c r="M31" s="1" t="s">
        <v>5359</v>
      </c>
      <c r="N31" s="1" t="s">
        <v>8469</v>
      </c>
    </row>
    <row r="32" spans="1:14">
      <c r="A32" s="1" t="s">
        <v>5519</v>
      </c>
      <c r="B32" s="1" t="s">
        <v>5520</v>
      </c>
      <c r="C32" s="1" t="s">
        <v>3744</v>
      </c>
      <c r="D32" s="1" t="s">
        <v>157</v>
      </c>
      <c r="E32" s="1" t="s">
        <v>8513</v>
      </c>
      <c r="F32" s="1" t="s">
        <v>8514</v>
      </c>
      <c r="G32" t="s">
        <v>8515</v>
      </c>
      <c r="H32" s="1">
        <v>217554203</v>
      </c>
      <c r="I32" s="1" t="s">
        <v>5820</v>
      </c>
      <c r="J32" s="1" t="s">
        <v>5521</v>
      </c>
      <c r="K32" s="1" t="s">
        <v>5293</v>
      </c>
      <c r="L32" s="1" t="s">
        <v>7365</v>
      </c>
      <c r="M32" s="1"/>
      <c r="N32" s="1" t="s">
        <v>8516</v>
      </c>
    </row>
    <row r="33" spans="1:14">
      <c r="A33" s="1" t="s">
        <v>117</v>
      </c>
      <c r="B33" s="1" t="s">
        <v>118</v>
      </c>
      <c r="C33" s="1" t="s">
        <v>119</v>
      </c>
      <c r="D33" s="1" t="s">
        <v>163</v>
      </c>
      <c r="E33" s="1" t="s">
        <v>8517</v>
      </c>
      <c r="F33" s="1" t="s">
        <v>7546</v>
      </c>
      <c r="G33" t="s">
        <v>8518</v>
      </c>
      <c r="H33" s="1">
        <v>212844780</v>
      </c>
      <c r="I33" s="1" t="s">
        <v>7983</v>
      </c>
      <c r="J33" s="1" t="s">
        <v>7983</v>
      </c>
      <c r="K33" s="1" t="s">
        <v>5525</v>
      </c>
      <c r="L33" s="1" t="s">
        <v>5678</v>
      </c>
      <c r="M33" s="1" t="s">
        <v>5878</v>
      </c>
      <c r="N33" s="1" t="s">
        <v>8447</v>
      </c>
    </row>
    <row r="34" spans="1:14">
      <c r="A34" s="1" t="s">
        <v>206</v>
      </c>
      <c r="B34" s="1" t="s">
        <v>207</v>
      </c>
      <c r="C34" s="1" t="s">
        <v>208</v>
      </c>
      <c r="D34" s="1" t="s">
        <v>168</v>
      </c>
      <c r="E34" s="1" t="s">
        <v>8519</v>
      </c>
      <c r="F34" s="1" t="s">
        <v>8520</v>
      </c>
      <c r="G34" t="s">
        <v>8521</v>
      </c>
      <c r="H34" s="1">
        <v>210726586</v>
      </c>
      <c r="I34" s="1" t="s">
        <v>8125</v>
      </c>
      <c r="J34" s="1" t="s">
        <v>8126</v>
      </c>
      <c r="K34" s="1" t="s">
        <v>6388</v>
      </c>
      <c r="L34" s="1" t="s">
        <v>6632</v>
      </c>
      <c r="M34" s="1" t="s">
        <v>7015</v>
      </c>
      <c r="N34" s="1" t="s">
        <v>8502</v>
      </c>
    </row>
    <row r="35" spans="1:14">
      <c r="A35" s="1" t="s">
        <v>165</v>
      </c>
      <c r="B35" s="1" t="s">
        <v>166</v>
      </c>
      <c r="C35" s="1" t="s">
        <v>167</v>
      </c>
      <c r="D35" s="1" t="s">
        <v>173</v>
      </c>
      <c r="E35" s="1" t="s">
        <v>8522</v>
      </c>
      <c r="F35" s="1" t="s">
        <v>8523</v>
      </c>
      <c r="G35" t="s">
        <v>8524</v>
      </c>
      <c r="H35" s="1">
        <v>204711438</v>
      </c>
      <c r="I35" s="1" t="s">
        <v>169</v>
      </c>
      <c r="J35" s="1" t="s">
        <v>169</v>
      </c>
      <c r="K35" s="1" t="s">
        <v>5350</v>
      </c>
      <c r="L35" s="1" t="s">
        <v>6030</v>
      </c>
      <c r="M35" s="1" t="s">
        <v>7355</v>
      </c>
      <c r="N35" s="1" t="s">
        <v>8439</v>
      </c>
    </row>
    <row r="36" spans="1:14">
      <c r="A36" s="1" t="s">
        <v>98</v>
      </c>
      <c r="B36" s="1" t="s">
        <v>99</v>
      </c>
      <c r="C36" s="1" t="s">
        <v>100</v>
      </c>
      <c r="D36" s="1" t="s">
        <v>177</v>
      </c>
      <c r="E36" s="1" t="s">
        <v>8525</v>
      </c>
      <c r="F36" s="1" t="s">
        <v>8526</v>
      </c>
      <c r="G36" t="s">
        <v>8527</v>
      </c>
      <c r="H36" s="1">
        <v>203164752</v>
      </c>
      <c r="I36" s="1" t="s">
        <v>102</v>
      </c>
      <c r="J36" s="1" t="s">
        <v>103</v>
      </c>
      <c r="K36" s="1" t="s">
        <v>5472</v>
      </c>
      <c r="L36" s="1" t="s">
        <v>5196</v>
      </c>
      <c r="M36" s="1" t="s">
        <v>5808</v>
      </c>
      <c r="N36" s="1" t="s">
        <v>8528</v>
      </c>
    </row>
    <row r="37" spans="1:14">
      <c r="A37" s="1" t="s">
        <v>154</v>
      </c>
      <c r="B37" s="1" t="s">
        <v>155</v>
      </c>
      <c r="C37" s="1" t="s">
        <v>156</v>
      </c>
      <c r="D37" s="1" t="s">
        <v>181</v>
      </c>
      <c r="E37" s="1" t="s">
        <v>8529</v>
      </c>
      <c r="F37" s="1" t="s">
        <v>8530</v>
      </c>
      <c r="G37" t="s">
        <v>8531</v>
      </c>
      <c r="H37" s="1">
        <v>181369704</v>
      </c>
      <c r="I37" s="1" t="s">
        <v>158</v>
      </c>
      <c r="J37" s="1" t="s">
        <v>159</v>
      </c>
      <c r="K37" s="1" t="s">
        <v>5440</v>
      </c>
      <c r="L37" s="1" t="s">
        <v>6380</v>
      </c>
      <c r="M37" s="1" t="s">
        <v>6148</v>
      </c>
      <c r="N37" s="1" t="s">
        <v>8492</v>
      </c>
    </row>
    <row r="38" spans="1:14">
      <c r="A38" s="1" t="s">
        <v>170</v>
      </c>
      <c r="B38" s="1" t="s">
        <v>171</v>
      </c>
      <c r="C38" s="1" t="s">
        <v>172</v>
      </c>
      <c r="D38" s="1" t="s">
        <v>185</v>
      </c>
      <c r="E38" s="1" t="s">
        <v>8532</v>
      </c>
      <c r="F38" s="1" t="s">
        <v>8533</v>
      </c>
      <c r="G38" t="s">
        <v>8534</v>
      </c>
      <c r="H38" s="1">
        <v>171917337</v>
      </c>
      <c r="I38" s="1" t="s">
        <v>174</v>
      </c>
      <c r="J38" s="1" t="s">
        <v>174</v>
      </c>
      <c r="K38" s="1" t="s">
        <v>5186</v>
      </c>
      <c r="L38" s="1" t="s">
        <v>6319</v>
      </c>
      <c r="M38" s="1" t="s">
        <v>5742</v>
      </c>
      <c r="N38" s="1" t="s">
        <v>8416</v>
      </c>
    </row>
    <row r="39" spans="1:14">
      <c r="A39" s="1" t="s">
        <v>175</v>
      </c>
      <c r="B39" s="1" t="s">
        <v>176</v>
      </c>
      <c r="C39" s="1" t="s">
        <v>176</v>
      </c>
      <c r="D39" s="1" t="s">
        <v>190</v>
      </c>
      <c r="E39" s="1" t="s">
        <v>8535</v>
      </c>
      <c r="F39" s="1" t="s">
        <v>8536</v>
      </c>
      <c r="G39" t="s">
        <v>8537</v>
      </c>
      <c r="H39" s="1">
        <v>167088597</v>
      </c>
      <c r="I39" s="1" t="s">
        <v>8127</v>
      </c>
      <c r="J39" s="1" t="s">
        <v>8127</v>
      </c>
      <c r="K39" s="1" t="s">
        <v>5634</v>
      </c>
      <c r="L39" s="1" t="s">
        <v>6992</v>
      </c>
      <c r="M39" s="1" t="s">
        <v>6169</v>
      </c>
      <c r="N39" s="1" t="s">
        <v>8502</v>
      </c>
    </row>
    <row r="40" spans="1:14">
      <c r="A40" s="1" t="s">
        <v>257</v>
      </c>
      <c r="B40" s="1" t="s">
        <v>258</v>
      </c>
      <c r="C40" s="1" t="s">
        <v>259</v>
      </c>
      <c r="D40" s="1" t="s">
        <v>194</v>
      </c>
      <c r="E40" s="1" t="s">
        <v>8538</v>
      </c>
      <c r="F40" s="1" t="s">
        <v>8539</v>
      </c>
      <c r="G40" t="s">
        <v>8540</v>
      </c>
      <c r="H40" s="1">
        <v>157460286</v>
      </c>
      <c r="I40" s="1" t="s">
        <v>7984</v>
      </c>
      <c r="J40" s="1" t="s">
        <v>7984</v>
      </c>
      <c r="K40" s="1" t="s">
        <v>5489</v>
      </c>
      <c r="L40" s="1" t="s">
        <v>6342</v>
      </c>
      <c r="M40" s="1" t="s">
        <v>7436</v>
      </c>
      <c r="N40" s="1" t="s">
        <v>8541</v>
      </c>
    </row>
    <row r="41" spans="1:14">
      <c r="A41" s="1" t="s">
        <v>178</v>
      </c>
      <c r="B41" s="1" t="s">
        <v>179</v>
      </c>
      <c r="C41" s="1" t="s">
        <v>180</v>
      </c>
      <c r="D41" s="1" t="s">
        <v>198</v>
      </c>
      <c r="E41" s="1" t="s">
        <v>8542</v>
      </c>
      <c r="F41" s="1" t="s">
        <v>7108</v>
      </c>
      <c r="G41" t="s">
        <v>8543</v>
      </c>
      <c r="H41" s="1">
        <v>152966213</v>
      </c>
      <c r="I41" s="1" t="s">
        <v>8128</v>
      </c>
      <c r="J41" s="1" t="s">
        <v>8128</v>
      </c>
      <c r="K41" s="1" t="s">
        <v>5177</v>
      </c>
      <c r="L41" s="1" t="s">
        <v>6592</v>
      </c>
      <c r="M41" s="1" t="s">
        <v>7330</v>
      </c>
      <c r="N41" s="1" t="s">
        <v>8416</v>
      </c>
    </row>
    <row r="42" spans="1:14">
      <c r="A42" s="1" t="s">
        <v>210</v>
      </c>
      <c r="B42" s="1" t="s">
        <v>211</v>
      </c>
      <c r="C42" s="1" t="s">
        <v>212</v>
      </c>
      <c r="D42" s="1" t="s">
        <v>203</v>
      </c>
      <c r="E42" s="1" t="s">
        <v>8544</v>
      </c>
      <c r="F42" s="1" t="s">
        <v>8545</v>
      </c>
      <c r="G42" t="s">
        <v>8546</v>
      </c>
      <c r="H42" s="1">
        <v>152820400</v>
      </c>
      <c r="I42" s="1" t="s">
        <v>214</v>
      </c>
      <c r="J42" s="1" t="s">
        <v>214</v>
      </c>
      <c r="K42" s="1" t="s">
        <v>5307</v>
      </c>
      <c r="L42" s="1" t="s">
        <v>6433</v>
      </c>
      <c r="M42" s="1" t="s">
        <v>6303</v>
      </c>
      <c r="N42" s="1" t="s">
        <v>8461</v>
      </c>
    </row>
    <row r="43" spans="1:14">
      <c r="A43" s="1" t="s">
        <v>182</v>
      </c>
      <c r="B43" s="1" t="s">
        <v>183</v>
      </c>
      <c r="C43" s="1" t="s">
        <v>184</v>
      </c>
      <c r="D43" s="1" t="s">
        <v>209</v>
      </c>
      <c r="E43" s="1" t="s">
        <v>8547</v>
      </c>
      <c r="F43" s="1" t="s">
        <v>8548</v>
      </c>
      <c r="G43" t="s">
        <v>8549</v>
      </c>
      <c r="H43" s="1">
        <v>151699680</v>
      </c>
      <c r="I43" s="1" t="s">
        <v>186</v>
      </c>
      <c r="J43" s="1" t="s">
        <v>186</v>
      </c>
      <c r="K43" s="1" t="s">
        <v>5841</v>
      </c>
      <c r="L43" s="1" t="s">
        <v>6161</v>
      </c>
      <c r="M43" s="1" t="s">
        <v>5325</v>
      </c>
      <c r="N43" s="1" t="s">
        <v>8465</v>
      </c>
    </row>
    <row r="44" spans="1:14">
      <c r="A44" s="1" t="s">
        <v>195</v>
      </c>
      <c r="B44" s="1" t="s">
        <v>196</v>
      </c>
      <c r="C44" s="1" t="s">
        <v>197</v>
      </c>
      <c r="D44" s="1" t="s">
        <v>213</v>
      </c>
      <c r="E44" s="1" t="s">
        <v>8550</v>
      </c>
      <c r="F44" s="1" t="s">
        <v>8551</v>
      </c>
      <c r="G44" t="s">
        <v>8552</v>
      </c>
      <c r="H44" s="1">
        <v>149268812</v>
      </c>
      <c r="I44" s="1" t="s">
        <v>199</v>
      </c>
      <c r="J44" s="1" t="s">
        <v>56</v>
      </c>
      <c r="K44" s="1" t="s">
        <v>5758</v>
      </c>
      <c r="L44" s="1" t="s">
        <v>6084</v>
      </c>
      <c r="M44" s="1" t="s">
        <v>7539</v>
      </c>
      <c r="N44" s="1" t="s">
        <v>8469</v>
      </c>
    </row>
    <row r="45" spans="1:14">
      <c r="A45" s="1" t="s">
        <v>241</v>
      </c>
      <c r="B45" s="1" t="s">
        <v>242</v>
      </c>
      <c r="C45" s="1" t="s">
        <v>243</v>
      </c>
      <c r="D45" s="1" t="s">
        <v>218</v>
      </c>
      <c r="E45" s="1" t="s">
        <v>8553</v>
      </c>
      <c r="F45" s="1" t="s">
        <v>8554</v>
      </c>
      <c r="G45" t="s">
        <v>8555</v>
      </c>
      <c r="H45" s="1">
        <v>148705071</v>
      </c>
      <c r="I45" s="1" t="s">
        <v>245</v>
      </c>
      <c r="J45" s="1" t="s">
        <v>245</v>
      </c>
      <c r="K45" s="1" t="s">
        <v>5517</v>
      </c>
      <c r="L45" s="1" t="s">
        <v>6881</v>
      </c>
      <c r="M45" s="1" t="s">
        <v>8139</v>
      </c>
      <c r="N45" s="1" t="s">
        <v>8476</v>
      </c>
    </row>
    <row r="46" spans="1:14">
      <c r="A46" s="1" t="s">
        <v>227</v>
      </c>
      <c r="B46" s="1" t="s">
        <v>228</v>
      </c>
      <c r="C46" s="1" t="s">
        <v>229</v>
      </c>
      <c r="D46" s="1" t="s">
        <v>222</v>
      </c>
      <c r="E46" s="1" t="s">
        <v>8556</v>
      </c>
      <c r="F46" s="1" t="s">
        <v>8557</v>
      </c>
      <c r="G46" t="s">
        <v>8558</v>
      </c>
      <c r="H46" s="1">
        <v>146367648</v>
      </c>
      <c r="I46" s="1" t="s">
        <v>5522</v>
      </c>
      <c r="J46" s="1" t="s">
        <v>143</v>
      </c>
      <c r="K46" s="1" t="s">
        <v>5898</v>
      </c>
      <c r="L46" s="1" t="s">
        <v>6572</v>
      </c>
      <c r="M46" s="1" t="s">
        <v>7070</v>
      </c>
      <c r="N46" s="1" t="s">
        <v>8454</v>
      </c>
    </row>
    <row r="47" spans="1:14">
      <c r="A47" s="1" t="s">
        <v>200</v>
      </c>
      <c r="B47" s="1" t="s">
        <v>201</v>
      </c>
      <c r="C47" s="1" t="s">
        <v>202</v>
      </c>
      <c r="D47" s="1" t="s">
        <v>226</v>
      </c>
      <c r="E47" s="1" t="s">
        <v>8559</v>
      </c>
      <c r="F47" s="1" t="s">
        <v>8560</v>
      </c>
      <c r="G47" t="s">
        <v>8561</v>
      </c>
      <c r="H47" s="1">
        <v>140716136</v>
      </c>
      <c r="I47" s="1" t="s">
        <v>204</v>
      </c>
      <c r="J47" s="1" t="s">
        <v>205</v>
      </c>
      <c r="K47" s="1" t="s">
        <v>5276</v>
      </c>
      <c r="L47" s="1" t="s">
        <v>5983</v>
      </c>
      <c r="M47" s="1" t="s">
        <v>6940</v>
      </c>
      <c r="N47" s="1" t="s">
        <v>8487</v>
      </c>
    </row>
    <row r="48" spans="1:14">
      <c r="A48" s="1" t="s">
        <v>231</v>
      </c>
      <c r="B48" s="1" t="s">
        <v>232</v>
      </c>
      <c r="C48" s="1" t="s">
        <v>233</v>
      </c>
      <c r="D48" s="1" t="s">
        <v>230</v>
      </c>
      <c r="E48" s="1" t="s">
        <v>8562</v>
      </c>
      <c r="F48" s="1" t="s">
        <v>8563</v>
      </c>
      <c r="G48" t="s">
        <v>8564</v>
      </c>
      <c r="H48" s="1">
        <v>136223562</v>
      </c>
      <c r="I48" s="1" t="s">
        <v>235</v>
      </c>
      <c r="J48" s="1" t="s">
        <v>236</v>
      </c>
      <c r="K48" s="1" t="s">
        <v>5700</v>
      </c>
      <c r="L48" s="1" t="s">
        <v>8380</v>
      </c>
      <c r="M48" s="1" t="s">
        <v>6810</v>
      </c>
      <c r="N48" s="1" t="s">
        <v>8565</v>
      </c>
    </row>
    <row r="49" spans="1:14">
      <c r="A49" s="1" t="s">
        <v>219</v>
      </c>
      <c r="B49" s="1" t="s">
        <v>220</v>
      </c>
      <c r="C49" s="1" t="s">
        <v>221</v>
      </c>
      <c r="D49" s="1" t="s">
        <v>234</v>
      </c>
      <c r="E49" s="1" t="s">
        <v>8566</v>
      </c>
      <c r="F49" s="1" t="s">
        <v>6970</v>
      </c>
      <c r="G49" t="s">
        <v>8567</v>
      </c>
      <c r="H49" s="1">
        <v>131208988</v>
      </c>
      <c r="I49" s="1" t="s">
        <v>223</v>
      </c>
      <c r="J49" s="1" t="s">
        <v>223</v>
      </c>
      <c r="K49" s="1" t="s">
        <v>5428</v>
      </c>
      <c r="L49" s="1" t="s">
        <v>6315</v>
      </c>
      <c r="M49" s="1" t="s">
        <v>422</v>
      </c>
      <c r="N49" s="1" t="s">
        <v>8568</v>
      </c>
    </row>
    <row r="50" spans="1:14">
      <c r="A50" s="1" t="s">
        <v>215</v>
      </c>
      <c r="B50" s="1" t="s">
        <v>216</v>
      </c>
      <c r="C50" s="1" t="s">
        <v>217</v>
      </c>
      <c r="D50" s="1" t="s">
        <v>239</v>
      </c>
      <c r="E50" s="1" t="s">
        <v>8569</v>
      </c>
      <c r="F50" s="1" t="s">
        <v>3338</v>
      </c>
      <c r="G50" t="s">
        <v>8570</v>
      </c>
      <c r="H50" s="1">
        <v>126782674</v>
      </c>
      <c r="I50" s="1" t="s">
        <v>6304</v>
      </c>
      <c r="J50" s="1" t="s">
        <v>6304</v>
      </c>
      <c r="K50" s="1" t="s">
        <v>6031</v>
      </c>
      <c r="L50" s="1" t="s">
        <v>7069</v>
      </c>
      <c r="M50" s="1" t="s">
        <v>7807</v>
      </c>
      <c r="N50" s="1" t="s">
        <v>8431</v>
      </c>
    </row>
    <row r="51" spans="1:14">
      <c r="A51" s="1" t="s">
        <v>252</v>
      </c>
      <c r="B51" s="1" t="s">
        <v>253</v>
      </c>
      <c r="C51" s="1" t="s">
        <v>254</v>
      </c>
      <c r="D51" s="1" t="s">
        <v>244</v>
      </c>
      <c r="E51" s="1" t="s">
        <v>8571</v>
      </c>
      <c r="F51" s="1" t="s">
        <v>8572</v>
      </c>
      <c r="G51" t="s">
        <v>8573</v>
      </c>
      <c r="H51" s="1">
        <v>126407092</v>
      </c>
      <c r="I51" s="1" t="s">
        <v>256</v>
      </c>
      <c r="J51" s="1" t="s">
        <v>256</v>
      </c>
      <c r="K51" s="1" t="s">
        <v>5878</v>
      </c>
      <c r="L51" s="1" t="s">
        <v>7215</v>
      </c>
      <c r="M51" s="1" t="s">
        <v>6374</v>
      </c>
      <c r="N51" s="1" t="s">
        <v>8574</v>
      </c>
    </row>
    <row r="52" spans="1:14">
      <c r="A52" s="1" t="s">
        <v>237</v>
      </c>
      <c r="B52" s="1" t="s">
        <v>237</v>
      </c>
      <c r="C52" s="1" t="s">
        <v>238</v>
      </c>
      <c r="D52" s="1" t="s">
        <v>249</v>
      </c>
      <c r="E52" s="1" t="s">
        <v>8575</v>
      </c>
      <c r="F52" s="1" t="s">
        <v>8576</v>
      </c>
      <c r="G52" t="s">
        <v>8577</v>
      </c>
      <c r="H52" s="1">
        <v>113272000</v>
      </c>
      <c r="I52" s="1" t="s">
        <v>240</v>
      </c>
      <c r="J52" s="1" t="s">
        <v>143</v>
      </c>
      <c r="K52" s="1" t="s">
        <v>6815</v>
      </c>
      <c r="L52" s="1" t="s">
        <v>6149</v>
      </c>
      <c r="M52" s="1" t="s">
        <v>7372</v>
      </c>
      <c r="N52" s="1" t="s">
        <v>8424</v>
      </c>
    </row>
    <row r="53" spans="1:14">
      <c r="A53" s="1" t="s">
        <v>261</v>
      </c>
      <c r="B53" s="1" t="s">
        <v>262</v>
      </c>
      <c r="C53" s="1" t="s">
        <v>263</v>
      </c>
      <c r="D53" s="1" t="s">
        <v>255</v>
      </c>
      <c r="E53" s="1" t="s">
        <v>8578</v>
      </c>
      <c r="F53" s="1" t="s">
        <v>8579</v>
      </c>
      <c r="G53" t="s">
        <v>8580</v>
      </c>
      <c r="H53" s="1">
        <v>113071000</v>
      </c>
      <c r="I53" s="1" t="s">
        <v>56</v>
      </c>
      <c r="J53" s="1" t="s">
        <v>265</v>
      </c>
      <c r="K53" s="1" t="s">
        <v>6667</v>
      </c>
      <c r="L53" s="1" t="s">
        <v>7630</v>
      </c>
      <c r="M53" s="1" t="s">
        <v>7519</v>
      </c>
      <c r="N53" s="1" t="s">
        <v>8454</v>
      </c>
    </row>
    <row r="54" spans="1:14">
      <c r="A54" s="1" t="s">
        <v>191</v>
      </c>
      <c r="B54" s="1" t="s">
        <v>192</v>
      </c>
      <c r="C54" s="1" t="s">
        <v>193</v>
      </c>
      <c r="D54" s="1" t="s">
        <v>260</v>
      </c>
      <c r="E54" s="1" t="s">
        <v>8581</v>
      </c>
      <c r="F54" s="1" t="s">
        <v>8582</v>
      </c>
      <c r="G54" t="s">
        <v>8583</v>
      </c>
      <c r="H54" s="1">
        <v>109114082</v>
      </c>
      <c r="I54" s="1" t="s">
        <v>7985</v>
      </c>
      <c r="J54" s="1" t="s">
        <v>7985</v>
      </c>
      <c r="K54" s="1" t="s">
        <v>5642</v>
      </c>
      <c r="L54" s="1" t="s">
        <v>6135</v>
      </c>
      <c r="M54" s="1" t="s">
        <v>8584</v>
      </c>
      <c r="N54" s="1" t="s">
        <v>8541</v>
      </c>
    </row>
    <row r="55" spans="1:14">
      <c r="A55" s="1" t="s">
        <v>284</v>
      </c>
      <c r="B55" s="1" t="s">
        <v>285</v>
      </c>
      <c r="C55" s="1" t="s">
        <v>286</v>
      </c>
      <c r="D55" s="1" t="s">
        <v>264</v>
      </c>
      <c r="E55" s="1" t="s">
        <v>8585</v>
      </c>
      <c r="F55" s="1" t="s">
        <v>8586</v>
      </c>
      <c r="G55" t="s">
        <v>8587</v>
      </c>
      <c r="H55" s="1">
        <v>103295400</v>
      </c>
      <c r="I55" s="1" t="s">
        <v>288</v>
      </c>
      <c r="J55" s="1" t="s">
        <v>143</v>
      </c>
      <c r="K55" s="1" t="s">
        <v>5467</v>
      </c>
      <c r="L55" s="1" t="s">
        <v>6448</v>
      </c>
      <c r="M55" s="1" t="s">
        <v>6637</v>
      </c>
      <c r="N55" s="1" t="s">
        <v>8588</v>
      </c>
    </row>
    <row r="56" spans="1:14">
      <c r="A56" s="1" t="s">
        <v>272</v>
      </c>
      <c r="B56" s="1" t="s">
        <v>273</v>
      </c>
      <c r="C56" s="1" t="s">
        <v>274</v>
      </c>
      <c r="D56" s="1" t="s">
        <v>269</v>
      </c>
      <c r="E56" s="1" t="s">
        <v>8589</v>
      </c>
      <c r="F56" s="1" t="s">
        <v>7759</v>
      </c>
      <c r="G56" t="s">
        <v>8590</v>
      </c>
      <c r="H56" s="1">
        <v>103031376</v>
      </c>
      <c r="I56" s="1" t="s">
        <v>276</v>
      </c>
      <c r="J56" s="1" t="s">
        <v>277</v>
      </c>
      <c r="K56" s="1" t="s">
        <v>5184</v>
      </c>
      <c r="L56" s="1" t="s">
        <v>7225</v>
      </c>
      <c r="M56" s="1" t="s">
        <v>7221</v>
      </c>
      <c r="N56" s="1" t="s">
        <v>8492</v>
      </c>
    </row>
    <row r="57" spans="1:14">
      <c r="A57" s="1" t="s">
        <v>224</v>
      </c>
      <c r="B57" s="1" t="s">
        <v>225</v>
      </c>
      <c r="C57" s="1" t="s">
        <v>225</v>
      </c>
      <c r="D57" s="1" t="s">
        <v>275</v>
      </c>
      <c r="E57" s="1" t="s">
        <v>8591</v>
      </c>
      <c r="F57" s="1" t="s">
        <v>8592</v>
      </c>
      <c r="G57" t="s">
        <v>8593</v>
      </c>
      <c r="H57" s="1">
        <v>102228682</v>
      </c>
      <c r="I57" s="1" t="s">
        <v>5524</v>
      </c>
      <c r="J57" s="1" t="s">
        <v>56</v>
      </c>
      <c r="K57" s="1" t="s">
        <v>5336</v>
      </c>
      <c r="L57" s="1" t="s">
        <v>5711</v>
      </c>
      <c r="M57" s="1" t="s">
        <v>8594</v>
      </c>
      <c r="N57" s="1" t="s">
        <v>8469</v>
      </c>
    </row>
    <row r="58" spans="1:14">
      <c r="A58" s="1" t="s">
        <v>246</v>
      </c>
      <c r="B58" s="1" t="s">
        <v>247</v>
      </c>
      <c r="C58" s="1" t="s">
        <v>248</v>
      </c>
      <c r="D58" s="1" t="s">
        <v>281</v>
      </c>
      <c r="E58" s="1" t="s">
        <v>8595</v>
      </c>
      <c r="F58" s="1" t="s">
        <v>8596</v>
      </c>
      <c r="G58" t="s">
        <v>8597</v>
      </c>
      <c r="H58" s="1">
        <v>99240528</v>
      </c>
      <c r="I58" s="1" t="s">
        <v>250</v>
      </c>
      <c r="J58" s="1" t="s">
        <v>251</v>
      </c>
      <c r="K58" s="1" t="s">
        <v>7286</v>
      </c>
      <c r="L58" s="1" t="s">
        <v>6226</v>
      </c>
      <c r="M58" s="1" t="s">
        <v>6174</v>
      </c>
      <c r="N58" s="1" t="s">
        <v>8454</v>
      </c>
    </row>
    <row r="59" spans="1:14">
      <c r="A59" s="1" t="s">
        <v>416</v>
      </c>
      <c r="B59" s="1" t="s">
        <v>417</v>
      </c>
      <c r="C59" s="1" t="s">
        <v>418</v>
      </c>
      <c r="D59" s="1" t="s">
        <v>287</v>
      </c>
      <c r="E59" s="1" t="s">
        <v>8598</v>
      </c>
      <c r="F59" s="1" t="s">
        <v>7518</v>
      </c>
      <c r="G59" t="s">
        <v>8599</v>
      </c>
      <c r="H59" s="1">
        <v>97037300</v>
      </c>
      <c r="I59" s="1" t="s">
        <v>420</v>
      </c>
      <c r="J59" s="1" t="s">
        <v>421</v>
      </c>
      <c r="K59" s="1" t="s">
        <v>7154</v>
      </c>
      <c r="L59" s="1" t="s">
        <v>5672</v>
      </c>
      <c r="M59" s="1" t="s">
        <v>8129</v>
      </c>
      <c r="N59" s="1" t="s">
        <v>8528</v>
      </c>
    </row>
    <row r="60" spans="1:14">
      <c r="A60" s="1" t="s">
        <v>321</v>
      </c>
      <c r="B60" s="1" t="s">
        <v>322</v>
      </c>
      <c r="C60" s="1" t="s">
        <v>323</v>
      </c>
      <c r="D60" s="1" t="s">
        <v>292</v>
      </c>
      <c r="E60" s="1" t="s">
        <v>8600</v>
      </c>
      <c r="F60" s="1" t="s">
        <v>6312</v>
      </c>
      <c r="G60" t="s">
        <v>8601</v>
      </c>
      <c r="H60" s="1">
        <v>95145837</v>
      </c>
      <c r="I60" s="1" t="s">
        <v>325</v>
      </c>
      <c r="J60" s="1" t="s">
        <v>56</v>
      </c>
      <c r="K60" s="1" t="s">
        <v>5274</v>
      </c>
      <c r="L60" s="1" t="s">
        <v>6337</v>
      </c>
      <c r="M60" s="1" t="s">
        <v>8602</v>
      </c>
      <c r="N60" s="1" t="s">
        <v>8443</v>
      </c>
    </row>
    <row r="61" spans="1:14">
      <c r="A61" s="1" t="s">
        <v>289</v>
      </c>
      <c r="B61" s="1" t="s">
        <v>290</v>
      </c>
      <c r="C61" s="1" t="s">
        <v>291</v>
      </c>
      <c r="D61" s="1" t="s">
        <v>298</v>
      </c>
      <c r="E61" s="1" t="s">
        <v>8603</v>
      </c>
      <c r="F61" s="1" t="s">
        <v>7326</v>
      </c>
      <c r="G61" t="s">
        <v>8604</v>
      </c>
      <c r="H61" s="1">
        <v>92793684</v>
      </c>
      <c r="I61" s="1" t="s">
        <v>293</v>
      </c>
      <c r="J61" s="1" t="s">
        <v>294</v>
      </c>
      <c r="K61" s="1" t="s">
        <v>7380</v>
      </c>
      <c r="L61" s="1" t="s">
        <v>5668</v>
      </c>
      <c r="M61" s="1" t="s">
        <v>6742</v>
      </c>
      <c r="N61" s="1" t="s">
        <v>8492</v>
      </c>
    </row>
    <row r="62" spans="1:14">
      <c r="A62" s="1" t="s">
        <v>278</v>
      </c>
      <c r="B62" s="1" t="s">
        <v>279</v>
      </c>
      <c r="C62" s="1" t="s">
        <v>280</v>
      </c>
      <c r="D62" s="1" t="s">
        <v>303</v>
      </c>
      <c r="E62" s="1" t="s">
        <v>8605</v>
      </c>
      <c r="F62" s="1" t="s">
        <v>7209</v>
      </c>
      <c r="G62" t="s">
        <v>8606</v>
      </c>
      <c r="H62" s="1">
        <v>92011322</v>
      </c>
      <c r="I62" s="1" t="s">
        <v>282</v>
      </c>
      <c r="J62" s="1" t="s">
        <v>283</v>
      </c>
      <c r="K62" s="1" t="s">
        <v>5193</v>
      </c>
      <c r="L62" s="1" t="s">
        <v>6703</v>
      </c>
      <c r="M62" s="1" t="s">
        <v>5772</v>
      </c>
      <c r="N62" s="1" t="s">
        <v>8469</v>
      </c>
    </row>
    <row r="63" spans="1:14">
      <c r="A63" s="1" t="s">
        <v>300</v>
      </c>
      <c r="B63" s="1" t="s">
        <v>301</v>
      </c>
      <c r="C63" s="1" t="s">
        <v>302</v>
      </c>
      <c r="D63" s="1" t="s">
        <v>309</v>
      </c>
      <c r="E63" s="1" t="s">
        <v>8607</v>
      </c>
      <c r="F63" s="1" t="s">
        <v>8608</v>
      </c>
      <c r="G63" t="s">
        <v>8609</v>
      </c>
      <c r="H63" s="1">
        <v>91712550</v>
      </c>
      <c r="I63" s="1" t="s">
        <v>304</v>
      </c>
      <c r="J63" s="1" t="s">
        <v>305</v>
      </c>
      <c r="K63" s="1" t="s">
        <v>5267</v>
      </c>
      <c r="L63" s="1" t="s">
        <v>6081</v>
      </c>
      <c r="M63" s="1" t="s">
        <v>5425</v>
      </c>
      <c r="N63" s="1" t="s">
        <v>8492</v>
      </c>
    </row>
    <row r="64" spans="1:14">
      <c r="A64" s="1" t="s">
        <v>326</v>
      </c>
      <c r="B64" s="1" t="s">
        <v>327</v>
      </c>
      <c r="C64" s="1" t="s">
        <v>328</v>
      </c>
      <c r="D64" s="1" t="s">
        <v>313</v>
      </c>
      <c r="E64" s="1" t="s">
        <v>8610</v>
      </c>
      <c r="F64" s="1" t="s">
        <v>8611</v>
      </c>
      <c r="G64" t="s">
        <v>8612</v>
      </c>
      <c r="H64" s="1">
        <v>90351522</v>
      </c>
      <c r="I64" s="1" t="s">
        <v>7986</v>
      </c>
      <c r="J64" s="1" t="s">
        <v>7986</v>
      </c>
      <c r="K64" s="1" t="s">
        <v>5325</v>
      </c>
      <c r="L64" s="1" t="s">
        <v>7038</v>
      </c>
      <c r="M64" s="1" t="s">
        <v>6746</v>
      </c>
      <c r="N64" s="1" t="s">
        <v>8613</v>
      </c>
    </row>
    <row r="65" spans="1:14">
      <c r="A65" s="1" t="s">
        <v>295</v>
      </c>
      <c r="B65" s="1" t="s">
        <v>296</v>
      </c>
      <c r="C65" s="1" t="s">
        <v>297</v>
      </c>
      <c r="D65" s="1" t="s">
        <v>319</v>
      </c>
      <c r="E65" s="1" t="s">
        <v>8614</v>
      </c>
      <c r="F65" s="1" t="s">
        <v>7451</v>
      </c>
      <c r="G65" t="s">
        <v>7957</v>
      </c>
      <c r="H65" s="1">
        <v>89652460</v>
      </c>
      <c r="I65" s="1" t="s">
        <v>6257</v>
      </c>
      <c r="J65" s="1" t="s">
        <v>299</v>
      </c>
      <c r="K65" s="1" t="s">
        <v>5291</v>
      </c>
      <c r="L65" s="1" t="s">
        <v>5528</v>
      </c>
      <c r="M65" s="1" t="s">
        <v>5437</v>
      </c>
      <c r="N65" s="1" t="s">
        <v>8443</v>
      </c>
    </row>
    <row r="66" spans="1:14">
      <c r="A66" s="1" t="s">
        <v>187</v>
      </c>
      <c r="B66" s="1" t="s">
        <v>188</v>
      </c>
      <c r="C66" s="1" t="s">
        <v>189</v>
      </c>
      <c r="D66" s="1" t="s">
        <v>324</v>
      </c>
      <c r="E66" s="1" t="s">
        <v>8615</v>
      </c>
      <c r="F66" s="1" t="s">
        <v>8616</v>
      </c>
      <c r="G66" t="s">
        <v>8617</v>
      </c>
      <c r="H66" s="1">
        <v>89553140</v>
      </c>
      <c r="I66" s="1" t="s">
        <v>8130</v>
      </c>
      <c r="J66" s="1" t="s">
        <v>8130</v>
      </c>
      <c r="K66" s="1" t="s">
        <v>5731</v>
      </c>
      <c r="L66" s="1" t="s">
        <v>5491</v>
      </c>
      <c r="M66" s="1" t="s">
        <v>6963</v>
      </c>
      <c r="N66" s="1" t="s">
        <v>8541</v>
      </c>
    </row>
    <row r="67" spans="1:14">
      <c r="A67" s="1" t="s">
        <v>363</v>
      </c>
      <c r="B67" s="1" t="s">
        <v>364</v>
      </c>
      <c r="C67" s="1" t="s">
        <v>365</v>
      </c>
      <c r="D67" s="1" t="s">
        <v>329</v>
      </c>
      <c r="E67" s="1" t="s">
        <v>8618</v>
      </c>
      <c r="F67" s="1" t="s">
        <v>8619</v>
      </c>
      <c r="G67" t="s">
        <v>8620</v>
      </c>
      <c r="H67" s="1">
        <v>86962862</v>
      </c>
      <c r="I67" s="1" t="s">
        <v>367</v>
      </c>
      <c r="J67" s="1" t="s">
        <v>368</v>
      </c>
      <c r="K67" s="1" t="s">
        <v>5370</v>
      </c>
      <c r="L67" s="1" t="s">
        <v>7832</v>
      </c>
      <c r="M67" s="1" t="s">
        <v>8621</v>
      </c>
      <c r="N67" s="1" t="s">
        <v>8424</v>
      </c>
    </row>
    <row r="68" spans="1:14">
      <c r="A68" s="1" t="s">
        <v>342</v>
      </c>
      <c r="B68" s="1" t="s">
        <v>343</v>
      </c>
      <c r="C68" s="1" t="s">
        <v>344</v>
      </c>
      <c r="D68" s="1" t="s">
        <v>333</v>
      </c>
      <c r="E68" s="1" t="s">
        <v>8622</v>
      </c>
      <c r="F68" s="1" t="s">
        <v>8382</v>
      </c>
      <c r="G68" t="s">
        <v>8623</v>
      </c>
      <c r="H68" s="1">
        <v>84675872</v>
      </c>
      <c r="I68" s="1" t="s">
        <v>346</v>
      </c>
      <c r="J68" s="1" t="s">
        <v>347</v>
      </c>
      <c r="K68" s="1" t="s">
        <v>6985</v>
      </c>
      <c r="L68" s="1" t="s">
        <v>5382</v>
      </c>
      <c r="M68" s="1" t="s">
        <v>7237</v>
      </c>
      <c r="N68" s="1" t="s">
        <v>8624</v>
      </c>
    </row>
    <row r="69" spans="1:14">
      <c r="A69" s="1" t="s">
        <v>266</v>
      </c>
      <c r="B69" s="1" t="s">
        <v>267</v>
      </c>
      <c r="C69" s="1" t="s">
        <v>268</v>
      </c>
      <c r="D69" s="1" t="s">
        <v>337</v>
      </c>
      <c r="E69" s="1" t="s">
        <v>8625</v>
      </c>
      <c r="F69" s="1" t="s">
        <v>5952</v>
      </c>
      <c r="G69" t="s">
        <v>8626</v>
      </c>
      <c r="H69" s="1">
        <v>84511054</v>
      </c>
      <c r="I69" s="1" t="s">
        <v>270</v>
      </c>
      <c r="J69" s="1" t="s">
        <v>270</v>
      </c>
      <c r="K69" s="1" t="s">
        <v>5841</v>
      </c>
      <c r="L69" s="1" t="s">
        <v>6355</v>
      </c>
      <c r="M69" s="1" t="s">
        <v>7401</v>
      </c>
      <c r="N69" s="1" t="s">
        <v>8495</v>
      </c>
    </row>
    <row r="70" spans="1:14">
      <c r="A70" s="1" t="s">
        <v>310</v>
      </c>
      <c r="B70" s="1" t="s">
        <v>311</v>
      </c>
      <c r="C70" s="1" t="s">
        <v>312</v>
      </c>
      <c r="D70" s="1" t="s">
        <v>341</v>
      </c>
      <c r="E70" s="1" t="s">
        <v>8627</v>
      </c>
      <c r="F70" s="1" t="s">
        <v>8628</v>
      </c>
      <c r="G70" t="s">
        <v>8629</v>
      </c>
      <c r="H70" s="1">
        <v>83727984</v>
      </c>
      <c r="I70" s="1" t="s">
        <v>314</v>
      </c>
      <c r="J70" s="1" t="s">
        <v>315</v>
      </c>
      <c r="K70" s="1" t="s">
        <v>5398</v>
      </c>
      <c r="L70" s="1" t="s">
        <v>6305</v>
      </c>
      <c r="M70" s="1" t="s">
        <v>6070</v>
      </c>
      <c r="N70" s="1" t="s">
        <v>8469</v>
      </c>
    </row>
    <row r="71" spans="1:14">
      <c r="A71" s="1" t="s">
        <v>392</v>
      </c>
      <c r="B71" s="1" t="s">
        <v>393</v>
      </c>
      <c r="C71" s="1" t="s">
        <v>394</v>
      </c>
      <c r="D71" s="1" t="s">
        <v>345</v>
      </c>
      <c r="E71" s="1" t="s">
        <v>8630</v>
      </c>
      <c r="F71" s="1" t="s">
        <v>8631</v>
      </c>
      <c r="G71" t="s">
        <v>8632</v>
      </c>
      <c r="H71" s="1">
        <v>82158637</v>
      </c>
      <c r="I71" s="1" t="s">
        <v>8131</v>
      </c>
      <c r="J71" s="1" t="s">
        <v>396</v>
      </c>
      <c r="K71" s="1" t="s">
        <v>5845</v>
      </c>
      <c r="L71" s="1" t="s">
        <v>5815</v>
      </c>
      <c r="M71" s="1" t="s">
        <v>6258</v>
      </c>
      <c r="N71" s="1" t="s">
        <v>8633</v>
      </c>
    </row>
    <row r="72" spans="1:14">
      <c r="A72" s="1" t="s">
        <v>316</v>
      </c>
      <c r="B72" s="1" t="s">
        <v>317</v>
      </c>
      <c r="C72" s="1" t="s">
        <v>318</v>
      </c>
      <c r="D72" s="1" t="s">
        <v>351</v>
      </c>
      <c r="E72" s="1" t="s">
        <v>8634</v>
      </c>
      <c r="F72" s="1" t="s">
        <v>7440</v>
      </c>
      <c r="G72" t="s">
        <v>8635</v>
      </c>
      <c r="H72" s="1">
        <v>71123801</v>
      </c>
      <c r="I72" s="1" t="s">
        <v>320</v>
      </c>
      <c r="J72" s="1" t="s">
        <v>320</v>
      </c>
      <c r="K72" s="1" t="s">
        <v>4983</v>
      </c>
      <c r="L72" s="1" t="s">
        <v>6965</v>
      </c>
      <c r="M72" s="1" t="s">
        <v>6654</v>
      </c>
      <c r="N72" s="1" t="s">
        <v>8568</v>
      </c>
    </row>
    <row r="73" spans="1:14">
      <c r="A73" s="1" t="s">
        <v>5346</v>
      </c>
      <c r="B73" s="1" t="s">
        <v>5347</v>
      </c>
      <c r="C73" s="1" t="s">
        <v>5348</v>
      </c>
      <c r="D73" s="1" t="s">
        <v>356</v>
      </c>
      <c r="E73" s="1" t="s">
        <v>8636</v>
      </c>
      <c r="F73" s="1" t="s">
        <v>6268</v>
      </c>
      <c r="G73" t="s">
        <v>8637</v>
      </c>
      <c r="H73" s="1">
        <v>70918050</v>
      </c>
      <c r="I73" s="1" t="s">
        <v>5349</v>
      </c>
      <c r="J73" s="1" t="s">
        <v>143</v>
      </c>
      <c r="K73" s="1" t="s">
        <v>5266</v>
      </c>
      <c r="L73" s="1" t="s">
        <v>5614</v>
      </c>
      <c r="M73" s="1" t="s">
        <v>7697</v>
      </c>
      <c r="N73" s="1" t="s">
        <v>8516</v>
      </c>
    </row>
    <row r="74" spans="1:14">
      <c r="A74" s="1" t="s">
        <v>334</v>
      </c>
      <c r="B74" s="1" t="s">
        <v>335</v>
      </c>
      <c r="C74" s="1" t="s">
        <v>336</v>
      </c>
      <c r="D74" s="1" t="s">
        <v>361</v>
      </c>
      <c r="E74" s="1" t="s">
        <v>8638</v>
      </c>
      <c r="F74" s="1" t="s">
        <v>8639</v>
      </c>
      <c r="G74" t="s">
        <v>8640</v>
      </c>
      <c r="H74" s="1">
        <v>67097503</v>
      </c>
      <c r="I74" s="1" t="s">
        <v>7987</v>
      </c>
      <c r="J74" s="1" t="s">
        <v>7987</v>
      </c>
      <c r="K74" s="1" t="s">
        <v>6089</v>
      </c>
      <c r="L74" s="1" t="s">
        <v>7407</v>
      </c>
      <c r="M74" s="1" t="s">
        <v>7251</v>
      </c>
      <c r="N74" s="1" t="s">
        <v>8447</v>
      </c>
    </row>
    <row r="75" spans="1:14">
      <c r="A75" s="1" t="s">
        <v>1075</v>
      </c>
      <c r="B75" s="1" t="s">
        <v>1076</v>
      </c>
      <c r="C75" s="1" t="s">
        <v>1077</v>
      </c>
      <c r="D75" s="1" t="s">
        <v>366</v>
      </c>
      <c r="E75" s="1" t="s">
        <v>8641</v>
      </c>
      <c r="F75" s="1" t="s">
        <v>8642</v>
      </c>
      <c r="G75" t="s">
        <v>8643</v>
      </c>
      <c r="H75" s="1">
        <v>63774708</v>
      </c>
      <c r="I75" s="1" t="s">
        <v>1079</v>
      </c>
      <c r="J75" s="1" t="s">
        <v>8132</v>
      </c>
      <c r="K75" s="1" t="s">
        <v>5223</v>
      </c>
      <c r="L75" s="1" t="s">
        <v>5030</v>
      </c>
      <c r="M75" s="1" t="s">
        <v>7779</v>
      </c>
      <c r="N75" s="1" t="s">
        <v>8454</v>
      </c>
    </row>
    <row r="76" spans="1:14">
      <c r="A76" s="1" t="s">
        <v>330</v>
      </c>
      <c r="B76" s="1" t="s">
        <v>331</v>
      </c>
      <c r="C76" s="1" t="s">
        <v>332</v>
      </c>
      <c r="D76" s="1" t="s">
        <v>372</v>
      </c>
      <c r="E76" s="1" t="s">
        <v>8644</v>
      </c>
      <c r="F76" s="1" t="s">
        <v>8351</v>
      </c>
      <c r="G76" t="s">
        <v>8645</v>
      </c>
      <c r="H76" s="1">
        <v>63255691</v>
      </c>
      <c r="I76" s="1" t="s">
        <v>7988</v>
      </c>
      <c r="J76" s="1" t="s">
        <v>7988</v>
      </c>
      <c r="K76" s="1" t="s">
        <v>6332</v>
      </c>
      <c r="L76" s="1" t="s">
        <v>6466</v>
      </c>
      <c r="M76" s="1" t="s">
        <v>6295</v>
      </c>
      <c r="N76" s="1" t="s">
        <v>8613</v>
      </c>
    </row>
    <row r="77" spans="1:14">
      <c r="A77" s="1" t="s">
        <v>353</v>
      </c>
      <c r="B77" s="1" t="s">
        <v>354</v>
      </c>
      <c r="C77" s="1" t="s">
        <v>355</v>
      </c>
      <c r="D77" s="1" t="s">
        <v>377</v>
      </c>
      <c r="E77" s="1" t="s">
        <v>8646</v>
      </c>
      <c r="F77" s="1" t="s">
        <v>8647</v>
      </c>
      <c r="G77" t="s">
        <v>8648</v>
      </c>
      <c r="H77" s="1">
        <v>61152570</v>
      </c>
      <c r="I77" s="1" t="s">
        <v>5018</v>
      </c>
      <c r="J77" s="1" t="s">
        <v>357</v>
      </c>
      <c r="K77" s="1" t="s">
        <v>5317</v>
      </c>
      <c r="L77" s="1" t="s">
        <v>5533</v>
      </c>
      <c r="M77" s="1" t="s">
        <v>1377</v>
      </c>
      <c r="N77" s="1" t="s">
        <v>8443</v>
      </c>
    </row>
    <row r="78" spans="1:14">
      <c r="A78" s="1" t="s">
        <v>1454</v>
      </c>
      <c r="B78" s="1" t="s">
        <v>1455</v>
      </c>
      <c r="C78" s="1" t="s">
        <v>1456</v>
      </c>
      <c r="D78" s="1" t="s">
        <v>382</v>
      </c>
      <c r="E78" s="1" t="s">
        <v>8649</v>
      </c>
      <c r="F78" s="1" t="s">
        <v>1291</v>
      </c>
      <c r="G78" t="s">
        <v>8650</v>
      </c>
      <c r="H78" s="1">
        <v>60833036</v>
      </c>
      <c r="I78" s="1" t="s">
        <v>5338</v>
      </c>
      <c r="J78" s="1" t="s">
        <v>1458</v>
      </c>
      <c r="K78" s="1" t="s">
        <v>5389</v>
      </c>
      <c r="L78" s="1" t="s">
        <v>7635</v>
      </c>
      <c r="M78" s="1" t="s">
        <v>6178</v>
      </c>
      <c r="N78" s="1" t="s">
        <v>8528</v>
      </c>
    </row>
    <row r="79" spans="1:14">
      <c r="A79" s="1" t="s">
        <v>461</v>
      </c>
      <c r="B79" s="1" t="s">
        <v>462</v>
      </c>
      <c r="C79" s="1" t="s">
        <v>463</v>
      </c>
      <c r="D79" s="1" t="s">
        <v>387</v>
      </c>
      <c r="E79" s="1" t="s">
        <v>8651</v>
      </c>
      <c r="F79" s="1" t="s">
        <v>8652</v>
      </c>
      <c r="G79" t="s">
        <v>8653</v>
      </c>
      <c r="H79" s="1">
        <v>60291367</v>
      </c>
      <c r="I79" s="1" t="s">
        <v>7989</v>
      </c>
      <c r="J79" s="1" t="s">
        <v>7989</v>
      </c>
      <c r="K79" s="1" t="s">
        <v>5449</v>
      </c>
      <c r="L79" s="1" t="s">
        <v>7040</v>
      </c>
      <c r="M79" s="1" t="s">
        <v>7227</v>
      </c>
      <c r="N79" s="1" t="s">
        <v>8541</v>
      </c>
    </row>
    <row r="80" spans="1:14">
      <c r="A80" s="1" t="s">
        <v>338</v>
      </c>
      <c r="B80" s="1" t="s">
        <v>339</v>
      </c>
      <c r="C80" s="1" t="s">
        <v>340</v>
      </c>
      <c r="D80" s="1" t="s">
        <v>391</v>
      </c>
      <c r="E80" s="1" t="s">
        <v>8654</v>
      </c>
      <c r="F80" s="1" t="s">
        <v>8655</v>
      </c>
      <c r="G80" t="s">
        <v>8656</v>
      </c>
      <c r="H80" s="1">
        <v>59754036</v>
      </c>
      <c r="I80" s="1" t="s">
        <v>8133</v>
      </c>
      <c r="J80" s="1" t="s">
        <v>8134</v>
      </c>
      <c r="K80" s="1" t="s">
        <v>5896</v>
      </c>
      <c r="L80" s="1" t="s">
        <v>6026</v>
      </c>
      <c r="M80" s="1" t="s">
        <v>6037</v>
      </c>
      <c r="N80" s="1" t="s">
        <v>8454</v>
      </c>
    </row>
    <row r="81" spans="1:14">
      <c r="A81" s="1" t="s">
        <v>348</v>
      </c>
      <c r="B81" s="1" t="s">
        <v>349</v>
      </c>
      <c r="C81" s="1" t="s">
        <v>350</v>
      </c>
      <c r="D81" s="1" t="s">
        <v>395</v>
      </c>
      <c r="E81" s="1" t="s">
        <v>8657</v>
      </c>
      <c r="F81" s="1" t="s">
        <v>8658</v>
      </c>
      <c r="G81" t="s">
        <v>8659</v>
      </c>
      <c r="H81" s="1">
        <v>54630760</v>
      </c>
      <c r="I81" s="1" t="s">
        <v>352</v>
      </c>
      <c r="J81" s="1" t="s">
        <v>56</v>
      </c>
      <c r="K81" s="1" t="s">
        <v>5553</v>
      </c>
      <c r="L81" s="1" t="s">
        <v>6022</v>
      </c>
      <c r="M81" s="1" t="s">
        <v>5743</v>
      </c>
      <c r="N81" s="1" t="s">
        <v>8439</v>
      </c>
    </row>
    <row r="82" spans="1:14">
      <c r="A82" s="1" t="s">
        <v>379</v>
      </c>
      <c r="B82" s="1" t="s">
        <v>380</v>
      </c>
      <c r="C82" s="1" t="s">
        <v>381</v>
      </c>
      <c r="D82" s="1" t="s">
        <v>400</v>
      </c>
      <c r="E82" s="1" t="s">
        <v>8660</v>
      </c>
      <c r="F82" s="1" t="s">
        <v>8661</v>
      </c>
      <c r="G82" t="s">
        <v>8662</v>
      </c>
      <c r="H82" s="1">
        <v>54322904</v>
      </c>
      <c r="I82" s="1" t="s">
        <v>383</v>
      </c>
      <c r="J82" s="1" t="s">
        <v>56</v>
      </c>
      <c r="K82" s="1" t="s">
        <v>6595</v>
      </c>
      <c r="L82" s="1" t="s">
        <v>6389</v>
      </c>
      <c r="M82" s="1" t="s">
        <v>5707</v>
      </c>
      <c r="N82" s="1" t="s">
        <v>8469</v>
      </c>
    </row>
    <row r="83" spans="1:14">
      <c r="A83" s="1" t="s">
        <v>358</v>
      </c>
      <c r="B83" s="1" t="s">
        <v>359</v>
      </c>
      <c r="C83" s="1" t="s">
        <v>360</v>
      </c>
      <c r="D83" s="1" t="s">
        <v>404</v>
      </c>
      <c r="E83" s="1" t="s">
        <v>8663</v>
      </c>
      <c r="F83" s="1" t="s">
        <v>8664</v>
      </c>
      <c r="G83" t="s">
        <v>8665</v>
      </c>
      <c r="H83" s="1">
        <v>51559871</v>
      </c>
      <c r="I83" s="1" t="s">
        <v>5526</v>
      </c>
      <c r="J83" s="1" t="s">
        <v>362</v>
      </c>
      <c r="K83" s="1" t="s">
        <v>5305</v>
      </c>
      <c r="L83" s="1" t="s">
        <v>5272</v>
      </c>
      <c r="M83" s="1" t="s">
        <v>7278</v>
      </c>
      <c r="N83" s="1" t="s">
        <v>8454</v>
      </c>
    </row>
    <row r="84" spans="1:14">
      <c r="A84" s="1" t="s">
        <v>374</v>
      </c>
      <c r="B84" s="1" t="s">
        <v>375</v>
      </c>
      <c r="C84" s="1" t="s">
        <v>376</v>
      </c>
      <c r="D84" s="1" t="s">
        <v>410</v>
      </c>
      <c r="E84" s="1" t="s">
        <v>8666</v>
      </c>
      <c r="F84" s="1" t="s">
        <v>8667</v>
      </c>
      <c r="G84" t="s">
        <v>8668</v>
      </c>
      <c r="H84" s="1">
        <v>51488129</v>
      </c>
      <c r="I84" s="1" t="s">
        <v>6321</v>
      </c>
      <c r="J84" s="1" t="s">
        <v>378</v>
      </c>
      <c r="K84" s="1" t="s">
        <v>5842</v>
      </c>
      <c r="L84" s="1" t="s">
        <v>6363</v>
      </c>
      <c r="M84" s="1" t="s">
        <v>6451</v>
      </c>
      <c r="N84" s="1" t="s">
        <v>8492</v>
      </c>
    </row>
    <row r="85" spans="1:14">
      <c r="A85" s="1" t="s">
        <v>407</v>
      </c>
      <c r="B85" s="1" t="s">
        <v>408</v>
      </c>
      <c r="C85" s="1" t="s">
        <v>409</v>
      </c>
      <c r="D85" s="1" t="s">
        <v>415</v>
      </c>
      <c r="E85" s="1" t="s">
        <v>8669</v>
      </c>
      <c r="F85" s="1" t="s">
        <v>7390</v>
      </c>
      <c r="G85" t="s">
        <v>8670</v>
      </c>
      <c r="H85" s="1">
        <v>49558925</v>
      </c>
      <c r="I85" s="1" t="s">
        <v>411</v>
      </c>
      <c r="J85" s="1" t="s">
        <v>240</v>
      </c>
      <c r="K85" s="1" t="s">
        <v>5449</v>
      </c>
      <c r="L85" s="1" t="s">
        <v>6000</v>
      </c>
      <c r="M85" s="1" t="s">
        <v>6754</v>
      </c>
      <c r="N85" s="1" t="s">
        <v>8443</v>
      </c>
    </row>
    <row r="86" spans="1:14">
      <c r="A86" s="1" t="s">
        <v>441</v>
      </c>
      <c r="B86" s="1" t="s">
        <v>442</v>
      </c>
      <c r="C86" s="1" t="s">
        <v>443</v>
      </c>
      <c r="D86" s="1" t="s">
        <v>419</v>
      </c>
      <c r="E86" s="1" t="s">
        <v>8671</v>
      </c>
      <c r="F86" s="1" t="s">
        <v>8672</v>
      </c>
      <c r="G86" t="s">
        <v>8673</v>
      </c>
      <c r="H86" s="1">
        <v>48383866</v>
      </c>
      <c r="I86" s="1" t="s">
        <v>445</v>
      </c>
      <c r="J86" s="1" t="s">
        <v>445</v>
      </c>
      <c r="K86" s="1" t="s">
        <v>6655</v>
      </c>
      <c r="L86" s="1" t="s">
        <v>6905</v>
      </c>
      <c r="M86" s="1" t="s">
        <v>7211</v>
      </c>
      <c r="N86" s="1" t="s">
        <v>8412</v>
      </c>
    </row>
    <row r="87" spans="1:14">
      <c r="A87" s="1" t="s">
        <v>513</v>
      </c>
      <c r="B87" s="1" t="s">
        <v>514</v>
      </c>
      <c r="C87" s="1" t="s">
        <v>515</v>
      </c>
      <c r="D87" s="1" t="s">
        <v>426</v>
      </c>
      <c r="E87" s="1" t="s">
        <v>8674</v>
      </c>
      <c r="F87" s="1" t="s">
        <v>7934</v>
      </c>
      <c r="G87" t="s">
        <v>8675</v>
      </c>
      <c r="H87" s="1">
        <v>47136481</v>
      </c>
      <c r="I87" s="1" t="s">
        <v>517</v>
      </c>
      <c r="J87" s="1" t="s">
        <v>518</v>
      </c>
      <c r="K87" s="1" t="s">
        <v>5369</v>
      </c>
      <c r="L87" s="1" t="s">
        <v>6846</v>
      </c>
      <c r="M87" s="1" t="s">
        <v>8676</v>
      </c>
      <c r="N87" s="1" t="s">
        <v>8516</v>
      </c>
    </row>
    <row r="88" spans="1:14">
      <c r="A88" s="1" t="s">
        <v>435</v>
      </c>
      <c r="B88" s="1" t="s">
        <v>436</v>
      </c>
      <c r="C88" s="1" t="s">
        <v>437</v>
      </c>
      <c r="D88" s="1" t="s">
        <v>430</v>
      </c>
      <c r="E88" s="1" t="s">
        <v>8677</v>
      </c>
      <c r="F88" s="1" t="s">
        <v>8678</v>
      </c>
      <c r="G88" t="s">
        <v>8679</v>
      </c>
      <c r="H88" s="1">
        <v>44885168</v>
      </c>
      <c r="I88" s="1" t="s">
        <v>439</v>
      </c>
      <c r="J88" s="1" t="s">
        <v>440</v>
      </c>
      <c r="K88" s="1" t="s">
        <v>5430</v>
      </c>
      <c r="L88" s="1" t="s">
        <v>6030</v>
      </c>
      <c r="M88" s="1" t="s">
        <v>5504</v>
      </c>
      <c r="N88" s="1" t="s">
        <v>8624</v>
      </c>
    </row>
    <row r="89" spans="1:14">
      <c r="A89" s="1" t="s">
        <v>423</v>
      </c>
      <c r="B89" s="1" t="s">
        <v>424</v>
      </c>
      <c r="C89" s="1" t="s">
        <v>425</v>
      </c>
      <c r="D89" s="1" t="s">
        <v>432</v>
      </c>
      <c r="E89" s="1" t="s">
        <v>8680</v>
      </c>
      <c r="F89" s="1" t="s">
        <v>8136</v>
      </c>
      <c r="G89" t="s">
        <v>8681</v>
      </c>
      <c r="H89" s="1">
        <v>43805584</v>
      </c>
      <c r="I89" s="1" t="s">
        <v>5868</v>
      </c>
      <c r="J89" s="1" t="s">
        <v>56</v>
      </c>
      <c r="K89" s="1" t="s">
        <v>5491</v>
      </c>
      <c r="L89" s="1" t="s">
        <v>5368</v>
      </c>
      <c r="M89" s="1" t="s">
        <v>7212</v>
      </c>
      <c r="N89" s="1" t="s">
        <v>8443</v>
      </c>
    </row>
    <row r="90" spans="1:14">
      <c r="A90" s="1" t="s">
        <v>427</v>
      </c>
      <c r="B90" s="1" t="s">
        <v>428</v>
      </c>
      <c r="C90" s="1" t="s">
        <v>429</v>
      </c>
      <c r="D90" s="1" t="s">
        <v>438</v>
      </c>
      <c r="E90" s="1" t="s">
        <v>8682</v>
      </c>
      <c r="F90" s="1" t="s">
        <v>8039</v>
      </c>
      <c r="G90" t="s">
        <v>8683</v>
      </c>
      <c r="H90" s="1">
        <v>42106913</v>
      </c>
      <c r="I90" s="1" t="s">
        <v>7990</v>
      </c>
      <c r="J90" s="1" t="s">
        <v>7991</v>
      </c>
      <c r="K90" s="1" t="s">
        <v>5528</v>
      </c>
      <c r="L90" s="1" t="s">
        <v>6883</v>
      </c>
      <c r="M90" s="1" t="s">
        <v>5176</v>
      </c>
      <c r="N90" s="1" t="s">
        <v>8574</v>
      </c>
    </row>
    <row r="91" spans="1:14">
      <c r="A91" s="1" t="s">
        <v>490</v>
      </c>
      <c r="B91" s="1" t="s">
        <v>491</v>
      </c>
      <c r="C91" s="1" t="s">
        <v>492</v>
      </c>
      <c r="D91" s="1" t="s">
        <v>444</v>
      </c>
      <c r="E91" s="1" t="s">
        <v>8684</v>
      </c>
      <c r="F91" s="1" t="s">
        <v>8352</v>
      </c>
      <c r="G91" t="s">
        <v>8685</v>
      </c>
      <c r="H91" s="1">
        <v>41697687</v>
      </c>
      <c r="I91" s="1" t="s">
        <v>494</v>
      </c>
      <c r="J91" s="1" t="s">
        <v>494</v>
      </c>
      <c r="K91" s="1" t="s">
        <v>5295</v>
      </c>
      <c r="L91" s="1" t="s">
        <v>6889</v>
      </c>
      <c r="M91" s="1" t="s">
        <v>5907</v>
      </c>
      <c r="N91" s="1" t="s">
        <v>8431</v>
      </c>
    </row>
    <row r="92" spans="1:14">
      <c r="A92" s="1" t="s">
        <v>505</v>
      </c>
      <c r="B92" s="1" t="s">
        <v>506</v>
      </c>
      <c r="C92" s="1" t="s">
        <v>507</v>
      </c>
      <c r="D92" s="1" t="s">
        <v>449</v>
      </c>
      <c r="E92" s="1" t="s">
        <v>8686</v>
      </c>
      <c r="F92" s="1" t="s">
        <v>8687</v>
      </c>
      <c r="G92" t="s">
        <v>8688</v>
      </c>
      <c r="H92" s="1">
        <v>41284413</v>
      </c>
      <c r="I92" s="1" t="s">
        <v>509</v>
      </c>
      <c r="J92" s="1" t="s">
        <v>5020</v>
      </c>
      <c r="K92" s="1" t="s">
        <v>5955</v>
      </c>
      <c r="L92" s="1" t="s">
        <v>6052</v>
      </c>
      <c r="M92" s="1" t="s">
        <v>6646</v>
      </c>
      <c r="N92" s="1" t="s">
        <v>8565</v>
      </c>
    </row>
    <row r="93" spans="1:14">
      <c r="A93" s="1" t="s">
        <v>485</v>
      </c>
      <c r="B93" s="1" t="s">
        <v>486</v>
      </c>
      <c r="C93" s="1" t="s">
        <v>487</v>
      </c>
      <c r="D93" s="1" t="s">
        <v>453</v>
      </c>
      <c r="E93" s="1" t="s">
        <v>8689</v>
      </c>
      <c r="F93" s="1" t="s">
        <v>5757</v>
      </c>
      <c r="G93" t="s">
        <v>8690</v>
      </c>
      <c r="H93" s="1">
        <v>41003653</v>
      </c>
      <c r="I93" s="1" t="s">
        <v>7992</v>
      </c>
      <c r="J93" s="1" t="s">
        <v>7992</v>
      </c>
      <c r="K93" s="1" t="s">
        <v>6095</v>
      </c>
      <c r="L93" s="1" t="s">
        <v>6458</v>
      </c>
      <c r="M93" s="1" t="s">
        <v>6956</v>
      </c>
      <c r="N93" s="1" t="s">
        <v>8568</v>
      </c>
    </row>
    <row r="94" spans="1:14">
      <c r="A94" s="1" t="s">
        <v>5284</v>
      </c>
      <c r="B94" s="1" t="s">
        <v>5285</v>
      </c>
      <c r="C94" s="1" t="s">
        <v>5286</v>
      </c>
      <c r="D94" s="1" t="s">
        <v>458</v>
      </c>
      <c r="E94" s="1" t="s">
        <v>8691</v>
      </c>
      <c r="F94" s="1" t="s">
        <v>6327</v>
      </c>
      <c r="G94" t="s">
        <v>8692</v>
      </c>
      <c r="H94" s="1">
        <v>40908834</v>
      </c>
      <c r="I94" s="1" t="s">
        <v>5531</v>
      </c>
      <c r="J94" s="1" t="s">
        <v>470</v>
      </c>
      <c r="K94" s="1" t="s">
        <v>967</v>
      </c>
      <c r="L94" s="1" t="s">
        <v>7201</v>
      </c>
      <c r="M94" s="1" t="s">
        <v>7608</v>
      </c>
      <c r="N94" s="1" t="s">
        <v>8469</v>
      </c>
    </row>
    <row r="95" spans="1:14">
      <c r="A95" s="1" t="s">
        <v>397</v>
      </c>
      <c r="B95" s="1" t="s">
        <v>398</v>
      </c>
      <c r="C95" s="1" t="s">
        <v>399</v>
      </c>
      <c r="D95" s="1" t="s">
        <v>464</v>
      </c>
      <c r="E95" s="1" t="s">
        <v>8693</v>
      </c>
      <c r="F95" s="1" t="s">
        <v>8694</v>
      </c>
      <c r="G95" t="s">
        <v>8695</v>
      </c>
      <c r="H95" s="1">
        <v>40811018</v>
      </c>
      <c r="I95" s="1" t="s">
        <v>5019</v>
      </c>
      <c r="J95" s="1" t="s">
        <v>143</v>
      </c>
      <c r="K95" s="1" t="s">
        <v>5421</v>
      </c>
      <c r="L95" s="1" t="s">
        <v>6550</v>
      </c>
      <c r="M95" s="1" t="s">
        <v>6110</v>
      </c>
      <c r="N95" s="1" t="s">
        <v>8528</v>
      </c>
    </row>
    <row r="96" spans="1:14">
      <c r="A96" s="1" t="s">
        <v>495</v>
      </c>
      <c r="B96" s="1" t="s">
        <v>496</v>
      </c>
      <c r="C96" s="1" t="s">
        <v>497</v>
      </c>
      <c r="D96" s="1" t="s">
        <v>468</v>
      </c>
      <c r="E96" s="1" t="s">
        <v>8696</v>
      </c>
      <c r="F96" s="1" t="s">
        <v>8697</v>
      </c>
      <c r="G96" t="s">
        <v>8698</v>
      </c>
      <c r="H96" s="1">
        <v>40727830</v>
      </c>
      <c r="I96" s="1" t="s">
        <v>7993</v>
      </c>
      <c r="J96" s="1" t="s">
        <v>7993</v>
      </c>
      <c r="K96" s="1" t="s">
        <v>6078</v>
      </c>
      <c r="L96" s="1" t="s">
        <v>5847</v>
      </c>
      <c r="M96" s="1" t="s">
        <v>6509</v>
      </c>
      <c r="N96" s="1" t="s">
        <v>8568</v>
      </c>
    </row>
    <row r="97" spans="1:14">
      <c r="A97" s="1" t="s">
        <v>450</v>
      </c>
      <c r="B97" s="1" t="s">
        <v>451</v>
      </c>
      <c r="C97" s="1" t="s">
        <v>452</v>
      </c>
      <c r="D97" s="1" t="s">
        <v>469</v>
      </c>
      <c r="E97" s="1" t="s">
        <v>8699</v>
      </c>
      <c r="F97" s="1" t="s">
        <v>8700</v>
      </c>
      <c r="G97" t="s">
        <v>8701</v>
      </c>
      <c r="H97" s="1">
        <v>40385800</v>
      </c>
      <c r="I97" s="1" t="s">
        <v>454</v>
      </c>
      <c r="J97" s="1" t="s">
        <v>56</v>
      </c>
      <c r="K97" s="1" t="s">
        <v>7040</v>
      </c>
      <c r="L97" s="1" t="s">
        <v>7344</v>
      </c>
      <c r="M97" s="1" t="s">
        <v>7830</v>
      </c>
      <c r="N97" s="1" t="s">
        <v>8492</v>
      </c>
    </row>
    <row r="98" spans="1:14">
      <c r="A98" s="1" t="s">
        <v>465</v>
      </c>
      <c r="B98" s="1" t="s">
        <v>466</v>
      </c>
      <c r="C98" s="1" t="s">
        <v>467</v>
      </c>
      <c r="D98" s="1" t="s">
        <v>474</v>
      </c>
      <c r="E98" s="1" t="s">
        <v>8702</v>
      </c>
      <c r="F98" s="1" t="s">
        <v>8703</v>
      </c>
      <c r="G98" t="s">
        <v>8704</v>
      </c>
      <c r="H98" s="1">
        <v>39680567</v>
      </c>
      <c r="I98" s="1" t="s">
        <v>5418</v>
      </c>
      <c r="J98" s="1" t="s">
        <v>5418</v>
      </c>
      <c r="K98" s="1" t="s">
        <v>6283</v>
      </c>
      <c r="L98" s="1" t="s">
        <v>5581</v>
      </c>
      <c r="M98" s="1" t="s">
        <v>6400</v>
      </c>
      <c r="N98" s="1" t="s">
        <v>8465</v>
      </c>
    </row>
    <row r="99" spans="1:14">
      <c r="A99" s="1" t="s">
        <v>636</v>
      </c>
      <c r="B99" s="1" t="s">
        <v>637</v>
      </c>
      <c r="C99" s="1" t="s">
        <v>638</v>
      </c>
      <c r="D99" s="1" t="s">
        <v>480</v>
      </c>
      <c r="E99" s="1" t="s">
        <v>8705</v>
      </c>
      <c r="F99" s="1" t="s">
        <v>8706</v>
      </c>
      <c r="G99" t="s">
        <v>8707</v>
      </c>
      <c r="H99" s="1">
        <v>39388449</v>
      </c>
      <c r="I99" s="1" t="s">
        <v>640</v>
      </c>
      <c r="J99" s="1" t="s">
        <v>56</v>
      </c>
      <c r="K99" s="1" t="s">
        <v>6536</v>
      </c>
      <c r="L99" s="1" t="s">
        <v>7357</v>
      </c>
      <c r="M99" s="1" t="s">
        <v>7705</v>
      </c>
      <c r="N99" s="1" t="s">
        <v>8624</v>
      </c>
    </row>
    <row r="100" spans="1:14">
      <c r="A100" s="1" t="s">
        <v>388</v>
      </c>
      <c r="B100" s="1" t="s">
        <v>389</v>
      </c>
      <c r="C100" s="1" t="s">
        <v>390</v>
      </c>
      <c r="D100" s="1" t="s">
        <v>484</v>
      </c>
      <c r="E100" s="1" t="s">
        <v>8708</v>
      </c>
      <c r="F100" s="1" t="s">
        <v>8353</v>
      </c>
      <c r="G100" t="s">
        <v>8709</v>
      </c>
      <c r="H100" s="1">
        <v>39265815</v>
      </c>
      <c r="I100" s="1" t="s">
        <v>8137</v>
      </c>
      <c r="J100" s="1" t="s">
        <v>8137</v>
      </c>
      <c r="K100" s="1" t="s">
        <v>6163</v>
      </c>
      <c r="L100" s="1" t="s">
        <v>5193</v>
      </c>
      <c r="M100" s="1" t="s">
        <v>5732</v>
      </c>
      <c r="N100" s="1" t="s">
        <v>8588</v>
      </c>
    </row>
    <row r="101" spans="1:14">
      <c r="A101" s="1" t="s">
        <v>576</v>
      </c>
      <c r="B101" s="1" t="s">
        <v>577</v>
      </c>
      <c r="C101" s="1" t="s">
        <v>578</v>
      </c>
      <c r="D101" s="1" t="s">
        <v>488</v>
      </c>
      <c r="E101" s="1" t="s">
        <v>7719</v>
      </c>
      <c r="F101" s="1" t="s">
        <v>8710</v>
      </c>
      <c r="G101" t="s">
        <v>8711</v>
      </c>
      <c r="H101" s="1">
        <v>38971188</v>
      </c>
      <c r="I101" s="1" t="s">
        <v>8138</v>
      </c>
      <c r="J101" s="1" t="s">
        <v>8138</v>
      </c>
      <c r="K101" s="1" t="s">
        <v>5551</v>
      </c>
      <c r="L101" s="1" t="s">
        <v>6816</v>
      </c>
      <c r="M101" s="1" t="s">
        <v>7167</v>
      </c>
      <c r="N101" s="1" t="s">
        <v>8588</v>
      </c>
    </row>
    <row r="102" spans="1:14">
      <c r="A102" s="1" t="s">
        <v>455</v>
      </c>
      <c r="B102" s="1" t="s">
        <v>456</v>
      </c>
      <c r="C102" s="1" t="s">
        <v>457</v>
      </c>
      <c r="D102" s="1" t="s">
        <v>493</v>
      </c>
      <c r="E102" s="1" t="s">
        <v>8712</v>
      </c>
      <c r="F102" s="1" t="s">
        <v>8713</v>
      </c>
      <c r="G102" t="s">
        <v>8714</v>
      </c>
      <c r="H102" s="1">
        <v>37885017</v>
      </c>
      <c r="I102" s="1" t="s">
        <v>459</v>
      </c>
      <c r="J102" s="1" t="s">
        <v>460</v>
      </c>
      <c r="K102" s="1" t="s">
        <v>5326</v>
      </c>
      <c r="L102" s="1" t="s">
        <v>7199</v>
      </c>
      <c r="M102" s="1" t="s">
        <v>7154</v>
      </c>
      <c r="N102" s="1" t="s">
        <v>8633</v>
      </c>
    </row>
    <row r="103" spans="1:14">
      <c r="A103" s="1" t="s">
        <v>401</v>
      </c>
      <c r="B103" s="1" t="s">
        <v>402</v>
      </c>
      <c r="C103" s="1" t="s">
        <v>403</v>
      </c>
      <c r="D103" s="1" t="s">
        <v>498</v>
      </c>
      <c r="E103" s="1" t="s">
        <v>8715</v>
      </c>
      <c r="F103" s="1" t="s">
        <v>8716</v>
      </c>
      <c r="G103" t="s">
        <v>8717</v>
      </c>
      <c r="H103" s="1">
        <v>37223648</v>
      </c>
      <c r="I103" s="1" t="s">
        <v>405</v>
      </c>
      <c r="J103" s="1" t="s">
        <v>406</v>
      </c>
      <c r="K103" s="1" t="s">
        <v>6235</v>
      </c>
      <c r="L103" s="1" t="s">
        <v>6130</v>
      </c>
      <c r="M103" s="1" t="s">
        <v>6502</v>
      </c>
      <c r="N103" s="1" t="s">
        <v>8528</v>
      </c>
    </row>
    <row r="104" spans="1:14">
      <c r="A104" s="1" t="s">
        <v>523</v>
      </c>
      <c r="B104" s="1" t="s">
        <v>524</v>
      </c>
      <c r="C104" s="1" t="s">
        <v>525</v>
      </c>
      <c r="D104" s="1" t="s">
        <v>502</v>
      </c>
      <c r="E104" s="1" t="s">
        <v>8718</v>
      </c>
      <c r="F104" s="1" t="s">
        <v>8719</v>
      </c>
      <c r="G104" t="s">
        <v>8720</v>
      </c>
      <c r="H104" s="1">
        <v>36099492</v>
      </c>
      <c r="I104" s="1" t="s">
        <v>527</v>
      </c>
      <c r="J104" s="1" t="s">
        <v>528</v>
      </c>
      <c r="K104" s="1" t="s">
        <v>7196</v>
      </c>
      <c r="L104" s="1" t="s">
        <v>6071</v>
      </c>
      <c r="M104" s="1" t="s">
        <v>6555</v>
      </c>
      <c r="N104" s="1" t="s">
        <v>8443</v>
      </c>
    </row>
    <row r="105" spans="1:14">
      <c r="A105" s="1" t="s">
        <v>412</v>
      </c>
      <c r="B105" s="1" t="s">
        <v>413</v>
      </c>
      <c r="C105" s="1" t="s">
        <v>414</v>
      </c>
      <c r="D105" s="1" t="s">
        <v>508</v>
      </c>
      <c r="E105" s="1" t="s">
        <v>8721</v>
      </c>
      <c r="F105" s="1" t="s">
        <v>8722</v>
      </c>
      <c r="G105" t="s">
        <v>8723</v>
      </c>
      <c r="H105" s="1">
        <v>34722662</v>
      </c>
      <c r="I105" s="1" t="s">
        <v>7994</v>
      </c>
      <c r="J105" s="1" t="s">
        <v>7994</v>
      </c>
      <c r="K105" s="1" t="s">
        <v>5491</v>
      </c>
      <c r="L105" s="1" t="s">
        <v>6887</v>
      </c>
      <c r="M105" s="1" t="s">
        <v>7670</v>
      </c>
      <c r="N105" s="1" t="s">
        <v>8541</v>
      </c>
    </row>
    <row r="106" spans="1:14">
      <c r="A106" s="1" t="s">
        <v>471</v>
      </c>
      <c r="B106" s="1" t="s">
        <v>472</v>
      </c>
      <c r="C106" s="1" t="s">
        <v>473</v>
      </c>
      <c r="D106" s="1" t="s">
        <v>512</v>
      </c>
      <c r="E106" s="1" t="s">
        <v>8724</v>
      </c>
      <c r="F106" s="1" t="s">
        <v>8725</v>
      </c>
      <c r="G106" t="s">
        <v>8726</v>
      </c>
      <c r="H106" s="1">
        <v>34076068</v>
      </c>
      <c r="I106" s="1" t="s">
        <v>475</v>
      </c>
      <c r="J106" s="1" t="s">
        <v>476</v>
      </c>
      <c r="K106" s="1" t="s">
        <v>5817</v>
      </c>
      <c r="L106" s="1" t="s">
        <v>6213</v>
      </c>
      <c r="M106" s="1" t="s">
        <v>7434</v>
      </c>
      <c r="N106" s="1" t="s">
        <v>8450</v>
      </c>
    </row>
    <row r="107" spans="1:14">
      <c r="A107" s="1" t="s">
        <v>560</v>
      </c>
      <c r="B107" s="1" t="s">
        <v>561</v>
      </c>
      <c r="C107" s="1" t="s">
        <v>562</v>
      </c>
      <c r="D107" s="1" t="s">
        <v>516</v>
      </c>
      <c r="E107" s="1" t="s">
        <v>8727</v>
      </c>
      <c r="F107" s="1" t="s">
        <v>8728</v>
      </c>
      <c r="G107" t="s">
        <v>8729</v>
      </c>
      <c r="H107" s="1">
        <v>33677914</v>
      </c>
      <c r="I107" s="1" t="s">
        <v>564</v>
      </c>
      <c r="J107" s="1" t="s">
        <v>565</v>
      </c>
      <c r="K107" s="1" t="s">
        <v>6210</v>
      </c>
      <c r="L107" s="1" t="s">
        <v>6530</v>
      </c>
      <c r="M107" s="1" t="s">
        <v>6075</v>
      </c>
      <c r="N107" s="1" t="s">
        <v>8588</v>
      </c>
    </row>
    <row r="108" spans="1:14">
      <c r="A108" s="1" t="s">
        <v>477</v>
      </c>
      <c r="B108" s="1" t="s">
        <v>478</v>
      </c>
      <c r="C108" s="1" t="s">
        <v>479</v>
      </c>
      <c r="D108" s="1" t="s">
        <v>522</v>
      </c>
      <c r="E108" s="1" t="s">
        <v>8730</v>
      </c>
      <c r="F108" s="1" t="s">
        <v>8731</v>
      </c>
      <c r="G108" t="s">
        <v>8732</v>
      </c>
      <c r="H108" s="1">
        <v>33140742</v>
      </c>
      <c r="I108" s="1" t="s">
        <v>7995</v>
      </c>
      <c r="J108" s="1" t="s">
        <v>7995</v>
      </c>
      <c r="K108" s="1" t="s">
        <v>5182</v>
      </c>
      <c r="L108" s="1" t="s">
        <v>5689</v>
      </c>
      <c r="M108" s="1" t="s">
        <v>5904</v>
      </c>
      <c r="N108" s="1" t="s">
        <v>8420</v>
      </c>
    </row>
    <row r="109" spans="1:14">
      <c r="A109" s="1" t="s">
        <v>369</v>
      </c>
      <c r="B109" s="1" t="s">
        <v>370</v>
      </c>
      <c r="C109" s="1" t="s">
        <v>371</v>
      </c>
      <c r="D109" s="1" t="s">
        <v>526</v>
      </c>
      <c r="E109" s="1" t="s">
        <v>8733</v>
      </c>
      <c r="F109" s="1" t="s">
        <v>7616</v>
      </c>
      <c r="G109" t="s">
        <v>8734</v>
      </c>
      <c r="H109" s="1">
        <v>32434520</v>
      </c>
      <c r="I109" s="1" t="s">
        <v>5300</v>
      </c>
      <c r="J109" s="1" t="s">
        <v>373</v>
      </c>
      <c r="K109" s="1" t="s">
        <v>5690</v>
      </c>
      <c r="L109" s="1" t="s">
        <v>7344</v>
      </c>
      <c r="M109" s="1" t="s">
        <v>6218</v>
      </c>
      <c r="N109" s="1" t="s">
        <v>8516</v>
      </c>
    </row>
    <row r="110" spans="1:14">
      <c r="A110" s="1" t="s">
        <v>606</v>
      </c>
      <c r="B110" s="1" t="s">
        <v>607</v>
      </c>
      <c r="C110" s="1" t="s">
        <v>608</v>
      </c>
      <c r="D110" s="1" t="s">
        <v>532</v>
      </c>
      <c r="E110" s="1" t="s">
        <v>8735</v>
      </c>
      <c r="F110" s="1" t="s">
        <v>8736</v>
      </c>
      <c r="G110" t="s">
        <v>8737</v>
      </c>
      <c r="H110" s="1">
        <v>31747800</v>
      </c>
      <c r="I110" s="1" t="s">
        <v>368</v>
      </c>
      <c r="J110" s="1" t="s">
        <v>610</v>
      </c>
      <c r="K110" s="1" t="s">
        <v>5758</v>
      </c>
      <c r="L110" s="1" t="s">
        <v>5786</v>
      </c>
      <c r="M110" s="1" t="s">
        <v>5450</v>
      </c>
      <c r="N110" s="1" t="s">
        <v>8443</v>
      </c>
    </row>
    <row r="111" spans="1:14">
      <c r="A111" s="1" t="s">
        <v>499</v>
      </c>
      <c r="B111" s="1" t="s">
        <v>500</v>
      </c>
      <c r="C111" s="1" t="s">
        <v>501</v>
      </c>
      <c r="D111" s="1" t="s">
        <v>537</v>
      </c>
      <c r="E111" s="1" t="s">
        <v>8738</v>
      </c>
      <c r="F111" s="1" t="s">
        <v>8739</v>
      </c>
      <c r="G111" t="s">
        <v>8740</v>
      </c>
      <c r="H111" s="1">
        <v>31635503</v>
      </c>
      <c r="I111" s="1" t="s">
        <v>503</v>
      </c>
      <c r="J111" s="1" t="s">
        <v>504</v>
      </c>
      <c r="K111" s="1" t="s">
        <v>5785</v>
      </c>
      <c r="L111" s="1" t="s">
        <v>6909</v>
      </c>
      <c r="M111" s="1" t="s">
        <v>7459</v>
      </c>
      <c r="N111" s="1" t="s">
        <v>8443</v>
      </c>
    </row>
    <row r="112" spans="1:14">
      <c r="A112" s="1" t="s">
        <v>598</v>
      </c>
      <c r="B112" s="1" t="s">
        <v>599</v>
      </c>
      <c r="C112" s="1" t="s">
        <v>600</v>
      </c>
      <c r="D112" s="1" t="s">
        <v>542</v>
      </c>
      <c r="E112" s="1" t="s">
        <v>8741</v>
      </c>
      <c r="F112" s="1" t="s">
        <v>8742</v>
      </c>
      <c r="G112" t="s">
        <v>8743</v>
      </c>
      <c r="H112" s="1">
        <v>31313915</v>
      </c>
      <c r="I112" s="1" t="s">
        <v>5021</v>
      </c>
      <c r="J112" s="1" t="s">
        <v>56</v>
      </c>
      <c r="K112" s="1" t="s">
        <v>6035</v>
      </c>
      <c r="L112" s="1" t="s">
        <v>7042</v>
      </c>
      <c r="M112" s="1" t="s">
        <v>6152</v>
      </c>
      <c r="N112" s="1" t="s">
        <v>8454</v>
      </c>
    </row>
    <row r="113" spans="1:14">
      <c r="A113" s="1" t="s">
        <v>534</v>
      </c>
      <c r="B113" s="1" t="s">
        <v>535</v>
      </c>
      <c r="C113" s="1" t="s">
        <v>536</v>
      </c>
      <c r="D113" s="1" t="s">
        <v>548</v>
      </c>
      <c r="E113" s="1" t="s">
        <v>8744</v>
      </c>
      <c r="F113" s="1" t="s">
        <v>8745</v>
      </c>
      <c r="G113" t="s">
        <v>8746</v>
      </c>
      <c r="H113" s="1">
        <v>29374723</v>
      </c>
      <c r="I113" s="1" t="s">
        <v>538</v>
      </c>
      <c r="J113" s="1" t="s">
        <v>538</v>
      </c>
      <c r="K113" s="1" t="s">
        <v>5399</v>
      </c>
      <c r="L113" s="1" t="s">
        <v>6053</v>
      </c>
      <c r="M113" s="1" t="s">
        <v>5503</v>
      </c>
      <c r="N113" s="1" t="s">
        <v>8487</v>
      </c>
    </row>
    <row r="114" spans="1:14">
      <c r="A114" s="1" t="s">
        <v>611</v>
      </c>
      <c r="B114" s="1" t="s">
        <v>612</v>
      </c>
      <c r="C114" s="1" t="s">
        <v>613</v>
      </c>
      <c r="D114" s="1" t="s">
        <v>554</v>
      </c>
      <c r="E114" s="1" t="s">
        <v>8747</v>
      </c>
      <c r="F114" s="1" t="s">
        <v>8748</v>
      </c>
      <c r="G114" t="s">
        <v>8749</v>
      </c>
      <c r="H114" s="1">
        <v>29171317</v>
      </c>
      <c r="I114" s="1" t="s">
        <v>615</v>
      </c>
      <c r="J114" s="1" t="s">
        <v>615</v>
      </c>
      <c r="K114" s="1" t="s">
        <v>5401</v>
      </c>
      <c r="L114" s="1" t="s">
        <v>6255</v>
      </c>
      <c r="M114" s="1" t="s">
        <v>7510</v>
      </c>
      <c r="N114" s="1" t="s">
        <v>8574</v>
      </c>
    </row>
    <row r="115" spans="1:14">
      <c r="A115" s="1" t="s">
        <v>510</v>
      </c>
      <c r="B115" s="1" t="s">
        <v>510</v>
      </c>
      <c r="C115" s="1" t="s">
        <v>511</v>
      </c>
      <c r="D115" s="1" t="s">
        <v>558</v>
      </c>
      <c r="E115" s="1" t="s">
        <v>8750</v>
      </c>
      <c r="F115" s="1" t="s">
        <v>7656</v>
      </c>
      <c r="G115" t="s">
        <v>8751</v>
      </c>
      <c r="H115" s="1">
        <v>28404780</v>
      </c>
      <c r="I115" s="1" t="s">
        <v>288</v>
      </c>
      <c r="J115" s="1" t="s">
        <v>143</v>
      </c>
      <c r="K115" s="1" t="s">
        <v>5867</v>
      </c>
      <c r="L115" s="1" t="s">
        <v>6087</v>
      </c>
      <c r="M115" s="1" t="s">
        <v>5809</v>
      </c>
      <c r="N115" s="1" t="s">
        <v>8528</v>
      </c>
    </row>
    <row r="116" spans="1:14">
      <c r="A116" s="1" t="s">
        <v>777</v>
      </c>
      <c r="B116" s="1" t="s">
        <v>778</v>
      </c>
      <c r="C116" s="1" t="s">
        <v>779</v>
      </c>
      <c r="D116" s="1" t="s">
        <v>563</v>
      </c>
      <c r="E116" s="1" t="s">
        <v>8752</v>
      </c>
      <c r="F116" s="1" t="s">
        <v>8354</v>
      </c>
      <c r="G116" t="s">
        <v>8753</v>
      </c>
      <c r="H116" s="1">
        <v>28404439</v>
      </c>
      <c r="I116" s="1" t="s">
        <v>7996</v>
      </c>
      <c r="J116" s="1" t="s">
        <v>7996</v>
      </c>
      <c r="K116" s="1" t="s">
        <v>7286</v>
      </c>
      <c r="L116" s="1" t="s">
        <v>5733</v>
      </c>
      <c r="M116" s="1" t="s">
        <v>7763</v>
      </c>
      <c r="N116" s="1" t="s">
        <v>8420</v>
      </c>
    </row>
    <row r="117" spans="1:14">
      <c r="A117" s="1" t="s">
        <v>519</v>
      </c>
      <c r="B117" s="1" t="s">
        <v>520</v>
      </c>
      <c r="C117" s="1" t="s">
        <v>521</v>
      </c>
      <c r="D117" s="1" t="s">
        <v>569</v>
      </c>
      <c r="E117" s="1" t="s">
        <v>8754</v>
      </c>
      <c r="F117" s="1" t="s">
        <v>8755</v>
      </c>
      <c r="G117" t="s">
        <v>8756</v>
      </c>
      <c r="H117" s="1">
        <v>26987315</v>
      </c>
      <c r="I117" s="1" t="s">
        <v>7867</v>
      </c>
      <c r="J117" s="1" t="s">
        <v>7867</v>
      </c>
      <c r="K117" s="1" t="s">
        <v>5669</v>
      </c>
      <c r="L117" s="1" t="s">
        <v>5892</v>
      </c>
      <c r="M117" s="1" t="s">
        <v>5708</v>
      </c>
      <c r="N117" s="1" t="s">
        <v>8613</v>
      </c>
    </row>
    <row r="118" spans="1:14">
      <c r="A118" s="1" t="s">
        <v>481</v>
      </c>
      <c r="B118" s="1" t="s">
        <v>482</v>
      </c>
      <c r="C118" s="1" t="s">
        <v>483</v>
      </c>
      <c r="D118" s="1" t="s">
        <v>575</v>
      </c>
      <c r="E118" s="1" t="s">
        <v>8757</v>
      </c>
      <c r="F118" s="1" t="s">
        <v>8758</v>
      </c>
      <c r="G118" t="s">
        <v>8759</v>
      </c>
      <c r="H118" s="1">
        <v>26768454</v>
      </c>
      <c r="I118" s="1" t="s">
        <v>7650</v>
      </c>
      <c r="J118" s="1" t="s">
        <v>7650</v>
      </c>
      <c r="K118" s="1" t="s">
        <v>5394</v>
      </c>
      <c r="L118" s="1" t="s">
        <v>7065</v>
      </c>
      <c r="M118" s="1" t="s">
        <v>6183</v>
      </c>
      <c r="N118" s="1" t="s">
        <v>8760</v>
      </c>
    </row>
    <row r="119" spans="1:14">
      <c r="A119" s="1" t="s">
        <v>572</v>
      </c>
      <c r="B119" s="1" t="s">
        <v>573</v>
      </c>
      <c r="C119" s="1" t="s">
        <v>574</v>
      </c>
      <c r="D119" s="1" t="s">
        <v>579</v>
      </c>
      <c r="E119" s="1" t="s">
        <v>8761</v>
      </c>
      <c r="F119" s="1" t="s">
        <v>8762</v>
      </c>
      <c r="G119" t="s">
        <v>8763</v>
      </c>
      <c r="H119" s="1">
        <v>26532589</v>
      </c>
      <c r="I119" s="1" t="s">
        <v>7997</v>
      </c>
      <c r="J119" s="1" t="s">
        <v>7997</v>
      </c>
      <c r="K119" s="1" t="s">
        <v>5628</v>
      </c>
      <c r="L119" s="1" t="s">
        <v>5530</v>
      </c>
      <c r="M119" s="1" t="s">
        <v>7028</v>
      </c>
      <c r="N119" s="1" t="s">
        <v>8541</v>
      </c>
    </row>
    <row r="120" spans="1:14">
      <c r="A120" s="1" t="s">
        <v>616</v>
      </c>
      <c r="B120" s="1" t="s">
        <v>617</v>
      </c>
      <c r="C120" s="1" t="s">
        <v>618</v>
      </c>
      <c r="D120" s="1" t="s">
        <v>583</v>
      </c>
      <c r="E120" s="1" t="s">
        <v>8764</v>
      </c>
      <c r="F120" s="1" t="s">
        <v>8765</v>
      </c>
      <c r="G120" t="s">
        <v>8766</v>
      </c>
      <c r="H120" s="1">
        <v>25366319</v>
      </c>
      <c r="I120" s="1" t="s">
        <v>620</v>
      </c>
      <c r="J120" s="1" t="s">
        <v>620</v>
      </c>
      <c r="K120" s="1" t="s">
        <v>5458</v>
      </c>
      <c r="L120" s="1" t="s">
        <v>6808</v>
      </c>
      <c r="M120" s="1" t="s">
        <v>6342</v>
      </c>
      <c r="N120" s="1" t="s">
        <v>8565</v>
      </c>
    </row>
    <row r="121" spans="1:14">
      <c r="A121" s="1" t="s">
        <v>551</v>
      </c>
      <c r="B121" s="1" t="s">
        <v>552</v>
      </c>
      <c r="C121" s="1" t="s">
        <v>553</v>
      </c>
      <c r="D121" s="1" t="s">
        <v>587</v>
      </c>
      <c r="E121" s="1" t="s">
        <v>8767</v>
      </c>
      <c r="F121" s="1" t="s">
        <v>7583</v>
      </c>
      <c r="G121" t="s">
        <v>8768</v>
      </c>
      <c r="H121" s="1">
        <v>25069544</v>
      </c>
      <c r="I121" s="1" t="s">
        <v>7998</v>
      </c>
      <c r="J121" s="1" t="s">
        <v>7998</v>
      </c>
      <c r="K121" s="1" t="s">
        <v>5839</v>
      </c>
      <c r="L121" s="1" t="s">
        <v>6499</v>
      </c>
      <c r="M121" s="1" t="s">
        <v>7345</v>
      </c>
      <c r="N121" s="1" t="s">
        <v>8431</v>
      </c>
    </row>
    <row r="122" spans="1:14">
      <c r="A122" s="1" t="s">
        <v>707</v>
      </c>
      <c r="B122" s="1" t="s">
        <v>708</v>
      </c>
      <c r="C122" s="1" t="s">
        <v>709</v>
      </c>
      <c r="D122" s="1" t="s">
        <v>592</v>
      </c>
      <c r="E122" s="1" t="s">
        <v>8769</v>
      </c>
      <c r="F122" s="1" t="s">
        <v>7647</v>
      </c>
      <c r="G122" t="s">
        <v>8770</v>
      </c>
      <c r="H122" s="1">
        <v>24928809</v>
      </c>
      <c r="I122" s="1" t="s">
        <v>711</v>
      </c>
      <c r="J122" s="1" t="s">
        <v>712</v>
      </c>
      <c r="K122" s="1" t="s">
        <v>5193</v>
      </c>
      <c r="L122" s="1" t="s">
        <v>8771</v>
      </c>
      <c r="M122" s="1" t="s">
        <v>7132</v>
      </c>
      <c r="N122" s="1" t="s">
        <v>8565</v>
      </c>
    </row>
    <row r="123" spans="1:14">
      <c r="A123" s="1" t="s">
        <v>595</v>
      </c>
      <c r="B123" s="1" t="s">
        <v>596</v>
      </c>
      <c r="C123" s="1" t="s">
        <v>596</v>
      </c>
      <c r="D123" s="1" t="s">
        <v>597</v>
      </c>
      <c r="E123" s="1" t="s">
        <v>8772</v>
      </c>
      <c r="F123" s="1" t="s">
        <v>8141</v>
      </c>
      <c r="G123" t="s">
        <v>8773</v>
      </c>
      <c r="H123" s="1">
        <v>24663438</v>
      </c>
      <c r="I123" s="1" t="s">
        <v>8142</v>
      </c>
      <c r="J123" s="1" t="s">
        <v>8143</v>
      </c>
      <c r="K123" s="1" t="s">
        <v>5853</v>
      </c>
      <c r="L123" s="1" t="s">
        <v>6998</v>
      </c>
      <c r="M123" s="1" t="s">
        <v>7127</v>
      </c>
      <c r="N123" s="1" t="s">
        <v>8412</v>
      </c>
    </row>
    <row r="124" spans="1:14">
      <c r="A124" s="1" t="s">
        <v>645</v>
      </c>
      <c r="B124" s="1" t="s">
        <v>646</v>
      </c>
      <c r="C124" s="1" t="s">
        <v>647</v>
      </c>
      <c r="D124" s="1" t="s">
        <v>601</v>
      </c>
      <c r="E124" s="1" t="s">
        <v>8774</v>
      </c>
      <c r="F124" s="1" t="s">
        <v>8775</v>
      </c>
      <c r="G124" t="s">
        <v>8776</v>
      </c>
      <c r="H124" s="1">
        <v>24596380</v>
      </c>
      <c r="I124" s="1" t="s">
        <v>8144</v>
      </c>
      <c r="J124" s="1" t="s">
        <v>8144</v>
      </c>
      <c r="K124" s="1" t="s">
        <v>5205</v>
      </c>
      <c r="L124" s="1" t="s">
        <v>5708</v>
      </c>
      <c r="M124" s="1" t="s">
        <v>6168</v>
      </c>
      <c r="N124" s="1" t="s">
        <v>8416</v>
      </c>
    </row>
    <row r="125" spans="1:14">
      <c r="A125" s="1" t="s">
        <v>641</v>
      </c>
      <c r="B125" s="1" t="s">
        <v>642</v>
      </c>
      <c r="C125" s="1" t="s">
        <v>643</v>
      </c>
      <c r="D125" s="1" t="s">
        <v>605</v>
      </c>
      <c r="E125" s="1" t="s">
        <v>8777</v>
      </c>
      <c r="F125" s="1" t="s">
        <v>8355</v>
      </c>
      <c r="G125" t="s">
        <v>8778</v>
      </c>
      <c r="H125" s="1">
        <v>24592325</v>
      </c>
      <c r="I125" s="1" t="s">
        <v>8140</v>
      </c>
      <c r="J125" s="1" t="s">
        <v>8140</v>
      </c>
      <c r="K125" s="1" t="s">
        <v>7274</v>
      </c>
      <c r="L125" s="1" t="s">
        <v>7269</v>
      </c>
      <c r="M125" s="1" t="s">
        <v>7308</v>
      </c>
      <c r="N125" s="1" t="s">
        <v>8502</v>
      </c>
    </row>
    <row r="126" spans="1:14">
      <c r="A126" s="1" t="s">
        <v>658</v>
      </c>
      <c r="B126" s="1" t="s">
        <v>659</v>
      </c>
      <c r="C126" s="1" t="s">
        <v>660</v>
      </c>
      <c r="D126" s="1" t="s">
        <v>609</v>
      </c>
      <c r="E126" s="1" t="s">
        <v>8779</v>
      </c>
      <c r="F126" s="1" t="s">
        <v>7388</v>
      </c>
      <c r="G126" t="s">
        <v>8780</v>
      </c>
      <c r="H126" s="1">
        <v>24591271</v>
      </c>
      <c r="I126" s="1" t="s">
        <v>7765</v>
      </c>
      <c r="J126" s="1" t="s">
        <v>7765</v>
      </c>
      <c r="K126" s="1" t="s">
        <v>5847</v>
      </c>
      <c r="L126" s="1" t="s">
        <v>6891</v>
      </c>
      <c r="M126" s="1" t="s">
        <v>6092</v>
      </c>
      <c r="N126" s="1" t="s">
        <v>8495</v>
      </c>
    </row>
    <row r="127" spans="1:14">
      <c r="A127" s="1" t="s">
        <v>555</v>
      </c>
      <c r="B127" s="1" t="s">
        <v>556</v>
      </c>
      <c r="C127" s="1" t="s">
        <v>557</v>
      </c>
      <c r="D127" s="1" t="s">
        <v>614</v>
      </c>
      <c r="E127" s="1" t="s">
        <v>8781</v>
      </c>
      <c r="F127" s="1" t="s">
        <v>8782</v>
      </c>
      <c r="G127" t="s">
        <v>8783</v>
      </c>
      <c r="H127" s="1">
        <v>24143966</v>
      </c>
      <c r="I127" s="1" t="s">
        <v>559</v>
      </c>
      <c r="J127" s="1" t="s">
        <v>559</v>
      </c>
      <c r="K127" s="1" t="s">
        <v>5879</v>
      </c>
      <c r="L127" s="1" t="s">
        <v>5316</v>
      </c>
      <c r="M127" s="1" t="s">
        <v>6444</v>
      </c>
      <c r="N127" s="1" t="s">
        <v>8450</v>
      </c>
    </row>
    <row r="128" spans="1:14">
      <c r="A128" s="1" t="s">
        <v>752</v>
      </c>
      <c r="B128" s="1" t="s">
        <v>753</v>
      </c>
      <c r="C128" s="1" t="s">
        <v>754</v>
      </c>
      <c r="D128" s="1" t="s">
        <v>619</v>
      </c>
      <c r="E128" s="1" t="s">
        <v>8784</v>
      </c>
      <c r="F128" s="1" t="s">
        <v>8785</v>
      </c>
      <c r="G128" t="s">
        <v>8786</v>
      </c>
      <c r="H128" s="1">
        <v>24107223</v>
      </c>
      <c r="I128" s="1" t="s">
        <v>756</v>
      </c>
      <c r="J128" s="1" t="s">
        <v>756</v>
      </c>
      <c r="K128" s="1" t="s">
        <v>5674</v>
      </c>
      <c r="L128" s="1" t="s">
        <v>7396</v>
      </c>
      <c r="M128" s="1" t="s">
        <v>7060</v>
      </c>
      <c r="N128" s="1" t="s">
        <v>8450</v>
      </c>
    </row>
    <row r="129" spans="1:14">
      <c r="A129" s="1" t="s">
        <v>580</v>
      </c>
      <c r="B129" s="1" t="s">
        <v>581</v>
      </c>
      <c r="C129" s="1" t="s">
        <v>582</v>
      </c>
      <c r="D129" s="1" t="s">
        <v>624</v>
      </c>
      <c r="E129" s="1" t="s">
        <v>8787</v>
      </c>
      <c r="F129" s="1" t="s">
        <v>8383</v>
      </c>
      <c r="G129" t="s">
        <v>8788</v>
      </c>
      <c r="H129" s="1">
        <v>24002460</v>
      </c>
      <c r="I129" s="1" t="s">
        <v>288</v>
      </c>
      <c r="J129" s="1" t="s">
        <v>143</v>
      </c>
      <c r="K129" s="1" t="s">
        <v>5597</v>
      </c>
      <c r="L129" s="1" t="s">
        <v>6421</v>
      </c>
      <c r="M129" s="1" t="s">
        <v>5874</v>
      </c>
      <c r="N129" s="1" t="s">
        <v>8492</v>
      </c>
    </row>
    <row r="130" spans="1:14">
      <c r="A130" s="1" t="s">
        <v>653</v>
      </c>
      <c r="B130" s="1" t="s">
        <v>654</v>
      </c>
      <c r="C130" s="1" t="s">
        <v>655</v>
      </c>
      <c r="D130" s="1" t="s">
        <v>629</v>
      </c>
      <c r="E130" s="1" t="s">
        <v>8789</v>
      </c>
      <c r="F130" s="1" t="s">
        <v>6623</v>
      </c>
      <c r="G130" t="s">
        <v>8790</v>
      </c>
      <c r="H130" s="1">
        <v>23824613</v>
      </c>
      <c r="I130" s="1" t="s">
        <v>657</v>
      </c>
      <c r="J130" s="1" t="s">
        <v>657</v>
      </c>
      <c r="K130" s="1" t="s">
        <v>5176</v>
      </c>
      <c r="L130" s="1" t="s">
        <v>5745</v>
      </c>
      <c r="M130" s="1" t="s">
        <v>7698</v>
      </c>
      <c r="N130" s="1" t="s">
        <v>8502</v>
      </c>
    </row>
    <row r="131" spans="1:14">
      <c r="A131" s="1" t="s">
        <v>5353</v>
      </c>
      <c r="B131" s="1" t="s">
        <v>5354</v>
      </c>
      <c r="C131" s="1" t="s">
        <v>5355</v>
      </c>
      <c r="D131" s="1" t="s">
        <v>634</v>
      </c>
      <c r="E131" s="1" t="s">
        <v>8791</v>
      </c>
      <c r="F131" s="1" t="s">
        <v>8792</v>
      </c>
      <c r="G131" t="s">
        <v>8793</v>
      </c>
      <c r="H131" s="1">
        <v>23796332</v>
      </c>
      <c r="I131" s="1" t="s">
        <v>5356</v>
      </c>
      <c r="J131" s="1" t="s">
        <v>5357</v>
      </c>
      <c r="K131" s="1" t="s">
        <v>5336</v>
      </c>
      <c r="L131" s="1" t="s">
        <v>5528</v>
      </c>
      <c r="M131" s="1" t="s">
        <v>7426</v>
      </c>
      <c r="N131" s="1" t="s">
        <v>8516</v>
      </c>
    </row>
    <row r="132" spans="1:14">
      <c r="A132" s="1" t="s">
        <v>719</v>
      </c>
      <c r="B132" s="1" t="s">
        <v>720</v>
      </c>
      <c r="C132" s="1" t="s">
        <v>721</v>
      </c>
      <c r="D132" s="1" t="s">
        <v>639</v>
      </c>
      <c r="E132" s="1" t="s">
        <v>8794</v>
      </c>
      <c r="F132" s="1" t="s">
        <v>8795</v>
      </c>
      <c r="G132" t="s">
        <v>8796</v>
      </c>
      <c r="H132" s="1">
        <v>23622449</v>
      </c>
      <c r="I132" s="1" t="s">
        <v>7999</v>
      </c>
      <c r="J132" s="1" t="s">
        <v>8000</v>
      </c>
      <c r="K132" s="1" t="s">
        <v>5529</v>
      </c>
      <c r="L132" s="1" t="s">
        <v>6363</v>
      </c>
      <c r="M132" s="1" t="s">
        <v>7484</v>
      </c>
      <c r="N132" s="1" t="s">
        <v>8541</v>
      </c>
    </row>
    <row r="133" spans="1:14">
      <c r="A133" s="1" t="s">
        <v>384</v>
      </c>
      <c r="B133" s="1" t="s">
        <v>385</v>
      </c>
      <c r="C133" s="1" t="s">
        <v>386</v>
      </c>
      <c r="D133" s="1" t="s">
        <v>644</v>
      </c>
      <c r="E133" s="1" t="s">
        <v>8797</v>
      </c>
      <c r="F133" s="1" t="s">
        <v>7296</v>
      </c>
      <c r="G133" t="s">
        <v>8798</v>
      </c>
      <c r="H133" s="1">
        <v>23345401</v>
      </c>
      <c r="I133" s="1" t="s">
        <v>8001</v>
      </c>
      <c r="J133" s="1" t="s">
        <v>8001</v>
      </c>
      <c r="K133" s="1" t="s">
        <v>967</v>
      </c>
      <c r="L133" s="1" t="s">
        <v>5421</v>
      </c>
      <c r="M133" s="1" t="s">
        <v>6384</v>
      </c>
      <c r="N133" s="1" t="s">
        <v>8495</v>
      </c>
    </row>
    <row r="134" spans="1:14">
      <c r="A134" s="1" t="s">
        <v>545</v>
      </c>
      <c r="B134" s="1" t="s">
        <v>546</v>
      </c>
      <c r="C134" s="1" t="s">
        <v>547</v>
      </c>
      <c r="D134" s="1" t="s">
        <v>648</v>
      </c>
      <c r="E134" s="1" t="s">
        <v>8799</v>
      </c>
      <c r="F134" s="1" t="s">
        <v>8800</v>
      </c>
      <c r="G134" t="s">
        <v>8801</v>
      </c>
      <c r="H134" s="1">
        <v>22854253</v>
      </c>
      <c r="I134" s="1" t="s">
        <v>549</v>
      </c>
      <c r="J134" s="1" t="s">
        <v>550</v>
      </c>
      <c r="K134" s="1" t="s">
        <v>5904</v>
      </c>
      <c r="L134" s="1" t="s">
        <v>6344</v>
      </c>
      <c r="M134" s="1" t="s">
        <v>7022</v>
      </c>
      <c r="N134" s="1" t="s">
        <v>8424</v>
      </c>
    </row>
    <row r="135" spans="1:14">
      <c r="A135" s="1" t="s">
        <v>446</v>
      </c>
      <c r="B135" s="1" t="s">
        <v>447</v>
      </c>
      <c r="C135" s="1" t="s">
        <v>448</v>
      </c>
      <c r="D135" s="1" t="s">
        <v>652</v>
      </c>
      <c r="E135" s="1" t="s">
        <v>8802</v>
      </c>
      <c r="F135" s="1" t="s">
        <v>7948</v>
      </c>
      <c r="G135" t="s">
        <v>8803</v>
      </c>
      <c r="H135" s="1">
        <v>22790562</v>
      </c>
      <c r="I135" s="1" t="s">
        <v>8145</v>
      </c>
      <c r="J135" s="1" t="s">
        <v>8146</v>
      </c>
      <c r="K135" s="1" t="s">
        <v>5561</v>
      </c>
      <c r="L135" s="1" t="s">
        <v>5992</v>
      </c>
      <c r="M135" s="1" t="s">
        <v>7351</v>
      </c>
      <c r="N135" s="1" t="s">
        <v>8416</v>
      </c>
    </row>
    <row r="136" spans="1:14">
      <c r="A136" s="1" t="s">
        <v>529</v>
      </c>
      <c r="B136" s="1" t="s">
        <v>530</v>
      </c>
      <c r="C136" s="1" t="s">
        <v>531</v>
      </c>
      <c r="D136" s="1" t="s">
        <v>656</v>
      </c>
      <c r="E136" s="1" t="s">
        <v>8804</v>
      </c>
      <c r="F136" s="1" t="s">
        <v>7935</v>
      </c>
      <c r="G136" t="s">
        <v>8805</v>
      </c>
      <c r="H136" s="1">
        <v>21865900</v>
      </c>
      <c r="I136" s="1" t="s">
        <v>533</v>
      </c>
      <c r="J136" s="1" t="s">
        <v>265</v>
      </c>
      <c r="K136" s="1" t="s">
        <v>5897</v>
      </c>
      <c r="L136" s="1" t="s">
        <v>5780</v>
      </c>
      <c r="M136" s="1" t="s">
        <v>7900</v>
      </c>
      <c r="N136" s="1" t="s">
        <v>8528</v>
      </c>
    </row>
    <row r="137" spans="1:14">
      <c r="A137" s="1" t="s">
        <v>621</v>
      </c>
      <c r="B137" s="1" t="s">
        <v>622</v>
      </c>
      <c r="C137" s="1" t="s">
        <v>623</v>
      </c>
      <c r="D137" s="1" t="s">
        <v>661</v>
      </c>
      <c r="E137" s="1" t="s">
        <v>8806</v>
      </c>
      <c r="F137" s="1" t="s">
        <v>8807</v>
      </c>
      <c r="G137" t="s">
        <v>8808</v>
      </c>
      <c r="H137" s="1">
        <v>21607541</v>
      </c>
      <c r="I137" s="1" t="s">
        <v>625</v>
      </c>
      <c r="J137" s="1" t="s">
        <v>625</v>
      </c>
      <c r="K137" s="1" t="s">
        <v>5337</v>
      </c>
      <c r="L137" s="1" t="s">
        <v>5381</v>
      </c>
      <c r="M137" s="1" t="s">
        <v>5400</v>
      </c>
      <c r="N137" s="1" t="s">
        <v>8809</v>
      </c>
    </row>
    <row r="138" spans="1:14">
      <c r="A138" s="1" t="s">
        <v>649</v>
      </c>
      <c r="B138" s="1" t="s">
        <v>650</v>
      </c>
      <c r="C138" s="1" t="s">
        <v>651</v>
      </c>
      <c r="D138" s="1" t="s">
        <v>665</v>
      </c>
      <c r="E138" s="1" t="s">
        <v>8810</v>
      </c>
      <c r="F138" s="1" t="s">
        <v>7298</v>
      </c>
      <c r="G138" t="s">
        <v>8811</v>
      </c>
      <c r="H138" s="1">
        <v>21481549</v>
      </c>
      <c r="I138" s="1" t="s">
        <v>8147</v>
      </c>
      <c r="J138" s="1" t="s">
        <v>8147</v>
      </c>
      <c r="K138" s="1" t="s">
        <v>5274</v>
      </c>
      <c r="L138" s="1" t="s">
        <v>6180</v>
      </c>
      <c r="M138" s="1" t="s">
        <v>8812</v>
      </c>
      <c r="N138" s="1" t="s">
        <v>8495</v>
      </c>
    </row>
    <row r="139" spans="1:14">
      <c r="A139" s="1" t="s">
        <v>727</v>
      </c>
      <c r="B139" s="1" t="s">
        <v>728</v>
      </c>
      <c r="C139" s="1" t="s">
        <v>729</v>
      </c>
      <c r="D139" s="1" t="s">
        <v>669</v>
      </c>
      <c r="E139" s="1" t="s">
        <v>8813</v>
      </c>
      <c r="F139" s="1" t="s">
        <v>6882</v>
      </c>
      <c r="G139" t="s">
        <v>8814</v>
      </c>
      <c r="H139" s="1">
        <v>21085297</v>
      </c>
      <c r="I139" s="1" t="s">
        <v>8002</v>
      </c>
      <c r="J139" s="1" t="s">
        <v>8002</v>
      </c>
      <c r="K139" s="1" t="s">
        <v>5855</v>
      </c>
      <c r="L139" s="1" t="s">
        <v>6992</v>
      </c>
      <c r="M139" s="1" t="s">
        <v>7076</v>
      </c>
      <c r="N139" s="1" t="s">
        <v>8495</v>
      </c>
    </row>
    <row r="140" spans="1:14">
      <c r="A140" s="1" t="s">
        <v>731</v>
      </c>
      <c r="B140" s="1" t="s">
        <v>732</v>
      </c>
      <c r="C140" s="1" t="s">
        <v>733</v>
      </c>
      <c r="D140" s="1" t="s">
        <v>675</v>
      </c>
      <c r="E140" s="1" t="s">
        <v>8815</v>
      </c>
      <c r="F140" s="1" t="s">
        <v>8816</v>
      </c>
      <c r="G140" t="s">
        <v>8817</v>
      </c>
      <c r="H140" s="1">
        <v>21050346</v>
      </c>
      <c r="I140" s="1" t="s">
        <v>5884</v>
      </c>
      <c r="J140" s="1" t="s">
        <v>5884</v>
      </c>
      <c r="K140" s="1" t="s">
        <v>5302</v>
      </c>
      <c r="L140" s="1" t="s">
        <v>6372</v>
      </c>
      <c r="M140" s="1" t="s">
        <v>7162</v>
      </c>
      <c r="N140" s="1" t="s">
        <v>8431</v>
      </c>
    </row>
    <row r="141" spans="1:14">
      <c r="A141" s="1" t="s">
        <v>666</v>
      </c>
      <c r="B141" s="1" t="s">
        <v>667</v>
      </c>
      <c r="C141" s="1" t="s">
        <v>668</v>
      </c>
      <c r="D141" s="1" t="s">
        <v>681</v>
      </c>
      <c r="E141" s="1" t="s">
        <v>8818</v>
      </c>
      <c r="F141" s="1" t="s">
        <v>8819</v>
      </c>
      <c r="G141" t="s">
        <v>8820</v>
      </c>
      <c r="H141" s="1">
        <v>21044193</v>
      </c>
      <c r="I141" s="1" t="s">
        <v>670</v>
      </c>
      <c r="J141" s="1" t="s">
        <v>671</v>
      </c>
      <c r="K141" s="1" t="s">
        <v>422</v>
      </c>
      <c r="L141" s="1" t="s">
        <v>7110</v>
      </c>
      <c r="M141" s="1" t="s">
        <v>6736</v>
      </c>
      <c r="N141" s="1" t="s">
        <v>8469</v>
      </c>
    </row>
    <row r="142" spans="1:14">
      <c r="A142" s="1" t="s">
        <v>662</v>
      </c>
      <c r="B142" s="1" t="s">
        <v>663</v>
      </c>
      <c r="C142" s="1" t="s">
        <v>664</v>
      </c>
      <c r="D142" s="1" t="s">
        <v>685</v>
      </c>
      <c r="E142" s="1" t="s">
        <v>8821</v>
      </c>
      <c r="F142" s="1" t="s">
        <v>8822</v>
      </c>
      <c r="G142" t="s">
        <v>8823</v>
      </c>
      <c r="H142" s="1">
        <v>20955042</v>
      </c>
      <c r="I142" s="1" t="s">
        <v>5537</v>
      </c>
      <c r="J142" s="1" t="s">
        <v>143</v>
      </c>
      <c r="K142" s="1" t="s">
        <v>7097</v>
      </c>
      <c r="L142" s="1" t="s">
        <v>5392</v>
      </c>
      <c r="M142" s="1" t="s">
        <v>7622</v>
      </c>
      <c r="N142" s="1" t="s">
        <v>8528</v>
      </c>
    </row>
    <row r="143" spans="1:14">
      <c r="A143" s="1" t="s">
        <v>1080</v>
      </c>
      <c r="B143" s="1" t="s">
        <v>1081</v>
      </c>
      <c r="C143" s="1" t="s">
        <v>1082</v>
      </c>
      <c r="D143" s="1" t="s">
        <v>689</v>
      </c>
      <c r="E143" s="1" t="s">
        <v>8824</v>
      </c>
      <c r="F143" s="1" t="s">
        <v>8825</v>
      </c>
      <c r="G143" t="s">
        <v>8826</v>
      </c>
      <c r="H143" s="1">
        <v>20685380</v>
      </c>
      <c r="I143" s="1" t="s">
        <v>8003</v>
      </c>
      <c r="J143" s="1" t="s">
        <v>8003</v>
      </c>
      <c r="K143" s="1" t="s">
        <v>5512</v>
      </c>
      <c r="L143" s="1" t="s">
        <v>5755</v>
      </c>
      <c r="M143" s="1" t="s">
        <v>7727</v>
      </c>
      <c r="N143" s="1" t="s">
        <v>8431</v>
      </c>
    </row>
    <row r="144" spans="1:14">
      <c r="A144" s="1" t="s">
        <v>748</v>
      </c>
      <c r="B144" s="1" t="s">
        <v>749</v>
      </c>
      <c r="C144" s="1" t="s">
        <v>750</v>
      </c>
      <c r="D144" s="1" t="s">
        <v>695</v>
      </c>
      <c r="E144" s="1" t="s">
        <v>8827</v>
      </c>
      <c r="F144" s="1" t="s">
        <v>8828</v>
      </c>
      <c r="G144" t="s">
        <v>8829</v>
      </c>
      <c r="H144" s="1">
        <v>20525308</v>
      </c>
      <c r="I144" s="1" t="s">
        <v>8148</v>
      </c>
      <c r="J144" s="1" t="s">
        <v>8148</v>
      </c>
      <c r="K144" s="1" t="s">
        <v>7204</v>
      </c>
      <c r="L144" s="1" t="s">
        <v>5573</v>
      </c>
      <c r="M144" s="1" t="s">
        <v>7180</v>
      </c>
      <c r="N144" s="1" t="s">
        <v>8416</v>
      </c>
    </row>
    <row r="145" spans="1:14">
      <c r="A145" s="1" t="s">
        <v>735</v>
      </c>
      <c r="B145" s="1" t="s">
        <v>736</v>
      </c>
      <c r="C145" s="1" t="s">
        <v>737</v>
      </c>
      <c r="D145" s="1" t="s">
        <v>701</v>
      </c>
      <c r="E145" s="1" t="s">
        <v>8830</v>
      </c>
      <c r="F145" s="1" t="s">
        <v>6350</v>
      </c>
      <c r="G145" t="s">
        <v>8831</v>
      </c>
      <c r="H145" s="1">
        <v>19807164</v>
      </c>
      <c r="I145" s="1" t="s">
        <v>6351</v>
      </c>
      <c r="J145" s="1" t="s">
        <v>739</v>
      </c>
      <c r="K145" s="1" t="s">
        <v>5491</v>
      </c>
      <c r="L145" s="1" t="s">
        <v>6945</v>
      </c>
      <c r="M145" s="1" t="s">
        <v>7116</v>
      </c>
      <c r="N145" s="1" t="s">
        <v>8454</v>
      </c>
    </row>
    <row r="146" spans="1:14">
      <c r="A146" s="1" t="s">
        <v>682</v>
      </c>
      <c r="B146" s="1" t="s">
        <v>683</v>
      </c>
      <c r="C146" s="1" t="s">
        <v>684</v>
      </c>
      <c r="D146" s="1" t="s">
        <v>706</v>
      </c>
      <c r="E146" s="1" t="s">
        <v>8832</v>
      </c>
      <c r="F146" s="1" t="s">
        <v>8833</v>
      </c>
      <c r="G146" t="s">
        <v>8834</v>
      </c>
      <c r="H146" s="1">
        <v>19416047</v>
      </c>
      <c r="I146" s="1" t="s">
        <v>6354</v>
      </c>
      <c r="J146" s="1" t="s">
        <v>56</v>
      </c>
      <c r="K146" s="1" t="s">
        <v>5190</v>
      </c>
      <c r="L146" s="1" t="s">
        <v>7306</v>
      </c>
      <c r="M146" s="1" t="s">
        <v>6506</v>
      </c>
      <c r="N146" s="1" t="s">
        <v>8624</v>
      </c>
    </row>
    <row r="147" spans="1:14">
      <c r="A147" s="1" t="s">
        <v>566</v>
      </c>
      <c r="B147" s="1" t="s">
        <v>567</v>
      </c>
      <c r="C147" s="1" t="s">
        <v>568</v>
      </c>
      <c r="D147" s="1" t="s">
        <v>710</v>
      </c>
      <c r="E147" s="1" t="s">
        <v>8835</v>
      </c>
      <c r="F147" s="1" t="s">
        <v>8836</v>
      </c>
      <c r="G147" t="s">
        <v>8837</v>
      </c>
      <c r="H147" s="1">
        <v>19245301</v>
      </c>
      <c r="I147" s="1" t="s">
        <v>570</v>
      </c>
      <c r="J147" s="1" t="s">
        <v>571</v>
      </c>
      <c r="K147" s="1" t="s">
        <v>5437</v>
      </c>
      <c r="L147" s="1" t="s">
        <v>5275</v>
      </c>
      <c r="M147" s="1" t="s">
        <v>5906</v>
      </c>
      <c r="N147" s="1" t="s">
        <v>8565</v>
      </c>
    </row>
    <row r="148" spans="1:14">
      <c r="A148" s="1" t="s">
        <v>686</v>
      </c>
      <c r="B148" s="1" t="s">
        <v>687</v>
      </c>
      <c r="C148" s="1" t="s">
        <v>688</v>
      </c>
      <c r="D148" s="1" t="s">
        <v>716</v>
      </c>
      <c r="E148" s="1" t="s">
        <v>8838</v>
      </c>
      <c r="F148" s="1" t="s">
        <v>8839</v>
      </c>
      <c r="G148" t="s">
        <v>8840</v>
      </c>
      <c r="H148" s="1">
        <v>18809102</v>
      </c>
      <c r="I148" s="1" t="s">
        <v>690</v>
      </c>
      <c r="J148" s="1" t="s">
        <v>691</v>
      </c>
      <c r="K148" s="1" t="s">
        <v>5423</v>
      </c>
      <c r="L148" s="1" t="s">
        <v>6182</v>
      </c>
      <c r="M148" s="1" t="s">
        <v>6457</v>
      </c>
      <c r="N148" s="1" t="s">
        <v>8469</v>
      </c>
    </row>
    <row r="149" spans="1:14">
      <c r="A149" s="1" t="s">
        <v>740</v>
      </c>
      <c r="B149" s="1" t="s">
        <v>741</v>
      </c>
      <c r="C149" s="1" t="s">
        <v>742</v>
      </c>
      <c r="D149" s="1" t="s">
        <v>722</v>
      </c>
      <c r="E149" s="1" t="s">
        <v>8841</v>
      </c>
      <c r="F149" s="1" t="s">
        <v>8842</v>
      </c>
      <c r="G149" t="s">
        <v>8843</v>
      </c>
      <c r="H149" s="1">
        <v>18776557</v>
      </c>
      <c r="I149" s="1" t="s">
        <v>8149</v>
      </c>
      <c r="J149" s="1" t="s">
        <v>8149</v>
      </c>
      <c r="K149" s="1" t="s">
        <v>6691</v>
      </c>
      <c r="L149" s="1" t="s">
        <v>6572</v>
      </c>
      <c r="M149" s="1" t="s">
        <v>7467</v>
      </c>
      <c r="N149" s="1" t="s">
        <v>8469</v>
      </c>
    </row>
    <row r="150" spans="1:14">
      <c r="A150" s="1" t="s">
        <v>602</v>
      </c>
      <c r="B150" s="1" t="s">
        <v>603</v>
      </c>
      <c r="C150" s="1" t="s">
        <v>604</v>
      </c>
      <c r="D150" s="1" t="s">
        <v>726</v>
      </c>
      <c r="E150" s="1" t="s">
        <v>8844</v>
      </c>
      <c r="F150" s="1" t="s">
        <v>8845</v>
      </c>
      <c r="G150" t="s">
        <v>8846</v>
      </c>
      <c r="H150" s="1">
        <v>18702137</v>
      </c>
      <c r="I150" s="1" t="s">
        <v>5360</v>
      </c>
      <c r="J150" s="1" t="s">
        <v>5361</v>
      </c>
      <c r="K150" s="1" t="s">
        <v>5863</v>
      </c>
      <c r="L150" s="1" t="s">
        <v>5263</v>
      </c>
      <c r="M150" s="1" t="s">
        <v>5684</v>
      </c>
      <c r="N150" s="1" t="s">
        <v>8443</v>
      </c>
    </row>
    <row r="151" spans="1:14">
      <c r="A151" s="1" t="s">
        <v>539</v>
      </c>
      <c r="B151" s="1" t="s">
        <v>540</v>
      </c>
      <c r="C151" s="1" t="s">
        <v>541</v>
      </c>
      <c r="D151" s="1" t="s">
        <v>730</v>
      </c>
      <c r="E151" s="1" t="s">
        <v>8847</v>
      </c>
      <c r="F151" s="1" t="s">
        <v>8848</v>
      </c>
      <c r="G151" t="s">
        <v>8849</v>
      </c>
      <c r="H151" s="1">
        <v>18655459</v>
      </c>
      <c r="I151" s="1" t="s">
        <v>543</v>
      </c>
      <c r="J151" s="1" t="s">
        <v>544</v>
      </c>
      <c r="K151" s="1" t="s">
        <v>5383</v>
      </c>
      <c r="L151" s="1" t="s">
        <v>5685</v>
      </c>
      <c r="M151" s="1" t="s">
        <v>5813</v>
      </c>
      <c r="N151" s="1" t="s">
        <v>8565</v>
      </c>
    </row>
    <row r="152" spans="1:14">
      <c r="A152" s="1" t="s">
        <v>886</v>
      </c>
      <c r="B152" s="1" t="s">
        <v>887</v>
      </c>
      <c r="C152" s="1" t="s">
        <v>888</v>
      </c>
      <c r="D152" s="1" t="s">
        <v>734</v>
      </c>
      <c r="E152" s="1" t="s">
        <v>8850</v>
      </c>
      <c r="F152" s="1" t="s">
        <v>8150</v>
      </c>
      <c r="G152" t="s">
        <v>8851</v>
      </c>
      <c r="H152" s="1">
        <v>18112912</v>
      </c>
      <c r="I152" s="1" t="s">
        <v>890</v>
      </c>
      <c r="J152" s="1" t="s">
        <v>890</v>
      </c>
      <c r="K152" s="1" t="s">
        <v>5297</v>
      </c>
      <c r="L152" s="1" t="s">
        <v>6214</v>
      </c>
      <c r="M152" s="1" t="s">
        <v>7421</v>
      </c>
      <c r="N152" s="1" t="s">
        <v>8416</v>
      </c>
    </row>
    <row r="153" spans="1:14">
      <c r="A153" s="1" t="s">
        <v>672</v>
      </c>
      <c r="B153" s="1" t="s">
        <v>673</v>
      </c>
      <c r="C153" s="1" t="s">
        <v>674</v>
      </c>
      <c r="D153" s="1" t="s">
        <v>738</v>
      </c>
      <c r="E153" s="1" t="s">
        <v>8852</v>
      </c>
      <c r="F153" s="1" t="s">
        <v>8853</v>
      </c>
      <c r="G153" t="s">
        <v>8854</v>
      </c>
      <c r="H153" s="1">
        <v>18053266</v>
      </c>
      <c r="I153" s="1" t="s">
        <v>676</v>
      </c>
      <c r="J153" s="1" t="s">
        <v>677</v>
      </c>
      <c r="K153" s="1" t="s">
        <v>5204</v>
      </c>
      <c r="L153" s="1" t="s">
        <v>6412</v>
      </c>
      <c r="M153" s="1" t="s">
        <v>6161</v>
      </c>
      <c r="N153" s="1" t="s">
        <v>8412</v>
      </c>
    </row>
    <row r="154" spans="1:14">
      <c r="A154" s="1" t="s">
        <v>631</v>
      </c>
      <c r="B154" s="1" t="s">
        <v>632</v>
      </c>
      <c r="C154" s="1" t="s">
        <v>633</v>
      </c>
      <c r="D154" s="1" t="s">
        <v>743</v>
      </c>
      <c r="E154" s="1" t="s">
        <v>8855</v>
      </c>
      <c r="F154" s="1" t="s">
        <v>8856</v>
      </c>
      <c r="G154" t="s">
        <v>8857</v>
      </c>
      <c r="H154" s="1">
        <v>18031086</v>
      </c>
      <c r="I154" s="1" t="s">
        <v>6358</v>
      </c>
      <c r="J154" s="1" t="s">
        <v>635</v>
      </c>
      <c r="K154" s="1" t="s">
        <v>5276</v>
      </c>
      <c r="L154" s="1" t="s">
        <v>5716</v>
      </c>
      <c r="M154" s="1" t="s">
        <v>8858</v>
      </c>
      <c r="N154" s="1" t="s">
        <v>8454</v>
      </c>
    </row>
    <row r="155" spans="1:14">
      <c r="A155" s="1" t="s">
        <v>698</v>
      </c>
      <c r="B155" s="1" t="s">
        <v>699</v>
      </c>
      <c r="C155" s="1" t="s">
        <v>700</v>
      </c>
      <c r="D155" s="1" t="s">
        <v>747</v>
      </c>
      <c r="E155" s="1" t="s">
        <v>6357</v>
      </c>
      <c r="F155" s="1" t="s">
        <v>7937</v>
      </c>
      <c r="G155" t="s">
        <v>8859</v>
      </c>
      <c r="H155" s="1">
        <v>17739150</v>
      </c>
      <c r="I155" s="1" t="s">
        <v>702</v>
      </c>
      <c r="J155" s="1" t="s">
        <v>56</v>
      </c>
      <c r="K155" s="1" t="s">
        <v>5228</v>
      </c>
      <c r="L155" s="1" t="s">
        <v>6511</v>
      </c>
      <c r="M155" s="1" t="s">
        <v>8860</v>
      </c>
      <c r="N155" s="1" t="s">
        <v>8624</v>
      </c>
    </row>
    <row r="156" spans="1:14">
      <c r="A156" s="1" t="s">
        <v>703</v>
      </c>
      <c r="B156" s="1" t="s">
        <v>704</v>
      </c>
      <c r="C156" s="1" t="s">
        <v>705</v>
      </c>
      <c r="D156" s="1" t="s">
        <v>751</v>
      </c>
      <c r="E156" s="1" t="s">
        <v>8861</v>
      </c>
      <c r="F156" s="1" t="s">
        <v>8862</v>
      </c>
      <c r="G156" t="s">
        <v>8863</v>
      </c>
      <c r="H156" s="1">
        <v>17382170</v>
      </c>
      <c r="I156" s="1" t="s">
        <v>8004</v>
      </c>
      <c r="J156" s="1" t="s">
        <v>8004</v>
      </c>
      <c r="K156" s="1" t="s">
        <v>5337</v>
      </c>
      <c r="L156" s="1" t="s">
        <v>5707</v>
      </c>
      <c r="M156" s="1" t="s">
        <v>6113</v>
      </c>
      <c r="N156" s="1" t="s">
        <v>8568</v>
      </c>
    </row>
    <row r="157" spans="1:14">
      <c r="A157" s="1" t="s">
        <v>692</v>
      </c>
      <c r="B157" s="1" t="s">
        <v>693</v>
      </c>
      <c r="C157" s="1" t="s">
        <v>694</v>
      </c>
      <c r="D157" s="1" t="s">
        <v>755</v>
      </c>
      <c r="E157" s="1" t="s">
        <v>8864</v>
      </c>
      <c r="F157" s="1" t="s">
        <v>5826</v>
      </c>
      <c r="G157" t="s">
        <v>8865</v>
      </c>
      <c r="H157" s="1">
        <v>17059715</v>
      </c>
      <c r="I157" s="1" t="s">
        <v>696</v>
      </c>
      <c r="J157" s="1" t="s">
        <v>697</v>
      </c>
      <c r="K157" s="1" t="s">
        <v>5477</v>
      </c>
      <c r="L157" s="1" t="s">
        <v>6834</v>
      </c>
      <c r="M157" s="1" t="s">
        <v>6890</v>
      </c>
      <c r="N157" s="1" t="s">
        <v>8516</v>
      </c>
    </row>
    <row r="158" spans="1:14">
      <c r="A158" s="1" t="s">
        <v>589</v>
      </c>
      <c r="B158" s="1" t="s">
        <v>590</v>
      </c>
      <c r="C158" s="1" t="s">
        <v>591</v>
      </c>
      <c r="D158" s="1" t="s">
        <v>760</v>
      </c>
      <c r="E158" s="1" t="s">
        <v>8866</v>
      </c>
      <c r="F158" s="1" t="s">
        <v>8867</v>
      </c>
      <c r="G158" t="s">
        <v>8868</v>
      </c>
      <c r="H158" s="1">
        <v>17016300</v>
      </c>
      <c r="I158" s="1" t="s">
        <v>593</v>
      </c>
      <c r="J158" s="1" t="s">
        <v>594</v>
      </c>
      <c r="K158" s="1" t="s">
        <v>5194</v>
      </c>
      <c r="L158" s="1" t="s">
        <v>6704</v>
      </c>
      <c r="M158" s="1" t="s">
        <v>5302</v>
      </c>
      <c r="N158" s="1" t="s">
        <v>8528</v>
      </c>
    </row>
    <row r="159" spans="1:14">
      <c r="A159" s="1" t="s">
        <v>794</v>
      </c>
      <c r="B159" s="1" t="s">
        <v>795</v>
      </c>
      <c r="C159" s="1" t="s">
        <v>796</v>
      </c>
      <c r="D159" s="1" t="s">
        <v>765</v>
      </c>
      <c r="E159" s="1" t="s">
        <v>8869</v>
      </c>
      <c r="F159" s="1" t="s">
        <v>5321</v>
      </c>
      <c r="G159" t="s">
        <v>8870</v>
      </c>
      <c r="H159" s="1">
        <v>16562164</v>
      </c>
      <c r="I159" s="1" t="s">
        <v>799</v>
      </c>
      <c r="J159" s="1" t="s">
        <v>799</v>
      </c>
      <c r="K159" s="1" t="s">
        <v>5197</v>
      </c>
      <c r="L159" s="1" t="s">
        <v>5922</v>
      </c>
      <c r="M159" s="1" t="s">
        <v>6347</v>
      </c>
      <c r="N159" s="1" t="s">
        <v>8574</v>
      </c>
    </row>
    <row r="160" spans="1:14">
      <c r="A160" s="1" t="s">
        <v>5288</v>
      </c>
      <c r="B160" s="1" t="s">
        <v>5210</v>
      </c>
      <c r="C160" s="1" t="s">
        <v>431</v>
      </c>
      <c r="D160" s="1" t="s">
        <v>770</v>
      </c>
      <c r="E160" s="1" t="s">
        <v>8871</v>
      </c>
      <c r="F160" s="1" t="s">
        <v>7868</v>
      </c>
      <c r="G160" t="s">
        <v>8872</v>
      </c>
      <c r="H160" s="1">
        <v>16506568</v>
      </c>
      <c r="I160" s="1" t="s">
        <v>433</v>
      </c>
      <c r="J160" s="1" t="s">
        <v>434</v>
      </c>
      <c r="K160" s="1" t="s">
        <v>5195</v>
      </c>
      <c r="L160" s="1" t="s">
        <v>7598</v>
      </c>
      <c r="M160" s="1" t="s">
        <v>7103</v>
      </c>
      <c r="N160" s="1" t="s">
        <v>8424</v>
      </c>
    </row>
    <row r="161" spans="1:14">
      <c r="A161" s="1" t="s">
        <v>723</v>
      </c>
      <c r="B161" s="1" t="s">
        <v>724</v>
      </c>
      <c r="C161" s="1" t="s">
        <v>725</v>
      </c>
      <c r="D161" s="1" t="s">
        <v>774</v>
      </c>
      <c r="E161" s="1" t="s">
        <v>8873</v>
      </c>
      <c r="F161" s="1" t="s">
        <v>8874</v>
      </c>
      <c r="G161" t="s">
        <v>8875</v>
      </c>
      <c r="H161" s="1">
        <v>16435365</v>
      </c>
      <c r="I161" s="1" t="s">
        <v>8151</v>
      </c>
      <c r="J161" s="1" t="s">
        <v>8151</v>
      </c>
      <c r="K161" s="1" t="s">
        <v>5514</v>
      </c>
      <c r="L161" s="1" t="s">
        <v>7448</v>
      </c>
      <c r="M161" s="1" t="s">
        <v>5495</v>
      </c>
      <c r="N161" s="1" t="s">
        <v>8502</v>
      </c>
    </row>
    <row r="162" spans="1:14">
      <c r="A162" s="1" t="s">
        <v>839</v>
      </c>
      <c r="B162" s="1" t="s">
        <v>840</v>
      </c>
      <c r="C162" s="1" t="s">
        <v>841</v>
      </c>
      <c r="D162" s="1" t="s">
        <v>780</v>
      </c>
      <c r="E162" s="1" t="s">
        <v>8876</v>
      </c>
      <c r="F162" s="1" t="s">
        <v>7457</v>
      </c>
      <c r="G162" t="s">
        <v>8877</v>
      </c>
      <c r="H162" s="1">
        <v>16200240</v>
      </c>
      <c r="I162" s="1" t="s">
        <v>843</v>
      </c>
      <c r="J162" s="1" t="s">
        <v>843</v>
      </c>
      <c r="K162" s="1" t="s">
        <v>6072</v>
      </c>
      <c r="L162" s="1" t="s">
        <v>5624</v>
      </c>
      <c r="M162" s="1" t="s">
        <v>7188</v>
      </c>
      <c r="N162" s="1" t="s">
        <v>8495</v>
      </c>
    </row>
    <row r="163" spans="1:14">
      <c r="A163" s="1" t="s">
        <v>786</v>
      </c>
      <c r="B163" s="1" t="s">
        <v>787</v>
      </c>
      <c r="C163" s="1" t="s">
        <v>788</v>
      </c>
      <c r="D163" s="1" t="s">
        <v>784</v>
      </c>
      <c r="E163" s="1" t="s">
        <v>8878</v>
      </c>
      <c r="F163" s="1" t="s">
        <v>8879</v>
      </c>
      <c r="G163" t="s">
        <v>8880</v>
      </c>
      <c r="H163" s="1">
        <v>15967437</v>
      </c>
      <c r="I163" s="1" t="s">
        <v>8005</v>
      </c>
      <c r="J163" s="1" t="s">
        <v>8005</v>
      </c>
      <c r="K163" s="1" t="s">
        <v>5445</v>
      </c>
      <c r="L163" s="1" t="s">
        <v>6196</v>
      </c>
      <c r="M163" s="1" t="s">
        <v>7786</v>
      </c>
      <c r="N163" s="1" t="s">
        <v>8435</v>
      </c>
    </row>
    <row r="164" spans="1:14">
      <c r="A164" s="1" t="s">
        <v>767</v>
      </c>
      <c r="B164" s="1" t="s">
        <v>768</v>
      </c>
      <c r="C164" s="1" t="s">
        <v>769</v>
      </c>
      <c r="D164" s="1" t="s">
        <v>789</v>
      </c>
      <c r="E164" s="1" t="s">
        <v>8881</v>
      </c>
      <c r="F164" s="1" t="s">
        <v>8882</v>
      </c>
      <c r="G164" t="s">
        <v>8883</v>
      </c>
      <c r="H164" s="1">
        <v>15626189</v>
      </c>
      <c r="I164" s="1" t="s">
        <v>8152</v>
      </c>
      <c r="J164" s="1" t="s">
        <v>8152</v>
      </c>
      <c r="K164" s="1" t="s">
        <v>5308</v>
      </c>
      <c r="L164" s="1" t="s">
        <v>6788</v>
      </c>
      <c r="M164" s="1" t="s">
        <v>6605</v>
      </c>
      <c r="N164" s="1" t="s">
        <v>8416</v>
      </c>
    </row>
    <row r="165" spans="1:14">
      <c r="A165" s="1" t="s">
        <v>626</v>
      </c>
      <c r="B165" s="1" t="s">
        <v>627</v>
      </c>
      <c r="C165" s="1" t="s">
        <v>628</v>
      </c>
      <c r="D165" s="1" t="s">
        <v>793</v>
      </c>
      <c r="E165" s="1" t="s">
        <v>8884</v>
      </c>
      <c r="F165" s="1" t="s">
        <v>5890</v>
      </c>
      <c r="G165" t="s">
        <v>8885</v>
      </c>
      <c r="H165" s="1">
        <v>15518461</v>
      </c>
      <c r="I165" s="1" t="s">
        <v>630</v>
      </c>
      <c r="J165" s="1" t="s">
        <v>630</v>
      </c>
      <c r="K165" s="1" t="s">
        <v>5272</v>
      </c>
      <c r="L165" s="1" t="s">
        <v>6720</v>
      </c>
      <c r="M165" s="1" t="s">
        <v>7102</v>
      </c>
      <c r="N165" s="1" t="s">
        <v>8574</v>
      </c>
    </row>
    <row r="166" spans="1:14">
      <c r="A166" s="1" t="s">
        <v>800</v>
      </c>
      <c r="B166" s="1" t="s">
        <v>801</v>
      </c>
      <c r="C166" s="1" t="s">
        <v>802</v>
      </c>
      <c r="D166" s="1" t="s">
        <v>797</v>
      </c>
      <c r="E166" s="1" t="s">
        <v>8886</v>
      </c>
      <c r="F166" s="1" t="s">
        <v>7938</v>
      </c>
      <c r="G166" t="s">
        <v>8887</v>
      </c>
      <c r="H166" s="1">
        <v>15361831</v>
      </c>
      <c r="I166" s="1" t="s">
        <v>8006</v>
      </c>
      <c r="J166" s="1" t="s">
        <v>8006</v>
      </c>
      <c r="K166" s="1" t="s">
        <v>5440</v>
      </c>
      <c r="L166" s="1" t="s">
        <v>6000</v>
      </c>
      <c r="M166" s="1" t="s">
        <v>5551</v>
      </c>
      <c r="N166" s="1" t="s">
        <v>8431</v>
      </c>
    </row>
    <row r="167" spans="1:14">
      <c r="A167" s="1" t="s">
        <v>804</v>
      </c>
      <c r="B167" s="1" t="s">
        <v>805</v>
      </c>
      <c r="C167" s="1" t="s">
        <v>806</v>
      </c>
      <c r="D167" s="1" t="s">
        <v>803</v>
      </c>
      <c r="E167" s="1" t="s">
        <v>8888</v>
      </c>
      <c r="F167" s="1" t="s">
        <v>7637</v>
      </c>
      <c r="G167" t="s">
        <v>8889</v>
      </c>
      <c r="H167" s="1">
        <v>15351497</v>
      </c>
      <c r="I167" s="1" t="s">
        <v>8007</v>
      </c>
      <c r="J167" s="1" t="s">
        <v>8007</v>
      </c>
      <c r="K167" s="1" t="s">
        <v>5294</v>
      </c>
      <c r="L167" s="1" t="s">
        <v>5721</v>
      </c>
      <c r="M167" s="1" t="s">
        <v>6285</v>
      </c>
      <c r="N167" s="1" t="s">
        <v>8760</v>
      </c>
    </row>
    <row r="168" spans="1:14">
      <c r="A168" s="1" t="s">
        <v>584</v>
      </c>
      <c r="B168" s="1" t="s">
        <v>585</v>
      </c>
      <c r="C168" s="1" t="s">
        <v>586</v>
      </c>
      <c r="D168" s="1" t="s">
        <v>807</v>
      </c>
      <c r="E168" s="1" t="s">
        <v>7899</v>
      </c>
      <c r="F168" s="1" t="s">
        <v>6661</v>
      </c>
      <c r="G168" t="s">
        <v>8890</v>
      </c>
      <c r="H168" s="1">
        <v>15169185</v>
      </c>
      <c r="I168" s="1" t="s">
        <v>588</v>
      </c>
      <c r="J168" s="1" t="s">
        <v>143</v>
      </c>
      <c r="K168" s="1" t="s">
        <v>5179</v>
      </c>
      <c r="L168" s="1" t="s">
        <v>6604</v>
      </c>
      <c r="M168" s="1" t="s">
        <v>7668</v>
      </c>
      <c r="N168" s="1" t="s">
        <v>8450</v>
      </c>
    </row>
    <row r="169" spans="1:14">
      <c r="A169" s="1" t="s">
        <v>823</v>
      </c>
      <c r="B169" s="1" t="s">
        <v>824</v>
      </c>
      <c r="C169" s="1" t="s">
        <v>825</v>
      </c>
      <c r="D169" s="1" t="s">
        <v>811</v>
      </c>
      <c r="E169" s="1" t="s">
        <v>8891</v>
      </c>
      <c r="F169" s="1" t="s">
        <v>8384</v>
      </c>
      <c r="G169" t="s">
        <v>8892</v>
      </c>
      <c r="H169" s="1">
        <v>14956275</v>
      </c>
      <c r="I169" s="1" t="s">
        <v>702</v>
      </c>
      <c r="J169" s="1" t="s">
        <v>827</v>
      </c>
      <c r="K169" s="1" t="s">
        <v>6036</v>
      </c>
      <c r="L169" s="1" t="s">
        <v>7458</v>
      </c>
      <c r="M169" s="1" t="s">
        <v>5388</v>
      </c>
      <c r="N169" s="1" t="s">
        <v>8624</v>
      </c>
    </row>
    <row r="170" spans="1:14">
      <c r="A170" s="1" t="s">
        <v>5212</v>
      </c>
      <c r="B170" s="1" t="s">
        <v>5213</v>
      </c>
      <c r="C170" s="1" t="s">
        <v>5214</v>
      </c>
      <c r="D170" s="1" t="s">
        <v>815</v>
      </c>
      <c r="E170" s="1" t="s">
        <v>8893</v>
      </c>
      <c r="F170" s="1" t="s">
        <v>6008</v>
      </c>
      <c r="G170" t="s">
        <v>8894</v>
      </c>
      <c r="H170" s="1">
        <v>14941700</v>
      </c>
      <c r="I170" s="1" t="s">
        <v>143</v>
      </c>
      <c r="J170" s="1" t="s">
        <v>1128</v>
      </c>
      <c r="K170" s="1" t="s">
        <v>5561</v>
      </c>
      <c r="L170" s="1" t="s">
        <v>6521</v>
      </c>
      <c r="M170" s="1" t="s">
        <v>5309</v>
      </c>
      <c r="N170" s="1" t="s">
        <v>8895</v>
      </c>
    </row>
    <row r="171" spans="1:14">
      <c r="A171" s="1" t="s">
        <v>1211</v>
      </c>
      <c r="B171" s="1" t="s">
        <v>1212</v>
      </c>
      <c r="C171" s="1" t="s">
        <v>1213</v>
      </c>
      <c r="D171" s="1" t="s">
        <v>820</v>
      </c>
      <c r="E171" s="1" t="s">
        <v>8896</v>
      </c>
      <c r="F171" s="1" t="s">
        <v>7652</v>
      </c>
      <c r="G171" t="s">
        <v>8897</v>
      </c>
      <c r="H171" s="1">
        <v>14938710</v>
      </c>
      <c r="I171" s="1" t="s">
        <v>8153</v>
      </c>
      <c r="J171" s="1" t="s">
        <v>8154</v>
      </c>
      <c r="K171" s="1" t="s">
        <v>967</v>
      </c>
      <c r="L171" s="1" t="s">
        <v>6318</v>
      </c>
      <c r="M171" s="1" t="s">
        <v>8898</v>
      </c>
      <c r="N171" s="1" t="s">
        <v>8424</v>
      </c>
    </row>
    <row r="172" spans="1:14">
      <c r="A172" s="1" t="s">
        <v>790</v>
      </c>
      <c r="B172" s="1" t="s">
        <v>791</v>
      </c>
      <c r="C172" s="1" t="s">
        <v>792</v>
      </c>
      <c r="D172" s="1" t="s">
        <v>826</v>
      </c>
      <c r="E172" s="1" t="s">
        <v>8899</v>
      </c>
      <c r="F172" s="1" t="s">
        <v>8900</v>
      </c>
      <c r="G172" t="s">
        <v>8901</v>
      </c>
      <c r="H172" s="1">
        <v>14795485</v>
      </c>
      <c r="I172" s="1" t="s">
        <v>6364</v>
      </c>
      <c r="J172" s="1" t="s">
        <v>6364</v>
      </c>
      <c r="K172" s="1" t="s">
        <v>5316</v>
      </c>
      <c r="L172" s="1" t="s">
        <v>6055</v>
      </c>
      <c r="M172" s="1" t="s">
        <v>5912</v>
      </c>
      <c r="N172" s="1" t="s">
        <v>8502</v>
      </c>
    </row>
    <row r="173" spans="1:14">
      <c r="A173" s="1" t="s">
        <v>762</v>
      </c>
      <c r="B173" s="1" t="s">
        <v>763</v>
      </c>
      <c r="C173" s="1" t="s">
        <v>764</v>
      </c>
      <c r="D173" s="1" t="s">
        <v>831</v>
      </c>
      <c r="E173" s="1" t="s">
        <v>8902</v>
      </c>
      <c r="F173" s="1" t="s">
        <v>766</v>
      </c>
      <c r="G173" t="s">
        <v>8903</v>
      </c>
      <c r="H173" s="1">
        <v>14699697</v>
      </c>
      <c r="I173" s="1" t="s">
        <v>8008</v>
      </c>
      <c r="J173" s="1" t="s">
        <v>8008</v>
      </c>
      <c r="K173" s="1" t="s">
        <v>7109</v>
      </c>
      <c r="L173" s="1" t="s">
        <v>8904</v>
      </c>
      <c r="M173" s="1" t="s">
        <v>7228</v>
      </c>
      <c r="N173" s="1" t="s">
        <v>8568</v>
      </c>
    </row>
    <row r="174" spans="1:14">
      <c r="A174" s="1" t="s">
        <v>954</v>
      </c>
      <c r="B174" s="1" t="s">
        <v>955</v>
      </c>
      <c r="C174" s="1" t="s">
        <v>956</v>
      </c>
      <c r="D174" s="1" t="s">
        <v>834</v>
      </c>
      <c r="E174" s="1" t="s">
        <v>8905</v>
      </c>
      <c r="F174" s="1" t="s">
        <v>7869</v>
      </c>
      <c r="G174" t="s">
        <v>8906</v>
      </c>
      <c r="H174" s="1">
        <v>14657432</v>
      </c>
      <c r="I174" s="1" t="s">
        <v>8155</v>
      </c>
      <c r="J174" s="1" t="s">
        <v>8155</v>
      </c>
      <c r="K174" s="1" t="s">
        <v>5278</v>
      </c>
      <c r="L174" s="1" t="s">
        <v>6942</v>
      </c>
      <c r="M174" s="1" t="s">
        <v>5443</v>
      </c>
      <c r="N174" s="1" t="s">
        <v>8495</v>
      </c>
    </row>
    <row r="175" spans="1:14">
      <c r="A175" s="1" t="s">
        <v>744</v>
      </c>
      <c r="B175" s="1" t="s">
        <v>745</v>
      </c>
      <c r="C175" s="1" t="s">
        <v>746</v>
      </c>
      <c r="D175" s="1" t="s">
        <v>837</v>
      </c>
      <c r="E175" s="1" t="s">
        <v>8907</v>
      </c>
      <c r="F175" s="1" t="s">
        <v>8908</v>
      </c>
      <c r="G175" t="s">
        <v>8909</v>
      </c>
      <c r="H175" s="1">
        <v>14618555</v>
      </c>
      <c r="I175" s="1" t="s">
        <v>7302</v>
      </c>
      <c r="J175" s="1" t="s">
        <v>7303</v>
      </c>
      <c r="K175" s="1" t="s">
        <v>5326</v>
      </c>
      <c r="L175" s="1" t="s">
        <v>5316</v>
      </c>
      <c r="M175" s="1" t="s">
        <v>5222</v>
      </c>
      <c r="N175" s="1" t="s">
        <v>8568</v>
      </c>
    </row>
    <row r="176" spans="1:14">
      <c r="A176" s="1" t="s">
        <v>844</v>
      </c>
      <c r="B176" s="1" t="s">
        <v>845</v>
      </c>
      <c r="C176" s="1" t="s">
        <v>846</v>
      </c>
      <c r="D176" s="1" t="s">
        <v>842</v>
      </c>
      <c r="E176" s="1" t="s">
        <v>8910</v>
      </c>
      <c r="F176" s="1" t="s">
        <v>7907</v>
      </c>
      <c r="G176" t="s">
        <v>8911</v>
      </c>
      <c r="H176" s="1">
        <v>14360284</v>
      </c>
      <c r="I176" s="1" t="s">
        <v>8009</v>
      </c>
      <c r="J176" s="1" t="s">
        <v>8009</v>
      </c>
      <c r="K176" s="1" t="s">
        <v>5206</v>
      </c>
      <c r="L176" s="1" t="s">
        <v>6311</v>
      </c>
      <c r="M176" s="1" t="s">
        <v>6685</v>
      </c>
      <c r="N176" s="1" t="s">
        <v>8431</v>
      </c>
    </row>
    <row r="177" spans="1:14">
      <c r="A177" s="1" t="s">
        <v>5027</v>
      </c>
      <c r="B177" s="1" t="s">
        <v>5028</v>
      </c>
      <c r="C177" s="1" t="s">
        <v>5029</v>
      </c>
      <c r="D177" s="1" t="s">
        <v>847</v>
      </c>
      <c r="E177" s="1" t="s">
        <v>8912</v>
      </c>
      <c r="F177" s="1" t="s">
        <v>7795</v>
      </c>
      <c r="G177" t="s">
        <v>8913</v>
      </c>
      <c r="H177" s="1">
        <v>14299199</v>
      </c>
      <c r="I177" s="1" t="s">
        <v>8156</v>
      </c>
      <c r="J177" s="1" t="s">
        <v>8157</v>
      </c>
      <c r="K177" s="1" t="s">
        <v>5472</v>
      </c>
      <c r="L177" s="1" t="s">
        <v>6097</v>
      </c>
      <c r="M177" s="1" t="s">
        <v>7066</v>
      </c>
      <c r="N177" s="1" t="s">
        <v>8516</v>
      </c>
    </row>
    <row r="178" spans="1:14">
      <c r="A178" s="1" t="s">
        <v>852</v>
      </c>
      <c r="B178" s="1" t="s">
        <v>853</v>
      </c>
      <c r="C178" s="1" t="s">
        <v>854</v>
      </c>
      <c r="D178" s="1" t="s">
        <v>851</v>
      </c>
      <c r="E178" s="1" t="s">
        <v>8914</v>
      </c>
      <c r="F178" s="1" t="s">
        <v>8915</v>
      </c>
      <c r="G178" t="s">
        <v>8916</v>
      </c>
      <c r="H178" s="1">
        <v>13841803</v>
      </c>
      <c r="I178" s="1" t="s">
        <v>856</v>
      </c>
      <c r="J178" s="1" t="s">
        <v>856</v>
      </c>
      <c r="K178" s="1" t="s">
        <v>5380</v>
      </c>
      <c r="L178" s="1" t="s">
        <v>6314</v>
      </c>
      <c r="M178" s="1" t="s">
        <v>6349</v>
      </c>
      <c r="N178" s="1" t="s">
        <v>8633</v>
      </c>
    </row>
    <row r="179" spans="1:14">
      <c r="A179" s="1" t="s">
        <v>868</v>
      </c>
      <c r="B179" s="1" t="s">
        <v>869</v>
      </c>
      <c r="C179" s="1" t="s">
        <v>870</v>
      </c>
      <c r="D179" s="1" t="s">
        <v>855</v>
      </c>
      <c r="E179" s="1" t="s">
        <v>8917</v>
      </c>
      <c r="F179" s="1" t="s">
        <v>8010</v>
      </c>
      <c r="G179" t="s">
        <v>8918</v>
      </c>
      <c r="H179" s="1">
        <v>13762935</v>
      </c>
      <c r="I179" s="1" t="s">
        <v>872</v>
      </c>
      <c r="J179" s="1" t="s">
        <v>872</v>
      </c>
      <c r="K179" s="1" t="s">
        <v>5371</v>
      </c>
      <c r="L179" s="1" t="s">
        <v>5221</v>
      </c>
      <c r="M179" s="1" t="s">
        <v>6977</v>
      </c>
      <c r="N179" s="1" t="s">
        <v>8613</v>
      </c>
    </row>
    <row r="180" spans="1:14">
      <c r="A180" s="1" t="s">
        <v>828</v>
      </c>
      <c r="B180" s="1" t="s">
        <v>829</v>
      </c>
      <c r="C180" s="1" t="s">
        <v>830</v>
      </c>
      <c r="D180" s="1" t="s">
        <v>860</v>
      </c>
      <c r="E180" s="1" t="s">
        <v>8919</v>
      </c>
      <c r="F180" s="1" t="s">
        <v>8920</v>
      </c>
      <c r="G180" t="s">
        <v>8921</v>
      </c>
      <c r="H180" s="1">
        <v>13739356</v>
      </c>
      <c r="I180" s="1" t="s">
        <v>832</v>
      </c>
      <c r="J180" s="1" t="s">
        <v>833</v>
      </c>
      <c r="K180" s="1" t="s">
        <v>5561</v>
      </c>
      <c r="L180" s="1" t="s">
        <v>6898</v>
      </c>
      <c r="M180" s="1" t="s">
        <v>6177</v>
      </c>
      <c r="N180" s="1" t="s">
        <v>8502</v>
      </c>
    </row>
    <row r="181" spans="1:14">
      <c r="A181" s="1" t="s">
        <v>771</v>
      </c>
      <c r="B181" s="1" t="s">
        <v>772</v>
      </c>
      <c r="C181" s="1" t="s">
        <v>773</v>
      </c>
      <c r="D181" s="1" t="s">
        <v>866</v>
      </c>
      <c r="E181" s="1" t="s">
        <v>8922</v>
      </c>
      <c r="F181" s="1" t="s">
        <v>6367</v>
      </c>
      <c r="G181" t="s">
        <v>8923</v>
      </c>
      <c r="H181" s="1">
        <v>13597170</v>
      </c>
      <c r="I181" s="1" t="s">
        <v>775</v>
      </c>
      <c r="J181" s="1" t="s">
        <v>776</v>
      </c>
      <c r="K181" s="1" t="s">
        <v>5292</v>
      </c>
      <c r="L181" s="1" t="s">
        <v>5490</v>
      </c>
      <c r="M181" s="1" t="s">
        <v>6629</v>
      </c>
      <c r="N181" s="1" t="s">
        <v>8469</v>
      </c>
    </row>
    <row r="182" spans="1:14">
      <c r="A182" s="1" t="s">
        <v>896</v>
      </c>
      <c r="B182" s="1" t="s">
        <v>897</v>
      </c>
      <c r="C182" s="1" t="s">
        <v>898</v>
      </c>
      <c r="D182" s="1" t="s">
        <v>871</v>
      </c>
      <c r="E182" s="1" t="s">
        <v>8924</v>
      </c>
      <c r="F182" s="1" t="s">
        <v>8925</v>
      </c>
      <c r="G182" t="s">
        <v>8926</v>
      </c>
      <c r="H182" s="1">
        <v>13487923</v>
      </c>
      <c r="I182" s="1" t="s">
        <v>7870</v>
      </c>
      <c r="J182" s="1" t="s">
        <v>7871</v>
      </c>
      <c r="K182" s="1" t="s">
        <v>5312</v>
      </c>
      <c r="L182" s="1" t="s">
        <v>6777</v>
      </c>
      <c r="M182" s="1" t="s">
        <v>7460</v>
      </c>
      <c r="N182" s="1" t="s">
        <v>8624</v>
      </c>
    </row>
    <row r="183" spans="1:14">
      <c r="A183" s="1" t="s">
        <v>5827</v>
      </c>
      <c r="B183" s="1" t="s">
        <v>5828</v>
      </c>
      <c r="C183" s="1" t="s">
        <v>4998</v>
      </c>
      <c r="D183" s="1" t="s">
        <v>876</v>
      </c>
      <c r="E183" s="1" t="s">
        <v>8927</v>
      </c>
      <c r="F183" s="1" t="s">
        <v>7960</v>
      </c>
      <c r="G183" t="s">
        <v>8928</v>
      </c>
      <c r="H183" s="1">
        <v>13464360</v>
      </c>
      <c r="I183" s="1" t="s">
        <v>368</v>
      </c>
      <c r="J183" s="1" t="s">
        <v>56</v>
      </c>
      <c r="K183" s="1" t="s">
        <v>6888</v>
      </c>
      <c r="L183" s="1" t="s">
        <v>7815</v>
      </c>
      <c r="M183" s="1"/>
      <c r="N183" s="1" t="s">
        <v>8895</v>
      </c>
    </row>
    <row r="184" spans="1:14">
      <c r="A184" s="1" t="s">
        <v>863</v>
      </c>
      <c r="B184" s="1" t="s">
        <v>864</v>
      </c>
      <c r="C184" s="1" t="s">
        <v>865</v>
      </c>
      <c r="D184" s="1" t="s">
        <v>880</v>
      </c>
      <c r="E184" s="1" t="s">
        <v>8929</v>
      </c>
      <c r="F184" s="1" t="s">
        <v>8930</v>
      </c>
      <c r="G184" t="s">
        <v>8931</v>
      </c>
      <c r="H184" s="1">
        <v>13196019</v>
      </c>
      <c r="I184" s="1" t="s">
        <v>5545</v>
      </c>
      <c r="J184" s="1" t="s">
        <v>5545</v>
      </c>
      <c r="K184" s="1" t="s">
        <v>6981</v>
      </c>
      <c r="L184" s="1" t="s">
        <v>7380</v>
      </c>
      <c r="M184" s="1" t="s">
        <v>6443</v>
      </c>
      <c r="N184" s="1" t="s">
        <v>8633</v>
      </c>
    </row>
    <row r="185" spans="1:14">
      <c r="A185" s="1" t="s">
        <v>713</v>
      </c>
      <c r="B185" s="1" t="s">
        <v>714</v>
      </c>
      <c r="C185" s="1" t="s">
        <v>715</v>
      </c>
      <c r="D185" s="1" t="s">
        <v>884</v>
      </c>
      <c r="E185" s="1" t="s">
        <v>8932</v>
      </c>
      <c r="F185" s="1" t="s">
        <v>7796</v>
      </c>
      <c r="G185" t="s">
        <v>8933</v>
      </c>
      <c r="H185" s="1">
        <v>12966088</v>
      </c>
      <c r="I185" s="1" t="s">
        <v>717</v>
      </c>
      <c r="J185" s="1" t="s">
        <v>718</v>
      </c>
      <c r="K185" s="1" t="s">
        <v>5564</v>
      </c>
      <c r="L185" s="1" t="s">
        <v>6785</v>
      </c>
      <c r="M185" s="1" t="s">
        <v>6138</v>
      </c>
      <c r="N185" s="1" t="s">
        <v>8454</v>
      </c>
    </row>
    <row r="186" spans="1:14">
      <c r="A186" s="1" t="s">
        <v>817</v>
      </c>
      <c r="B186" s="1" t="s">
        <v>818</v>
      </c>
      <c r="C186" s="1" t="s">
        <v>819</v>
      </c>
      <c r="D186" s="1" t="s">
        <v>889</v>
      </c>
      <c r="E186" s="1" t="s">
        <v>8934</v>
      </c>
      <c r="F186" s="1" t="s">
        <v>8160</v>
      </c>
      <c r="G186" t="s">
        <v>8935</v>
      </c>
      <c r="H186" s="1">
        <v>12752135</v>
      </c>
      <c r="I186" s="1" t="s">
        <v>821</v>
      </c>
      <c r="J186" s="1" t="s">
        <v>822</v>
      </c>
      <c r="K186" s="1" t="s">
        <v>6402</v>
      </c>
      <c r="L186" s="1" t="s">
        <v>6610</v>
      </c>
      <c r="M186" s="1" t="s">
        <v>5503</v>
      </c>
      <c r="N186" s="1" t="s">
        <v>8492</v>
      </c>
    </row>
    <row r="187" spans="1:14">
      <c r="A187" s="1" t="s">
        <v>812</v>
      </c>
      <c r="B187" s="1" t="s">
        <v>813</v>
      </c>
      <c r="C187" s="1" t="s">
        <v>814</v>
      </c>
      <c r="D187" s="1" t="s">
        <v>894</v>
      </c>
      <c r="E187" s="1" t="s">
        <v>8936</v>
      </c>
      <c r="F187" s="1" t="s">
        <v>7958</v>
      </c>
      <c r="G187" t="s">
        <v>8937</v>
      </c>
      <c r="H187" s="1">
        <v>12681626</v>
      </c>
      <c r="I187" s="1" t="s">
        <v>816</v>
      </c>
      <c r="J187" s="1" t="s">
        <v>816</v>
      </c>
      <c r="K187" s="1" t="s">
        <v>5846</v>
      </c>
      <c r="L187" s="1" t="s">
        <v>6284</v>
      </c>
      <c r="M187" s="1" t="s">
        <v>7272</v>
      </c>
      <c r="N187" s="1" t="s">
        <v>8439</v>
      </c>
    </row>
    <row r="188" spans="1:14">
      <c r="A188" s="1" t="s">
        <v>5022</v>
      </c>
      <c r="B188" s="1" t="s">
        <v>5023</v>
      </c>
      <c r="C188" s="1" t="s">
        <v>5024</v>
      </c>
      <c r="D188" s="1" t="s">
        <v>899</v>
      </c>
      <c r="E188" s="1" t="s">
        <v>8938</v>
      </c>
      <c r="F188" s="1" t="s">
        <v>7797</v>
      </c>
      <c r="G188" t="s">
        <v>8939</v>
      </c>
      <c r="H188" s="1">
        <v>12636676</v>
      </c>
      <c r="I188" s="1" t="s">
        <v>5025</v>
      </c>
      <c r="J188" s="1" t="s">
        <v>5026</v>
      </c>
      <c r="K188" s="1" t="s">
        <v>5561</v>
      </c>
      <c r="L188" s="1" t="s">
        <v>6980</v>
      </c>
      <c r="M188" s="1" t="s">
        <v>7493</v>
      </c>
      <c r="N188" s="1" t="s">
        <v>8516</v>
      </c>
    </row>
    <row r="189" spans="1:14">
      <c r="A189" s="1" t="s">
        <v>1067</v>
      </c>
      <c r="B189" s="1" t="s">
        <v>1068</v>
      </c>
      <c r="C189" s="1" t="s">
        <v>1069</v>
      </c>
      <c r="D189" s="1" t="s">
        <v>903</v>
      </c>
      <c r="E189" s="1" t="s">
        <v>8940</v>
      </c>
      <c r="F189" s="1" t="s">
        <v>7626</v>
      </c>
      <c r="G189" t="s">
        <v>8941</v>
      </c>
      <c r="H189" s="1">
        <v>12428278</v>
      </c>
      <c r="I189" s="1" t="s">
        <v>8158</v>
      </c>
      <c r="J189" s="1" t="s">
        <v>8159</v>
      </c>
      <c r="K189" s="1" t="s">
        <v>5862</v>
      </c>
      <c r="L189" s="1" t="s">
        <v>6377</v>
      </c>
      <c r="M189" s="1" t="s">
        <v>5358</v>
      </c>
      <c r="N189" s="1" t="s">
        <v>8476</v>
      </c>
    </row>
    <row r="190" spans="1:14">
      <c r="A190" s="1" t="s">
        <v>914</v>
      </c>
      <c r="B190" s="1" t="s">
        <v>915</v>
      </c>
      <c r="C190" s="1" t="s">
        <v>916</v>
      </c>
      <c r="D190" s="1" t="s">
        <v>909</v>
      </c>
      <c r="E190" s="1" t="s">
        <v>8942</v>
      </c>
      <c r="F190" s="1" t="s">
        <v>7382</v>
      </c>
      <c r="G190" t="s">
        <v>8943</v>
      </c>
      <c r="H190" s="1">
        <v>12252311</v>
      </c>
      <c r="I190" s="1" t="s">
        <v>918</v>
      </c>
      <c r="J190" s="1" t="s">
        <v>918</v>
      </c>
      <c r="K190" s="1" t="s">
        <v>5533</v>
      </c>
      <c r="L190" s="1" t="s">
        <v>5566</v>
      </c>
      <c r="M190" s="1" t="s">
        <v>5381</v>
      </c>
      <c r="N190" s="1" t="s">
        <v>8624</v>
      </c>
    </row>
    <row r="191" spans="1:14">
      <c r="A191" s="1" t="s">
        <v>678</v>
      </c>
      <c r="B191" s="1" t="s">
        <v>679</v>
      </c>
      <c r="C191" s="1" t="s">
        <v>680</v>
      </c>
      <c r="D191" s="1" t="s">
        <v>913</v>
      </c>
      <c r="E191" s="1" t="s">
        <v>8944</v>
      </c>
      <c r="F191" s="1" t="s">
        <v>8945</v>
      </c>
      <c r="G191" t="s">
        <v>8946</v>
      </c>
      <c r="H191" s="1">
        <v>12124186</v>
      </c>
      <c r="I191" s="1" t="s">
        <v>6370</v>
      </c>
      <c r="J191" s="1" t="s">
        <v>6371</v>
      </c>
      <c r="K191" s="1" t="s">
        <v>6203</v>
      </c>
      <c r="L191" s="1" t="s">
        <v>5753</v>
      </c>
      <c r="M191" s="1" t="s">
        <v>7531</v>
      </c>
      <c r="N191" s="1" t="s">
        <v>8443</v>
      </c>
    </row>
    <row r="192" spans="1:14">
      <c r="A192" s="1" t="s">
        <v>4040</v>
      </c>
      <c r="B192" s="1" t="s">
        <v>4041</v>
      </c>
      <c r="C192" s="1" t="s">
        <v>4042</v>
      </c>
      <c r="D192" s="1" t="s">
        <v>917</v>
      </c>
      <c r="E192" s="1" t="s">
        <v>8947</v>
      </c>
      <c r="F192" s="1" t="s">
        <v>8948</v>
      </c>
      <c r="G192" t="s">
        <v>8949</v>
      </c>
      <c r="H192" s="1">
        <v>11902450</v>
      </c>
      <c r="I192" s="1" t="s">
        <v>2048</v>
      </c>
      <c r="J192" s="1" t="s">
        <v>1024</v>
      </c>
      <c r="K192" s="1" t="s">
        <v>867</v>
      </c>
      <c r="L192" s="1" t="s">
        <v>5785</v>
      </c>
      <c r="M192" s="1" t="s">
        <v>6158</v>
      </c>
      <c r="N192" s="1" t="s">
        <v>8516</v>
      </c>
    </row>
    <row r="193" spans="1:14">
      <c r="A193" s="1" t="s">
        <v>906</v>
      </c>
      <c r="B193" s="1" t="s">
        <v>907</v>
      </c>
      <c r="C193" s="1" t="s">
        <v>908</v>
      </c>
      <c r="D193" s="1" t="s">
        <v>922</v>
      </c>
      <c r="E193" s="1" t="s">
        <v>8950</v>
      </c>
      <c r="F193" s="1" t="s">
        <v>8951</v>
      </c>
      <c r="G193" t="s">
        <v>8952</v>
      </c>
      <c r="H193" s="1">
        <v>11716751</v>
      </c>
      <c r="I193" s="1" t="s">
        <v>5546</v>
      </c>
      <c r="J193" s="1" t="s">
        <v>236</v>
      </c>
      <c r="K193" s="1" t="s">
        <v>5399</v>
      </c>
      <c r="L193" s="1" t="s">
        <v>5442</v>
      </c>
      <c r="M193" s="1" t="s">
        <v>5334</v>
      </c>
      <c r="N193" s="1" t="s">
        <v>8439</v>
      </c>
    </row>
    <row r="194" spans="1:14">
      <c r="A194" s="1" t="s">
        <v>835</v>
      </c>
      <c r="B194" s="1" t="s">
        <v>836</v>
      </c>
      <c r="C194" s="1" t="s">
        <v>836</v>
      </c>
      <c r="D194" s="1" t="s">
        <v>928</v>
      </c>
      <c r="E194" s="1" t="s">
        <v>8953</v>
      </c>
      <c r="F194" s="1" t="s">
        <v>8954</v>
      </c>
      <c r="G194" t="s">
        <v>8955</v>
      </c>
      <c r="H194" s="1">
        <v>11489314</v>
      </c>
      <c r="I194" s="1" t="s">
        <v>838</v>
      </c>
      <c r="J194" s="1" t="s">
        <v>838</v>
      </c>
      <c r="K194" s="1" t="s">
        <v>5419</v>
      </c>
      <c r="L194" s="1" t="s">
        <v>7034</v>
      </c>
      <c r="M194" s="1" t="s">
        <v>7791</v>
      </c>
      <c r="N194" s="1" t="s">
        <v>8416</v>
      </c>
    </row>
    <row r="195" spans="1:14">
      <c r="A195" s="1" t="s">
        <v>910</v>
      </c>
      <c r="B195" s="1" t="s">
        <v>911</v>
      </c>
      <c r="C195" s="1" t="s">
        <v>912</v>
      </c>
      <c r="D195" s="1" t="s">
        <v>933</v>
      </c>
      <c r="E195" s="1" t="s">
        <v>8956</v>
      </c>
      <c r="F195" s="1" t="s">
        <v>6874</v>
      </c>
      <c r="G195" t="s">
        <v>8957</v>
      </c>
      <c r="H195" s="1">
        <v>11296802</v>
      </c>
      <c r="I195" s="1" t="s">
        <v>8011</v>
      </c>
      <c r="J195" s="1" t="s">
        <v>8011</v>
      </c>
      <c r="K195" s="1" t="s">
        <v>5197</v>
      </c>
      <c r="L195" s="1" t="s">
        <v>5961</v>
      </c>
      <c r="M195" s="1" t="s">
        <v>6540</v>
      </c>
      <c r="N195" s="1" t="s">
        <v>8541</v>
      </c>
    </row>
    <row r="196" spans="1:14">
      <c r="A196" s="1" t="s">
        <v>930</v>
      </c>
      <c r="B196" s="1" t="s">
        <v>931</v>
      </c>
      <c r="C196" s="1" t="s">
        <v>932</v>
      </c>
      <c r="D196" s="1" t="s">
        <v>938</v>
      </c>
      <c r="E196" s="1" t="s">
        <v>8958</v>
      </c>
      <c r="F196" s="1" t="s">
        <v>8385</v>
      </c>
      <c r="G196" t="s">
        <v>8959</v>
      </c>
      <c r="H196" s="1">
        <v>11291802</v>
      </c>
      <c r="I196" s="1" t="s">
        <v>934</v>
      </c>
      <c r="J196" s="1" t="s">
        <v>56</v>
      </c>
      <c r="K196" s="1" t="s">
        <v>5845</v>
      </c>
      <c r="L196" s="1" t="s">
        <v>5678</v>
      </c>
      <c r="M196" s="1" t="s">
        <v>6492</v>
      </c>
      <c r="N196" s="1" t="s">
        <v>8516</v>
      </c>
    </row>
    <row r="197" spans="1:14">
      <c r="A197" s="1" t="s">
        <v>972</v>
      </c>
      <c r="B197" s="1" t="s">
        <v>973</v>
      </c>
      <c r="C197" s="1" t="s">
        <v>974</v>
      </c>
      <c r="D197" s="1" t="s">
        <v>943</v>
      </c>
      <c r="E197" s="1" t="s">
        <v>8960</v>
      </c>
      <c r="F197" s="1" t="s">
        <v>8357</v>
      </c>
      <c r="G197" t="s">
        <v>8961</v>
      </c>
      <c r="H197" s="1">
        <v>11072336</v>
      </c>
      <c r="I197" s="1" t="s">
        <v>8012</v>
      </c>
      <c r="J197" s="1" t="s">
        <v>8012</v>
      </c>
      <c r="K197" s="1" t="s">
        <v>5538</v>
      </c>
      <c r="L197" s="1" t="s">
        <v>6929</v>
      </c>
      <c r="M197" s="1" t="s">
        <v>7754</v>
      </c>
      <c r="N197" s="1" t="s">
        <v>8760</v>
      </c>
    </row>
    <row r="198" spans="1:14">
      <c r="A198" s="1" t="s">
        <v>944</v>
      </c>
      <c r="B198" s="1" t="s">
        <v>945</v>
      </c>
      <c r="C198" s="1" t="s">
        <v>946</v>
      </c>
      <c r="D198" s="1" t="s">
        <v>947</v>
      </c>
      <c r="E198" s="1" t="s">
        <v>8962</v>
      </c>
      <c r="F198" s="1" t="s">
        <v>8963</v>
      </c>
      <c r="G198" t="s">
        <v>8964</v>
      </c>
      <c r="H198" s="1">
        <v>11049325</v>
      </c>
      <c r="I198" s="1" t="s">
        <v>8013</v>
      </c>
      <c r="J198" s="1" t="s">
        <v>8013</v>
      </c>
      <c r="K198" s="1" t="s">
        <v>5318</v>
      </c>
      <c r="L198" s="1" t="s">
        <v>6528</v>
      </c>
      <c r="M198" s="1" t="s">
        <v>7308</v>
      </c>
      <c r="N198" s="1" t="s">
        <v>8760</v>
      </c>
    </row>
    <row r="199" spans="1:14">
      <c r="A199" s="1" t="s">
        <v>857</v>
      </c>
      <c r="B199" s="1" t="s">
        <v>858</v>
      </c>
      <c r="C199" s="1" t="s">
        <v>859</v>
      </c>
      <c r="D199" s="1" t="s">
        <v>951</v>
      </c>
      <c r="E199" s="1" t="s">
        <v>8965</v>
      </c>
      <c r="F199" s="1" t="s">
        <v>5996</v>
      </c>
      <c r="G199" t="s">
        <v>8966</v>
      </c>
      <c r="H199" s="1">
        <v>10986178</v>
      </c>
      <c r="I199" s="1" t="s">
        <v>861</v>
      </c>
      <c r="J199" s="1" t="s">
        <v>862</v>
      </c>
      <c r="K199" s="1" t="s">
        <v>7245</v>
      </c>
      <c r="L199" s="1" t="s">
        <v>5277</v>
      </c>
      <c r="M199" s="1" t="s">
        <v>6292</v>
      </c>
      <c r="N199" s="1" t="s">
        <v>8492</v>
      </c>
    </row>
    <row r="200" spans="1:14">
      <c r="A200" s="1" t="s">
        <v>5216</v>
      </c>
      <c r="B200" s="1" t="s">
        <v>5217</v>
      </c>
      <c r="C200" s="1" t="s">
        <v>5218</v>
      </c>
      <c r="D200" s="1" t="s">
        <v>957</v>
      </c>
      <c r="E200" s="1" t="s">
        <v>8967</v>
      </c>
      <c r="F200" s="1" t="s">
        <v>8968</v>
      </c>
      <c r="G200" t="s">
        <v>8969</v>
      </c>
      <c r="H200" s="1">
        <v>10956557</v>
      </c>
      <c r="I200" s="1" t="s">
        <v>5219</v>
      </c>
      <c r="J200" s="1" t="s">
        <v>56</v>
      </c>
      <c r="K200" s="1" t="s">
        <v>6113</v>
      </c>
      <c r="L200" s="1" t="s">
        <v>8970</v>
      </c>
      <c r="M200" s="1" t="s">
        <v>6678</v>
      </c>
      <c r="N200" s="1" t="s">
        <v>8516</v>
      </c>
    </row>
    <row r="201" spans="1:14">
      <c r="A201" s="1" t="s">
        <v>900</v>
      </c>
      <c r="B201" s="1" t="s">
        <v>901</v>
      </c>
      <c r="C201" s="1" t="s">
        <v>902</v>
      </c>
      <c r="D201" s="1" t="s">
        <v>961</v>
      </c>
      <c r="E201" s="1" t="s">
        <v>8971</v>
      </c>
      <c r="F201" s="1" t="s">
        <v>7349</v>
      </c>
      <c r="G201" t="s">
        <v>8972</v>
      </c>
      <c r="H201" s="1">
        <v>10680486</v>
      </c>
      <c r="I201" s="1" t="s">
        <v>904</v>
      </c>
      <c r="J201" s="1" t="s">
        <v>905</v>
      </c>
      <c r="K201" s="1" t="s">
        <v>5426</v>
      </c>
      <c r="L201" s="1" t="s">
        <v>5680</v>
      </c>
      <c r="M201" s="1" t="s">
        <v>6907</v>
      </c>
      <c r="N201" s="1" t="s">
        <v>8528</v>
      </c>
    </row>
    <row r="202" spans="1:14">
      <c r="A202" s="1" t="s">
        <v>848</v>
      </c>
      <c r="B202" s="1" t="s">
        <v>849</v>
      </c>
      <c r="C202" s="1" t="s">
        <v>850</v>
      </c>
      <c r="D202" s="1" t="s">
        <v>966</v>
      </c>
      <c r="E202" s="1" t="s">
        <v>8973</v>
      </c>
      <c r="F202" s="1" t="s">
        <v>8974</v>
      </c>
      <c r="G202" t="s">
        <v>8975</v>
      </c>
      <c r="H202" s="1">
        <v>10662281</v>
      </c>
      <c r="I202" s="1" t="s">
        <v>8014</v>
      </c>
      <c r="J202" s="1" t="s">
        <v>8014</v>
      </c>
      <c r="K202" s="1" t="s">
        <v>5477</v>
      </c>
      <c r="L202" s="1" t="s">
        <v>5886</v>
      </c>
      <c r="M202" s="1" t="s">
        <v>7465</v>
      </c>
      <c r="N202" s="1" t="s">
        <v>8541</v>
      </c>
    </row>
    <row r="203" spans="1:14">
      <c r="A203" s="1" t="s">
        <v>935</v>
      </c>
      <c r="B203" s="1" t="s">
        <v>936</v>
      </c>
      <c r="C203" s="1" t="s">
        <v>937</v>
      </c>
      <c r="D203" s="1" t="s">
        <v>971</v>
      </c>
      <c r="E203" s="1" t="s">
        <v>8976</v>
      </c>
      <c r="F203" s="1" t="s">
        <v>7951</v>
      </c>
      <c r="G203" t="s">
        <v>8977</v>
      </c>
      <c r="H203" s="1">
        <v>10468080</v>
      </c>
      <c r="I203" s="1" t="s">
        <v>939</v>
      </c>
      <c r="J203" s="1" t="s">
        <v>939</v>
      </c>
      <c r="K203" s="1" t="s">
        <v>5841</v>
      </c>
      <c r="L203" s="1" t="s">
        <v>5956</v>
      </c>
      <c r="M203" s="1" t="s">
        <v>5325</v>
      </c>
      <c r="N203" s="1" t="s">
        <v>8461</v>
      </c>
    </row>
    <row r="204" spans="1:14">
      <c r="A204" s="1" t="s">
        <v>989</v>
      </c>
      <c r="B204" s="1" t="s">
        <v>990</v>
      </c>
      <c r="C204" s="1" t="s">
        <v>991</v>
      </c>
      <c r="D204" s="1" t="s">
        <v>975</v>
      </c>
      <c r="E204" s="1" t="s">
        <v>8978</v>
      </c>
      <c r="F204" s="1" t="s">
        <v>8979</v>
      </c>
      <c r="G204" t="s">
        <v>8980</v>
      </c>
      <c r="H204" s="1">
        <v>10463452</v>
      </c>
      <c r="I204" s="1" t="s">
        <v>8161</v>
      </c>
      <c r="J204" s="1" t="s">
        <v>8161</v>
      </c>
      <c r="K204" s="1" t="s">
        <v>5567</v>
      </c>
      <c r="L204" s="1" t="s">
        <v>5912</v>
      </c>
      <c r="M204" s="1" t="s">
        <v>6885</v>
      </c>
      <c r="N204" s="1" t="s">
        <v>8412</v>
      </c>
    </row>
    <row r="205" spans="1:14">
      <c r="A205" s="1" t="s">
        <v>958</v>
      </c>
      <c r="B205" s="1" t="s">
        <v>959</v>
      </c>
      <c r="C205" s="1" t="s">
        <v>960</v>
      </c>
      <c r="D205" s="1" t="s">
        <v>979</v>
      </c>
      <c r="E205" s="1" t="s">
        <v>8981</v>
      </c>
      <c r="F205" s="1" t="s">
        <v>7520</v>
      </c>
      <c r="G205" t="s">
        <v>8982</v>
      </c>
      <c r="H205" s="1">
        <v>10424421</v>
      </c>
      <c r="I205" s="1" t="s">
        <v>962</v>
      </c>
      <c r="J205" s="1" t="s">
        <v>962</v>
      </c>
      <c r="K205" s="1" t="s">
        <v>5295</v>
      </c>
      <c r="L205" s="1" t="s">
        <v>5712</v>
      </c>
      <c r="M205" s="1" t="s">
        <v>7370</v>
      </c>
      <c r="N205" s="1" t="s">
        <v>8454</v>
      </c>
    </row>
    <row r="206" spans="1:14">
      <c r="A206" s="1" t="s">
        <v>891</v>
      </c>
      <c r="B206" s="1" t="s">
        <v>892</v>
      </c>
      <c r="C206" s="1" t="s">
        <v>893</v>
      </c>
      <c r="D206" s="1" t="s">
        <v>984</v>
      </c>
      <c r="E206" s="1" t="s">
        <v>8983</v>
      </c>
      <c r="F206" s="1" t="s">
        <v>8984</v>
      </c>
      <c r="G206" t="s">
        <v>8985</v>
      </c>
      <c r="H206" s="1">
        <v>10312264</v>
      </c>
      <c r="I206" s="1" t="s">
        <v>895</v>
      </c>
      <c r="J206" s="1" t="s">
        <v>56</v>
      </c>
      <c r="K206" s="1" t="s">
        <v>5186</v>
      </c>
      <c r="L206" s="1" t="s">
        <v>7348</v>
      </c>
      <c r="M206" s="1" t="s">
        <v>7059</v>
      </c>
      <c r="N206" s="1" t="s">
        <v>8528</v>
      </c>
    </row>
    <row r="207" spans="1:14">
      <c r="A207" s="1" t="s">
        <v>5541</v>
      </c>
      <c r="B207" s="1" t="s">
        <v>5542</v>
      </c>
      <c r="C207" s="1" t="s">
        <v>5543</v>
      </c>
      <c r="D207" s="1" t="s">
        <v>988</v>
      </c>
      <c r="E207" s="1" t="s">
        <v>8986</v>
      </c>
      <c r="F207" s="1" t="s">
        <v>7798</v>
      </c>
      <c r="G207" t="s">
        <v>8987</v>
      </c>
      <c r="H207" s="1">
        <v>10002706</v>
      </c>
      <c r="I207" s="1" t="s">
        <v>6378</v>
      </c>
      <c r="J207" s="1" t="s">
        <v>5544</v>
      </c>
      <c r="K207" s="1" t="s">
        <v>5359</v>
      </c>
      <c r="L207" s="1" t="s">
        <v>6448</v>
      </c>
      <c r="M207" s="1"/>
      <c r="N207" s="1" t="s">
        <v>8895</v>
      </c>
    </row>
    <row r="208" spans="1:14">
      <c r="A208" s="1" t="s">
        <v>878</v>
      </c>
      <c r="B208" s="1" t="s">
        <v>879</v>
      </c>
      <c r="C208" s="1" t="s">
        <v>879</v>
      </c>
      <c r="D208" s="1" t="s">
        <v>992</v>
      </c>
      <c r="E208" s="1" t="s">
        <v>8988</v>
      </c>
      <c r="F208" s="1" t="s">
        <v>8386</v>
      </c>
      <c r="G208" t="s">
        <v>8989</v>
      </c>
      <c r="H208" s="1">
        <v>9904370</v>
      </c>
      <c r="I208" s="1" t="s">
        <v>236</v>
      </c>
      <c r="J208" s="1" t="s">
        <v>236</v>
      </c>
      <c r="K208" s="1" t="s">
        <v>5326</v>
      </c>
      <c r="L208" s="1" t="s">
        <v>5670</v>
      </c>
      <c r="M208" s="1" t="s">
        <v>6220</v>
      </c>
      <c r="N208" s="1" t="s">
        <v>8565</v>
      </c>
    </row>
    <row r="209" spans="1:14">
      <c r="A209" s="1" t="s">
        <v>781</v>
      </c>
      <c r="B209" s="1" t="s">
        <v>782</v>
      </c>
      <c r="C209" s="1" t="s">
        <v>783</v>
      </c>
      <c r="D209" s="1" t="s">
        <v>996</v>
      </c>
      <c r="E209" s="1" t="s">
        <v>8990</v>
      </c>
      <c r="F209" s="1" t="s">
        <v>7853</v>
      </c>
      <c r="G209" t="s">
        <v>8991</v>
      </c>
      <c r="H209" s="1">
        <v>9878737</v>
      </c>
      <c r="I209" s="1" t="s">
        <v>785</v>
      </c>
      <c r="J209" s="1" t="s">
        <v>785</v>
      </c>
      <c r="K209" s="1" t="s">
        <v>6720</v>
      </c>
      <c r="L209" s="1" t="s">
        <v>6993</v>
      </c>
      <c r="M209" s="1" t="s">
        <v>7720</v>
      </c>
      <c r="N209" s="1" t="s">
        <v>8424</v>
      </c>
    </row>
    <row r="210" spans="1:14">
      <c r="A210" s="1" t="s">
        <v>925</v>
      </c>
      <c r="B210" s="1" t="s">
        <v>926</v>
      </c>
      <c r="C210" s="1" t="s">
        <v>927</v>
      </c>
      <c r="D210" s="1" t="s">
        <v>1001</v>
      </c>
      <c r="E210" s="1" t="s">
        <v>8992</v>
      </c>
      <c r="F210" s="1" t="s">
        <v>7822</v>
      </c>
      <c r="G210" t="s">
        <v>8993</v>
      </c>
      <c r="H210" s="1">
        <v>9857323</v>
      </c>
      <c r="I210" s="1" t="s">
        <v>8162</v>
      </c>
      <c r="J210" s="1" t="s">
        <v>929</v>
      </c>
      <c r="K210" s="1" t="s">
        <v>5534</v>
      </c>
      <c r="L210" s="1" t="s">
        <v>6630</v>
      </c>
      <c r="M210" s="1" t="s">
        <v>7341</v>
      </c>
      <c r="N210" s="1" t="s">
        <v>8633</v>
      </c>
    </row>
    <row r="211" spans="1:14">
      <c r="A211" s="1" t="s">
        <v>4031</v>
      </c>
      <c r="B211" s="1" t="s">
        <v>4032</v>
      </c>
      <c r="C211" s="1" t="s">
        <v>4033</v>
      </c>
      <c r="D211" s="1" t="s">
        <v>1005</v>
      </c>
      <c r="E211" s="1" t="s">
        <v>8994</v>
      </c>
      <c r="F211" s="1" t="s">
        <v>8995</v>
      </c>
      <c r="G211" t="s">
        <v>8996</v>
      </c>
      <c r="H211" s="1">
        <v>9408300</v>
      </c>
      <c r="I211" s="1" t="s">
        <v>3724</v>
      </c>
      <c r="J211" s="1" t="s">
        <v>236</v>
      </c>
      <c r="K211" s="1" t="s">
        <v>6286</v>
      </c>
      <c r="L211" s="1" t="s">
        <v>6453</v>
      </c>
      <c r="M211" s="1" t="s">
        <v>7391</v>
      </c>
      <c r="N211" s="1" t="s">
        <v>8424</v>
      </c>
    </row>
    <row r="212" spans="1:14">
      <c r="A212" s="1" t="s">
        <v>998</v>
      </c>
      <c r="B212" s="1" t="s">
        <v>999</v>
      </c>
      <c r="C212" s="1" t="s">
        <v>1000</v>
      </c>
      <c r="D212" s="1" t="s">
        <v>1010</v>
      </c>
      <c r="E212" s="1" t="s">
        <v>8997</v>
      </c>
      <c r="F212" s="1" t="s">
        <v>6385</v>
      </c>
      <c r="G212" t="s">
        <v>8998</v>
      </c>
      <c r="H212" s="1">
        <v>9196375</v>
      </c>
      <c r="I212" s="1" t="s">
        <v>8163</v>
      </c>
      <c r="J212" s="1" t="s">
        <v>8163</v>
      </c>
      <c r="K212" s="1" t="s">
        <v>1104</v>
      </c>
      <c r="L212" s="1" t="s">
        <v>6833</v>
      </c>
      <c r="M212" s="1" t="s">
        <v>6127</v>
      </c>
      <c r="N212" s="1" t="s">
        <v>8487</v>
      </c>
    </row>
    <row r="213" spans="1:14">
      <c r="A213" s="1" t="s">
        <v>1195</v>
      </c>
      <c r="B213" s="1" t="s">
        <v>1196</v>
      </c>
      <c r="C213" s="1" t="s">
        <v>1197</v>
      </c>
      <c r="D213" s="1" t="s">
        <v>1016</v>
      </c>
      <c r="E213" s="1" t="s">
        <v>8999</v>
      </c>
      <c r="F213" s="1" t="s">
        <v>8358</v>
      </c>
      <c r="G213" t="s">
        <v>9000</v>
      </c>
      <c r="H213" s="1">
        <v>9136469</v>
      </c>
      <c r="I213" s="1" t="s">
        <v>8015</v>
      </c>
      <c r="J213" s="1" t="s">
        <v>8015</v>
      </c>
      <c r="K213" s="1" t="s">
        <v>5946</v>
      </c>
      <c r="L213" s="1" t="s">
        <v>5362</v>
      </c>
      <c r="M213" s="1" t="s">
        <v>7750</v>
      </c>
      <c r="N213" s="1" t="s">
        <v>8574</v>
      </c>
    </row>
    <row r="214" spans="1:14">
      <c r="A214" s="1" t="s">
        <v>919</v>
      </c>
      <c r="B214" s="1" t="s">
        <v>920</v>
      </c>
      <c r="C214" s="1" t="s">
        <v>921</v>
      </c>
      <c r="D214" s="1" t="s">
        <v>1022</v>
      </c>
      <c r="E214" s="1" t="s">
        <v>9001</v>
      </c>
      <c r="F214" s="1" t="s">
        <v>8362</v>
      </c>
      <c r="G214" t="s">
        <v>9002</v>
      </c>
      <c r="H214" s="1">
        <v>9088724</v>
      </c>
      <c r="I214" s="1" t="s">
        <v>923</v>
      </c>
      <c r="J214" s="1" t="s">
        <v>924</v>
      </c>
      <c r="K214" s="1" t="s">
        <v>5505</v>
      </c>
      <c r="L214" s="1" t="s">
        <v>6907</v>
      </c>
      <c r="M214" s="1" t="s">
        <v>7462</v>
      </c>
      <c r="N214" s="1" t="s">
        <v>8476</v>
      </c>
    </row>
    <row r="215" spans="1:14">
      <c r="A215" s="1" t="s">
        <v>968</v>
      </c>
      <c r="B215" s="1" t="s">
        <v>969</v>
      </c>
      <c r="C215" s="1" t="s">
        <v>970</v>
      </c>
      <c r="D215" s="1" t="s">
        <v>1028</v>
      </c>
      <c r="E215" s="1" t="s">
        <v>9003</v>
      </c>
      <c r="F215" s="1" t="s">
        <v>7161</v>
      </c>
      <c r="G215" t="s">
        <v>9004</v>
      </c>
      <c r="H215" s="1">
        <v>8962587</v>
      </c>
      <c r="I215" s="1" t="s">
        <v>8016</v>
      </c>
      <c r="J215" s="1" t="s">
        <v>8017</v>
      </c>
      <c r="K215" s="1" t="s">
        <v>5893</v>
      </c>
      <c r="L215" s="1" t="s">
        <v>5256</v>
      </c>
      <c r="M215" s="1" t="s">
        <v>6058</v>
      </c>
      <c r="N215" s="1" t="s">
        <v>8760</v>
      </c>
    </row>
    <row r="216" spans="1:14">
      <c r="A216" s="1" t="s">
        <v>873</v>
      </c>
      <c r="B216" s="1" t="s">
        <v>874</v>
      </c>
      <c r="C216" s="1" t="s">
        <v>875</v>
      </c>
      <c r="D216" s="1" t="s">
        <v>1032</v>
      </c>
      <c r="E216" s="1" t="s">
        <v>9005</v>
      </c>
      <c r="F216" s="1" t="s">
        <v>7574</v>
      </c>
      <c r="G216" t="s">
        <v>9006</v>
      </c>
      <c r="H216" s="1">
        <v>8857400</v>
      </c>
      <c r="I216" s="1" t="s">
        <v>5905</v>
      </c>
      <c r="J216" s="1" t="s">
        <v>877</v>
      </c>
      <c r="K216" s="1" t="s">
        <v>6589</v>
      </c>
      <c r="L216" s="1" t="s">
        <v>5582</v>
      </c>
      <c r="M216" s="1" t="s">
        <v>7939</v>
      </c>
      <c r="N216" s="1" t="s">
        <v>8487</v>
      </c>
    </row>
    <row r="217" spans="1:14">
      <c r="A217" s="1" t="s">
        <v>1156</v>
      </c>
      <c r="B217" s="1" t="s">
        <v>1157</v>
      </c>
      <c r="C217" s="1" t="s">
        <v>1158</v>
      </c>
      <c r="D217" s="1" t="s">
        <v>1036</v>
      </c>
      <c r="E217" s="1" t="s">
        <v>9007</v>
      </c>
      <c r="F217" s="1" t="s">
        <v>9008</v>
      </c>
      <c r="G217" t="s">
        <v>9009</v>
      </c>
      <c r="H217" s="1">
        <v>8717523</v>
      </c>
      <c r="I217" s="1" t="s">
        <v>8018</v>
      </c>
      <c r="J217" s="1" t="s">
        <v>8018</v>
      </c>
      <c r="K217" s="1" t="s">
        <v>5564</v>
      </c>
      <c r="L217" s="1" t="s">
        <v>5511</v>
      </c>
      <c r="M217" s="1" t="s">
        <v>6808</v>
      </c>
      <c r="N217" s="1" t="s">
        <v>8809</v>
      </c>
    </row>
    <row r="218" spans="1:14">
      <c r="A218" s="1" t="s">
        <v>1033</v>
      </c>
      <c r="B218" s="1" t="s">
        <v>1034</v>
      </c>
      <c r="C218" s="1" t="s">
        <v>1035</v>
      </c>
      <c r="D218" s="1" t="s">
        <v>1041</v>
      </c>
      <c r="E218" s="1" t="s">
        <v>9010</v>
      </c>
      <c r="F218" s="1" t="s">
        <v>8387</v>
      </c>
      <c r="G218" t="s">
        <v>9011</v>
      </c>
      <c r="H218" s="1">
        <v>8675144</v>
      </c>
      <c r="I218" s="1" t="s">
        <v>1037</v>
      </c>
      <c r="J218" s="1" t="s">
        <v>1037</v>
      </c>
      <c r="K218" s="1" t="s">
        <v>5436</v>
      </c>
      <c r="L218" s="1" t="s">
        <v>6152</v>
      </c>
      <c r="M218" s="1" t="s">
        <v>6995</v>
      </c>
      <c r="N218" s="1" t="s">
        <v>8439</v>
      </c>
    </row>
    <row r="219" spans="1:14">
      <c r="A219" s="1" t="s">
        <v>808</v>
      </c>
      <c r="B219" s="1" t="s">
        <v>809</v>
      </c>
      <c r="C219" s="1" t="s">
        <v>810</v>
      </c>
      <c r="D219" s="1" t="s">
        <v>1046</v>
      </c>
      <c r="E219" s="1" t="s">
        <v>9012</v>
      </c>
      <c r="F219" s="1" t="s">
        <v>7192</v>
      </c>
      <c r="G219" t="s">
        <v>9013</v>
      </c>
      <c r="H219" s="1">
        <v>8674704</v>
      </c>
      <c r="I219" s="1" t="s">
        <v>8019</v>
      </c>
      <c r="J219" s="1" t="s">
        <v>8019</v>
      </c>
      <c r="K219" s="1" t="s">
        <v>6597</v>
      </c>
      <c r="L219" s="1" t="s">
        <v>6311</v>
      </c>
      <c r="M219" s="1"/>
      <c r="N219" s="1" t="s">
        <v>8613</v>
      </c>
    </row>
    <row r="220" spans="1:14">
      <c r="A220" s="1" t="s">
        <v>976</v>
      </c>
      <c r="B220" s="1" t="s">
        <v>977</v>
      </c>
      <c r="C220" s="1" t="s">
        <v>978</v>
      </c>
      <c r="D220" s="1" t="s">
        <v>1050</v>
      </c>
      <c r="E220" s="1" t="s">
        <v>9014</v>
      </c>
      <c r="F220" s="1" t="s">
        <v>8388</v>
      </c>
      <c r="G220" t="s">
        <v>9015</v>
      </c>
      <c r="H220" s="1">
        <v>8637732</v>
      </c>
      <c r="I220" s="1" t="s">
        <v>980</v>
      </c>
      <c r="J220" s="1" t="s">
        <v>980</v>
      </c>
      <c r="K220" s="1" t="s">
        <v>6375</v>
      </c>
      <c r="L220" s="1" t="s">
        <v>5187</v>
      </c>
      <c r="M220" s="1" t="s">
        <v>5896</v>
      </c>
      <c r="N220" s="1" t="s">
        <v>8416</v>
      </c>
    </row>
    <row r="221" spans="1:14">
      <c r="A221" s="1" t="s">
        <v>1092</v>
      </c>
      <c r="B221" s="1" t="s">
        <v>1093</v>
      </c>
      <c r="C221" s="1" t="s">
        <v>1094</v>
      </c>
      <c r="D221" s="1" t="s">
        <v>1055</v>
      </c>
      <c r="E221" s="1" t="s">
        <v>9016</v>
      </c>
      <c r="F221" s="1" t="s">
        <v>9017</v>
      </c>
      <c r="G221" t="s">
        <v>9018</v>
      </c>
      <c r="H221" s="1">
        <v>8633374</v>
      </c>
      <c r="I221" s="1" t="s">
        <v>8164</v>
      </c>
      <c r="J221" s="1" t="s">
        <v>8165</v>
      </c>
      <c r="K221" s="1" t="s">
        <v>5861</v>
      </c>
      <c r="L221" s="1" t="s">
        <v>6984</v>
      </c>
      <c r="M221" s="1" t="s">
        <v>6944</v>
      </c>
      <c r="N221" s="1" t="s">
        <v>8624</v>
      </c>
    </row>
    <row r="222" spans="1:14">
      <c r="A222" s="1" t="s">
        <v>1057</v>
      </c>
      <c r="B222" s="1" t="s">
        <v>1058</v>
      </c>
      <c r="C222" s="1" t="s">
        <v>1059</v>
      </c>
      <c r="D222" s="1" t="s">
        <v>1060</v>
      </c>
      <c r="E222" s="1" t="s">
        <v>9019</v>
      </c>
      <c r="F222" s="1" t="s">
        <v>7767</v>
      </c>
      <c r="G222" t="s">
        <v>9020</v>
      </c>
      <c r="H222" s="1">
        <v>8487905</v>
      </c>
      <c r="I222" s="1" t="s">
        <v>1061</v>
      </c>
      <c r="J222" s="1" t="s">
        <v>1061</v>
      </c>
      <c r="K222" s="1" t="s">
        <v>5204</v>
      </c>
      <c r="L222" s="1" t="s">
        <v>6981</v>
      </c>
      <c r="M222" s="1" t="s">
        <v>6954</v>
      </c>
      <c r="N222" s="1" t="s">
        <v>8450</v>
      </c>
    </row>
    <row r="223" spans="1:14">
      <c r="A223" s="1" t="s">
        <v>1025</v>
      </c>
      <c r="B223" s="1" t="s">
        <v>1026</v>
      </c>
      <c r="C223" s="1" t="s">
        <v>1027</v>
      </c>
      <c r="D223" s="1" t="s">
        <v>1065</v>
      </c>
      <c r="E223" s="1" t="s">
        <v>7959</v>
      </c>
      <c r="F223" s="1" t="s">
        <v>5717</v>
      </c>
      <c r="G223" t="s">
        <v>9021</v>
      </c>
      <c r="H223" s="1">
        <v>8352908</v>
      </c>
      <c r="I223" s="1" t="s">
        <v>8166</v>
      </c>
      <c r="J223" s="1" t="s">
        <v>8167</v>
      </c>
      <c r="K223" s="1" t="s">
        <v>5274</v>
      </c>
      <c r="L223" s="1" t="s">
        <v>6737</v>
      </c>
      <c r="M223" s="1" t="s">
        <v>5516</v>
      </c>
      <c r="N223" s="1" t="s">
        <v>8528</v>
      </c>
    </row>
    <row r="224" spans="1:14">
      <c r="A224" s="1" t="s">
        <v>981</v>
      </c>
      <c r="B224" s="1" t="s">
        <v>982</v>
      </c>
      <c r="C224" s="1" t="s">
        <v>983</v>
      </c>
      <c r="D224" s="1" t="s">
        <v>1070</v>
      </c>
      <c r="E224" s="1" t="s">
        <v>9022</v>
      </c>
      <c r="F224" s="1" t="s">
        <v>7921</v>
      </c>
      <c r="G224" t="s">
        <v>9023</v>
      </c>
      <c r="H224" s="1">
        <v>7916668</v>
      </c>
      <c r="I224" s="1" t="s">
        <v>8168</v>
      </c>
      <c r="J224" s="1" t="s">
        <v>8168</v>
      </c>
      <c r="K224" s="1" t="s">
        <v>5326</v>
      </c>
      <c r="L224" s="1" t="s">
        <v>6284</v>
      </c>
      <c r="M224" s="1" t="s">
        <v>7743</v>
      </c>
      <c r="N224" s="1" t="s">
        <v>8469</v>
      </c>
    </row>
    <row r="225" spans="1:14">
      <c r="A225" s="1" t="s">
        <v>985</v>
      </c>
      <c r="B225" s="1" t="s">
        <v>986</v>
      </c>
      <c r="C225" s="1" t="s">
        <v>987</v>
      </c>
      <c r="D225" s="1" t="s">
        <v>1074</v>
      </c>
      <c r="E225" s="1" t="s">
        <v>9024</v>
      </c>
      <c r="F225" s="1" t="s">
        <v>7770</v>
      </c>
      <c r="G225" t="s">
        <v>9025</v>
      </c>
      <c r="H225" s="1">
        <v>7866762</v>
      </c>
      <c r="I225" s="1" t="s">
        <v>8020</v>
      </c>
      <c r="J225" s="1" t="s">
        <v>8020</v>
      </c>
      <c r="K225" s="1" t="s">
        <v>6450</v>
      </c>
      <c r="L225" s="1" t="s">
        <v>6396</v>
      </c>
      <c r="M225" s="1" t="s">
        <v>5547</v>
      </c>
      <c r="N225" s="1" t="s">
        <v>8420</v>
      </c>
    </row>
    <row r="226" spans="1:14">
      <c r="A226" s="1" t="s">
        <v>1084</v>
      </c>
      <c r="B226" s="1" t="s">
        <v>1085</v>
      </c>
      <c r="C226" s="1" t="s">
        <v>1086</v>
      </c>
      <c r="D226" s="1" t="s">
        <v>1078</v>
      </c>
      <c r="E226" s="1" t="s">
        <v>9026</v>
      </c>
      <c r="F226" s="1" t="s">
        <v>9027</v>
      </c>
      <c r="G226" t="s">
        <v>9028</v>
      </c>
      <c r="H226" s="1">
        <v>7792283</v>
      </c>
      <c r="I226" s="1" t="s">
        <v>5220</v>
      </c>
      <c r="J226" s="1" t="s">
        <v>5220</v>
      </c>
      <c r="K226" s="1" t="s">
        <v>5502</v>
      </c>
      <c r="L226" s="1" t="s">
        <v>6283</v>
      </c>
      <c r="M226" s="1" t="s">
        <v>5372</v>
      </c>
      <c r="N226" s="1" t="s">
        <v>8502</v>
      </c>
    </row>
    <row r="227" spans="1:14">
      <c r="A227" s="1" t="s">
        <v>1019</v>
      </c>
      <c r="B227" s="1" t="s">
        <v>1020</v>
      </c>
      <c r="C227" s="1" t="s">
        <v>1021</v>
      </c>
      <c r="D227" s="1" t="s">
        <v>1083</v>
      </c>
      <c r="E227" s="1" t="s">
        <v>9029</v>
      </c>
      <c r="F227" s="1" t="s">
        <v>9030</v>
      </c>
      <c r="G227" t="s">
        <v>9031</v>
      </c>
      <c r="H227" s="1">
        <v>7727464</v>
      </c>
      <c r="I227" s="1" t="s">
        <v>1023</v>
      </c>
      <c r="J227" s="1" t="s">
        <v>1024</v>
      </c>
      <c r="K227" s="1" t="s">
        <v>5188</v>
      </c>
      <c r="L227" s="1" t="s">
        <v>5550</v>
      </c>
      <c r="M227" s="1" t="s">
        <v>6348</v>
      </c>
      <c r="N227" s="1" t="s">
        <v>8588</v>
      </c>
    </row>
    <row r="228" spans="1:14">
      <c r="A228" s="1" t="s">
        <v>1038</v>
      </c>
      <c r="B228" s="1" t="s">
        <v>1039</v>
      </c>
      <c r="C228" s="1" t="s">
        <v>1040</v>
      </c>
      <c r="D228" s="1" t="s">
        <v>1087</v>
      </c>
      <c r="E228" s="1" t="s">
        <v>9032</v>
      </c>
      <c r="F228" s="1" t="s">
        <v>6395</v>
      </c>
      <c r="G228" t="s">
        <v>9033</v>
      </c>
      <c r="H228" s="1">
        <v>7707227</v>
      </c>
      <c r="I228" s="1" t="s">
        <v>1042</v>
      </c>
      <c r="J228" s="1" t="s">
        <v>1042</v>
      </c>
      <c r="K228" s="1" t="s">
        <v>967</v>
      </c>
      <c r="L228" s="1" t="s">
        <v>6088</v>
      </c>
      <c r="M228" s="1" t="s">
        <v>7268</v>
      </c>
      <c r="N228" s="1" t="s">
        <v>8435</v>
      </c>
    </row>
    <row r="229" spans="1:14">
      <c r="A229" s="1" t="s">
        <v>1007</v>
      </c>
      <c r="B229" s="1" t="s">
        <v>1008</v>
      </c>
      <c r="C229" s="1" t="s">
        <v>1009</v>
      </c>
      <c r="D229" s="1" t="s">
        <v>1091</v>
      </c>
      <c r="E229" s="1" t="s">
        <v>9034</v>
      </c>
      <c r="F229" s="1" t="s">
        <v>8389</v>
      </c>
      <c r="G229" t="s">
        <v>9035</v>
      </c>
      <c r="H229" s="1">
        <v>7703080</v>
      </c>
      <c r="I229" s="1" t="s">
        <v>1011</v>
      </c>
      <c r="J229" s="1" t="s">
        <v>1012</v>
      </c>
      <c r="K229" s="1" t="s">
        <v>5293</v>
      </c>
      <c r="L229" s="1" t="s">
        <v>6412</v>
      </c>
      <c r="M229" s="1" t="s">
        <v>7446</v>
      </c>
      <c r="N229" s="1" t="s">
        <v>8424</v>
      </c>
    </row>
    <row r="230" spans="1:14">
      <c r="A230" s="1" t="s">
        <v>4061</v>
      </c>
      <c r="B230" s="1" t="s">
        <v>4062</v>
      </c>
      <c r="C230" s="1" t="s">
        <v>4063</v>
      </c>
      <c r="D230" s="1" t="s">
        <v>1095</v>
      </c>
      <c r="E230" s="1" t="s">
        <v>9036</v>
      </c>
      <c r="F230" s="1" t="s">
        <v>6059</v>
      </c>
      <c r="G230" t="s">
        <v>9037</v>
      </c>
      <c r="H230" s="1">
        <v>7698525</v>
      </c>
      <c r="I230" s="1" t="s">
        <v>5311</v>
      </c>
      <c r="J230" s="1" t="s">
        <v>240</v>
      </c>
      <c r="K230" s="1" t="s">
        <v>6332</v>
      </c>
      <c r="L230" s="1" t="s">
        <v>6896</v>
      </c>
      <c r="M230" s="1" t="s">
        <v>7669</v>
      </c>
      <c r="N230" s="1" t="s">
        <v>8516</v>
      </c>
    </row>
    <row r="231" spans="1:14">
      <c r="A231" s="1" t="s">
        <v>1062</v>
      </c>
      <c r="B231" s="1" t="s">
        <v>1063</v>
      </c>
      <c r="C231" s="1" t="s">
        <v>1064</v>
      </c>
      <c r="D231" s="1" t="s">
        <v>1098</v>
      </c>
      <c r="E231" s="1" t="s">
        <v>9038</v>
      </c>
      <c r="F231" s="1" t="s">
        <v>5923</v>
      </c>
      <c r="G231" t="s">
        <v>9039</v>
      </c>
      <c r="H231" s="1">
        <v>7324791</v>
      </c>
      <c r="I231" s="1" t="s">
        <v>1066</v>
      </c>
      <c r="J231" s="1" t="s">
        <v>1066</v>
      </c>
      <c r="K231" s="1" t="s">
        <v>6640</v>
      </c>
      <c r="L231" s="1" t="s">
        <v>7023</v>
      </c>
      <c r="M231" s="1" t="s">
        <v>6782</v>
      </c>
      <c r="N231" s="1" t="s">
        <v>8450</v>
      </c>
    </row>
    <row r="232" spans="1:14">
      <c r="A232" s="1" t="s">
        <v>1002</v>
      </c>
      <c r="B232" s="1" t="s">
        <v>1003</v>
      </c>
      <c r="C232" s="1" t="s">
        <v>1004</v>
      </c>
      <c r="D232" s="1" t="s">
        <v>1102</v>
      </c>
      <c r="E232" s="1" t="s">
        <v>9040</v>
      </c>
      <c r="F232" s="1" t="s">
        <v>6401</v>
      </c>
      <c r="G232" t="s">
        <v>9041</v>
      </c>
      <c r="H232" s="1">
        <v>7163275</v>
      </c>
      <c r="I232" s="1" t="s">
        <v>1006</v>
      </c>
      <c r="J232" s="1" t="s">
        <v>1006</v>
      </c>
      <c r="K232" s="1" t="s">
        <v>6535</v>
      </c>
      <c r="L232" s="1" t="s">
        <v>6936</v>
      </c>
      <c r="M232" s="1" t="s">
        <v>6982</v>
      </c>
      <c r="N232" s="1" t="s">
        <v>8435</v>
      </c>
    </row>
    <row r="233" spans="1:14">
      <c r="A233" s="1" t="s">
        <v>881</v>
      </c>
      <c r="B233" s="1" t="s">
        <v>882</v>
      </c>
      <c r="C233" s="1" t="s">
        <v>883</v>
      </c>
      <c r="D233" s="1" t="s">
        <v>1108</v>
      </c>
      <c r="E233" s="1" t="s">
        <v>9042</v>
      </c>
      <c r="F233" s="1" t="s">
        <v>1056</v>
      </c>
      <c r="G233" t="s">
        <v>9043</v>
      </c>
      <c r="H233" s="1">
        <v>7161900</v>
      </c>
      <c r="I233" s="1" t="s">
        <v>5365</v>
      </c>
      <c r="J233" s="1" t="s">
        <v>5365</v>
      </c>
      <c r="K233" s="1" t="s">
        <v>5274</v>
      </c>
      <c r="L233" s="1" t="s">
        <v>6190</v>
      </c>
      <c r="M233" s="1" t="s">
        <v>7592</v>
      </c>
      <c r="N233" s="1" t="s">
        <v>8760</v>
      </c>
    </row>
    <row r="234" spans="1:14">
      <c r="A234" s="1" t="s">
        <v>1088</v>
      </c>
      <c r="B234" s="1" t="s">
        <v>1089</v>
      </c>
      <c r="C234" s="1" t="s">
        <v>1090</v>
      </c>
      <c r="D234" s="1" t="s">
        <v>1112</v>
      </c>
      <c r="E234" s="1" t="s">
        <v>9044</v>
      </c>
      <c r="F234" s="1" t="s">
        <v>6033</v>
      </c>
      <c r="G234" t="s">
        <v>9045</v>
      </c>
      <c r="H234" s="1">
        <v>7071850</v>
      </c>
      <c r="I234" s="1" t="s">
        <v>55</v>
      </c>
      <c r="J234" s="1" t="s">
        <v>55</v>
      </c>
      <c r="K234" s="1" t="s">
        <v>5182</v>
      </c>
      <c r="L234" s="1" t="s">
        <v>5836</v>
      </c>
      <c r="M234" s="1" t="s">
        <v>6966</v>
      </c>
      <c r="N234" s="1" t="s">
        <v>8412</v>
      </c>
    </row>
    <row r="235" spans="1:14">
      <c r="A235" s="1" t="s">
        <v>1129</v>
      </c>
      <c r="B235" s="1" t="s">
        <v>1130</v>
      </c>
      <c r="C235" s="1" t="s">
        <v>1131</v>
      </c>
      <c r="D235" s="1" t="s">
        <v>1116</v>
      </c>
      <c r="E235" s="1" t="s">
        <v>9046</v>
      </c>
      <c r="F235" s="1" t="s">
        <v>6715</v>
      </c>
      <c r="G235" t="s">
        <v>9047</v>
      </c>
      <c r="H235" s="1">
        <v>6926269</v>
      </c>
      <c r="I235" s="1" t="s">
        <v>8021</v>
      </c>
      <c r="J235" s="1" t="s">
        <v>8021</v>
      </c>
      <c r="K235" s="1" t="s">
        <v>5487</v>
      </c>
      <c r="L235" s="1" t="s">
        <v>5302</v>
      </c>
      <c r="M235" s="1" t="s">
        <v>6932</v>
      </c>
      <c r="N235" s="1" t="s">
        <v>8541</v>
      </c>
    </row>
    <row r="236" spans="1:14">
      <c r="A236" s="1" t="s">
        <v>1137</v>
      </c>
      <c r="B236" s="1" t="s">
        <v>1138</v>
      </c>
      <c r="C236" s="1" t="s">
        <v>1139</v>
      </c>
      <c r="D236" s="1" t="s">
        <v>1122</v>
      </c>
      <c r="E236" s="1" t="s">
        <v>9048</v>
      </c>
      <c r="F236" s="1" t="s">
        <v>9049</v>
      </c>
      <c r="G236" t="s">
        <v>9050</v>
      </c>
      <c r="H236" s="1">
        <v>6896747</v>
      </c>
      <c r="I236" s="1" t="s">
        <v>8023</v>
      </c>
      <c r="J236" s="1" t="s">
        <v>8023</v>
      </c>
      <c r="K236" s="1" t="s">
        <v>6722</v>
      </c>
      <c r="L236" s="1" t="s">
        <v>6082</v>
      </c>
      <c r="M236" s="1" t="s">
        <v>9051</v>
      </c>
      <c r="N236" s="1" t="s">
        <v>8541</v>
      </c>
    </row>
    <row r="237" spans="1:14">
      <c r="A237" s="1" t="s">
        <v>993</v>
      </c>
      <c r="B237" s="1" t="s">
        <v>994</v>
      </c>
      <c r="C237" s="1" t="s">
        <v>995</v>
      </c>
      <c r="D237" s="1" t="s">
        <v>1126</v>
      </c>
      <c r="E237" s="1" t="s">
        <v>9052</v>
      </c>
      <c r="F237" s="1" t="s">
        <v>7620</v>
      </c>
      <c r="G237" t="s">
        <v>9053</v>
      </c>
      <c r="H237" s="1">
        <v>6890100</v>
      </c>
      <c r="I237" s="1" t="s">
        <v>5367</v>
      </c>
      <c r="J237" s="1" t="s">
        <v>997</v>
      </c>
      <c r="K237" s="1" t="s">
        <v>967</v>
      </c>
      <c r="L237" s="1" t="s">
        <v>6036</v>
      </c>
      <c r="M237" s="1" t="s">
        <v>5197</v>
      </c>
      <c r="N237" s="1" t="s">
        <v>8565</v>
      </c>
    </row>
    <row r="238" spans="1:14">
      <c r="A238" s="1" t="s">
        <v>1013</v>
      </c>
      <c r="B238" s="1" t="s">
        <v>1014</v>
      </c>
      <c r="C238" s="1" t="s">
        <v>1015</v>
      </c>
      <c r="D238" s="1" t="s">
        <v>1132</v>
      </c>
      <c r="E238" s="1" t="s">
        <v>9054</v>
      </c>
      <c r="F238" s="1" t="s">
        <v>9055</v>
      </c>
      <c r="G238" t="s">
        <v>9056</v>
      </c>
      <c r="H238" s="1">
        <v>6863306</v>
      </c>
      <c r="I238" s="1" t="s">
        <v>1017</v>
      </c>
      <c r="J238" s="1" t="s">
        <v>1018</v>
      </c>
      <c r="K238" s="1" t="s">
        <v>5561</v>
      </c>
      <c r="L238" s="1" t="s">
        <v>6361</v>
      </c>
      <c r="M238" s="1" t="s">
        <v>6100</v>
      </c>
      <c r="N238" s="1" t="s">
        <v>8424</v>
      </c>
    </row>
    <row r="239" spans="1:14">
      <c r="A239" s="1" t="s">
        <v>1300</v>
      </c>
      <c r="B239" s="1" t="s">
        <v>1301</v>
      </c>
      <c r="C239" s="1" t="s">
        <v>1302</v>
      </c>
      <c r="D239" s="1" t="s">
        <v>1136</v>
      </c>
      <c r="E239" s="1" t="s">
        <v>9057</v>
      </c>
      <c r="F239" s="1" t="s">
        <v>2099</v>
      </c>
      <c r="G239" t="s">
        <v>9058</v>
      </c>
      <c r="H239" s="1">
        <v>6839656</v>
      </c>
      <c r="I239" s="1" t="s">
        <v>8022</v>
      </c>
      <c r="J239" s="1" t="s">
        <v>8022</v>
      </c>
      <c r="K239" s="1" t="s">
        <v>5694</v>
      </c>
      <c r="L239" s="1" t="s">
        <v>9059</v>
      </c>
      <c r="M239" s="1" t="s">
        <v>5177</v>
      </c>
      <c r="N239" s="1" t="s">
        <v>8568</v>
      </c>
    </row>
    <row r="240" spans="1:14">
      <c r="A240" s="1" t="s">
        <v>1170</v>
      </c>
      <c r="B240" s="1" t="s">
        <v>1171</v>
      </c>
      <c r="C240" s="1" t="s">
        <v>1172</v>
      </c>
      <c r="D240" s="1" t="s">
        <v>1140</v>
      </c>
      <c r="E240" s="1" t="s">
        <v>9060</v>
      </c>
      <c r="F240" s="1" t="s">
        <v>6404</v>
      </c>
      <c r="G240" t="s">
        <v>9061</v>
      </c>
      <c r="H240" s="1">
        <v>6811216</v>
      </c>
      <c r="I240" s="1" t="s">
        <v>1174</v>
      </c>
      <c r="J240" s="1" t="s">
        <v>1174</v>
      </c>
      <c r="K240" s="1" t="s">
        <v>5187</v>
      </c>
      <c r="L240" s="1" t="s">
        <v>5935</v>
      </c>
      <c r="M240" s="1" t="s">
        <v>6171</v>
      </c>
      <c r="N240" s="1" t="s">
        <v>8541</v>
      </c>
    </row>
    <row r="241" spans="1:14">
      <c r="A241" s="1" t="s">
        <v>1382</v>
      </c>
      <c r="B241" s="1" t="s">
        <v>1383</v>
      </c>
      <c r="C241" s="1" t="s">
        <v>1384</v>
      </c>
      <c r="D241" s="1" t="s">
        <v>1144</v>
      </c>
      <c r="E241" s="1" t="s">
        <v>9062</v>
      </c>
      <c r="F241" s="1" t="s">
        <v>6406</v>
      </c>
      <c r="G241" t="s">
        <v>9063</v>
      </c>
      <c r="H241" s="1">
        <v>6725287</v>
      </c>
      <c r="I241" s="1" t="s">
        <v>8169</v>
      </c>
      <c r="J241" s="1" t="s">
        <v>8169</v>
      </c>
      <c r="K241" s="1" t="s">
        <v>5373</v>
      </c>
      <c r="L241" s="1" t="s">
        <v>5916</v>
      </c>
      <c r="M241" s="1" t="s">
        <v>7864</v>
      </c>
      <c r="N241" s="1" t="s">
        <v>8492</v>
      </c>
    </row>
    <row r="242" spans="1:14">
      <c r="A242" s="1" t="s">
        <v>1043</v>
      </c>
      <c r="B242" s="1" t="s">
        <v>1044</v>
      </c>
      <c r="C242" s="1" t="s">
        <v>1045</v>
      </c>
      <c r="D242" s="1" t="s">
        <v>1149</v>
      </c>
      <c r="E242" s="1" t="s">
        <v>9064</v>
      </c>
      <c r="F242" s="1" t="s">
        <v>7621</v>
      </c>
      <c r="G242" t="s">
        <v>9065</v>
      </c>
      <c r="H242" s="1">
        <v>6689233</v>
      </c>
      <c r="I242" s="1" t="s">
        <v>8024</v>
      </c>
      <c r="J242" s="1" t="s">
        <v>8024</v>
      </c>
      <c r="K242" s="1" t="s">
        <v>5185</v>
      </c>
      <c r="L242" s="1" t="s">
        <v>5745</v>
      </c>
      <c r="M242" s="1" t="s">
        <v>5310</v>
      </c>
      <c r="N242" s="1" t="s">
        <v>8431</v>
      </c>
    </row>
    <row r="243" spans="1:14">
      <c r="A243" s="1" t="s">
        <v>1190</v>
      </c>
      <c r="B243" s="1" t="s">
        <v>1191</v>
      </c>
      <c r="C243" s="1" t="s">
        <v>1192</v>
      </c>
      <c r="D243" s="1" t="s">
        <v>1153</v>
      </c>
      <c r="E243" s="1" t="s">
        <v>9066</v>
      </c>
      <c r="F243" s="1" t="s">
        <v>7503</v>
      </c>
      <c r="G243" t="s">
        <v>9067</v>
      </c>
      <c r="H243" s="1">
        <v>6662831</v>
      </c>
      <c r="I243" s="1" t="s">
        <v>6407</v>
      </c>
      <c r="J243" s="1" t="s">
        <v>1194</v>
      </c>
      <c r="K243" s="1" t="s">
        <v>5267</v>
      </c>
      <c r="L243" s="1" t="s">
        <v>5591</v>
      </c>
      <c r="M243" s="1" t="s">
        <v>7134</v>
      </c>
      <c r="N243" s="1" t="s">
        <v>8461</v>
      </c>
    </row>
    <row r="244" spans="1:14">
      <c r="A244" s="1" t="s">
        <v>1114</v>
      </c>
      <c r="B244" s="1" t="s">
        <v>1115</v>
      </c>
      <c r="C244" s="1" t="s">
        <v>1115</v>
      </c>
      <c r="D244" s="1" t="s">
        <v>1159</v>
      </c>
      <c r="E244" s="1" t="s">
        <v>9068</v>
      </c>
      <c r="F244" s="1" t="s">
        <v>7922</v>
      </c>
      <c r="G244" t="s">
        <v>9069</v>
      </c>
      <c r="H244" s="1">
        <v>6588220</v>
      </c>
      <c r="I244" s="1" t="s">
        <v>1117</v>
      </c>
      <c r="J244" s="1" t="s">
        <v>1118</v>
      </c>
      <c r="K244" s="1" t="s">
        <v>967</v>
      </c>
      <c r="L244" s="1" t="s">
        <v>6341</v>
      </c>
      <c r="M244" s="1" t="s">
        <v>6998</v>
      </c>
      <c r="N244" s="1" t="s">
        <v>8469</v>
      </c>
    </row>
    <row r="245" spans="1:14">
      <c r="A245" s="1" t="s">
        <v>1071</v>
      </c>
      <c r="B245" s="1" t="s">
        <v>1072</v>
      </c>
      <c r="C245" s="1" t="s">
        <v>1073</v>
      </c>
      <c r="D245" s="1" t="s">
        <v>1163</v>
      </c>
      <c r="E245" s="1" t="s">
        <v>9070</v>
      </c>
      <c r="F245" s="1" t="s">
        <v>7874</v>
      </c>
      <c r="G245" t="s">
        <v>9071</v>
      </c>
      <c r="H245" s="1">
        <v>6489319</v>
      </c>
      <c r="I245" s="1" t="s">
        <v>8025</v>
      </c>
      <c r="J245" s="1" t="s">
        <v>8025</v>
      </c>
      <c r="K245" s="1" t="s">
        <v>5186</v>
      </c>
      <c r="L245" s="1" t="s">
        <v>5514</v>
      </c>
      <c r="M245" s="1" t="s">
        <v>5263</v>
      </c>
      <c r="N245" s="1" t="s">
        <v>8760</v>
      </c>
    </row>
    <row r="246" spans="1:14">
      <c r="A246" s="1" t="s">
        <v>1123</v>
      </c>
      <c r="B246" s="1" t="s">
        <v>1124</v>
      </c>
      <c r="C246" s="1" t="s">
        <v>1125</v>
      </c>
      <c r="D246" s="1" t="s">
        <v>1168</v>
      </c>
      <c r="E246" s="1" t="s">
        <v>9072</v>
      </c>
      <c r="F246" s="1" t="s">
        <v>8170</v>
      </c>
      <c r="G246" t="s">
        <v>9073</v>
      </c>
      <c r="H246" s="1">
        <v>6488967</v>
      </c>
      <c r="I246" s="1" t="s">
        <v>1127</v>
      </c>
      <c r="J246" s="1" t="s">
        <v>1128</v>
      </c>
      <c r="K246" s="1" t="s">
        <v>5296</v>
      </c>
      <c r="L246" s="1" t="s">
        <v>6181</v>
      </c>
      <c r="M246" s="1" t="s">
        <v>5810</v>
      </c>
      <c r="N246" s="1" t="s">
        <v>8565</v>
      </c>
    </row>
    <row r="247" spans="1:14">
      <c r="A247" s="1" t="s">
        <v>1308</v>
      </c>
      <c r="B247" s="1" t="s">
        <v>1309</v>
      </c>
      <c r="C247" s="1" t="s">
        <v>1310</v>
      </c>
      <c r="D247" s="1" t="s">
        <v>1173</v>
      </c>
      <c r="E247" s="1" t="s">
        <v>9074</v>
      </c>
      <c r="F247" s="1" t="s">
        <v>9075</v>
      </c>
      <c r="G247" t="s">
        <v>9076</v>
      </c>
      <c r="H247" s="1">
        <v>6262337</v>
      </c>
      <c r="I247" s="1" t="s">
        <v>8026</v>
      </c>
      <c r="J247" s="1" t="s">
        <v>8026</v>
      </c>
      <c r="K247" s="1" t="s">
        <v>5177</v>
      </c>
      <c r="L247" s="1" t="s">
        <v>5439</v>
      </c>
      <c r="M247" s="1" t="s">
        <v>6103</v>
      </c>
      <c r="N247" s="1" t="s">
        <v>8574</v>
      </c>
    </row>
    <row r="248" spans="1:14">
      <c r="A248" s="1" t="s">
        <v>1150</v>
      </c>
      <c r="B248" s="1" t="s">
        <v>1151</v>
      </c>
      <c r="C248" s="1" t="s">
        <v>1152</v>
      </c>
      <c r="D248" s="1" t="s">
        <v>1178</v>
      </c>
      <c r="E248" s="1" t="s">
        <v>9077</v>
      </c>
      <c r="F248" s="1" t="s">
        <v>6503</v>
      </c>
      <c r="G248" t="s">
        <v>9078</v>
      </c>
      <c r="H248" s="1">
        <v>6118207</v>
      </c>
      <c r="I248" s="1" t="s">
        <v>1154</v>
      </c>
      <c r="J248" s="1" t="s">
        <v>1155</v>
      </c>
      <c r="K248" s="1" t="s">
        <v>5869</v>
      </c>
      <c r="L248" s="1" t="s">
        <v>9079</v>
      </c>
      <c r="M248" s="1" t="s">
        <v>7517</v>
      </c>
      <c r="N248" s="1" t="s">
        <v>8469</v>
      </c>
    </row>
    <row r="249" spans="1:14">
      <c r="A249" s="1" t="s">
        <v>1105</v>
      </c>
      <c r="B249" s="1" t="s">
        <v>1106</v>
      </c>
      <c r="C249" s="1" t="s">
        <v>1107</v>
      </c>
      <c r="D249" s="1" t="s">
        <v>1183</v>
      </c>
      <c r="E249" s="1" t="s">
        <v>9080</v>
      </c>
      <c r="F249" s="1" t="s">
        <v>7911</v>
      </c>
      <c r="G249" t="s">
        <v>9081</v>
      </c>
      <c r="H249" s="1">
        <v>6110867</v>
      </c>
      <c r="I249" s="1" t="s">
        <v>8027</v>
      </c>
      <c r="J249" s="1" t="s">
        <v>8027</v>
      </c>
      <c r="K249" s="1" t="s">
        <v>5189</v>
      </c>
      <c r="L249" s="1" t="s">
        <v>6137</v>
      </c>
      <c r="M249" s="1" t="s">
        <v>6784</v>
      </c>
      <c r="N249" s="1" t="s">
        <v>8495</v>
      </c>
    </row>
    <row r="250" spans="1:14">
      <c r="A250" s="1" t="s">
        <v>1119</v>
      </c>
      <c r="B250" s="1" t="s">
        <v>1120</v>
      </c>
      <c r="C250" s="1" t="s">
        <v>1121</v>
      </c>
      <c r="D250" s="1" t="s">
        <v>1189</v>
      </c>
      <c r="E250" s="1" t="s">
        <v>9082</v>
      </c>
      <c r="F250" s="1" t="s">
        <v>9083</v>
      </c>
      <c r="G250" t="s">
        <v>9084</v>
      </c>
      <c r="H250" s="1">
        <v>6025900</v>
      </c>
      <c r="I250" s="1" t="s">
        <v>8171</v>
      </c>
      <c r="J250" s="1" t="s">
        <v>8171</v>
      </c>
      <c r="K250" s="1" t="s">
        <v>5480</v>
      </c>
      <c r="L250" s="1" t="s">
        <v>5292</v>
      </c>
      <c r="M250" s="1" t="s">
        <v>6369</v>
      </c>
      <c r="N250" s="1" t="s">
        <v>8588</v>
      </c>
    </row>
    <row r="251" spans="1:14">
      <c r="A251" s="1" t="s">
        <v>1146</v>
      </c>
      <c r="B251" s="1" t="s">
        <v>1147</v>
      </c>
      <c r="C251" s="1" t="s">
        <v>1148</v>
      </c>
      <c r="D251" s="1" t="s">
        <v>1193</v>
      </c>
      <c r="E251" s="1" t="s">
        <v>9085</v>
      </c>
      <c r="F251" s="1" t="s">
        <v>6414</v>
      </c>
      <c r="G251" t="s">
        <v>9086</v>
      </c>
      <c r="H251" s="1">
        <v>5931187</v>
      </c>
      <c r="I251" s="1" t="s">
        <v>8028</v>
      </c>
      <c r="J251" s="1" t="s">
        <v>8028</v>
      </c>
      <c r="K251" s="1" t="s">
        <v>3560</v>
      </c>
      <c r="L251" s="1" t="s">
        <v>5987</v>
      </c>
      <c r="M251" s="1" t="s">
        <v>9087</v>
      </c>
      <c r="N251" s="1" t="s">
        <v>8431</v>
      </c>
    </row>
    <row r="252" spans="1:14">
      <c r="A252" s="1" t="s">
        <v>1165</v>
      </c>
      <c r="B252" s="1" t="s">
        <v>1166</v>
      </c>
      <c r="C252" s="1" t="s">
        <v>1167</v>
      </c>
      <c r="D252" s="1" t="s">
        <v>1198</v>
      </c>
      <c r="E252" s="1" t="s">
        <v>9088</v>
      </c>
      <c r="F252" s="1" t="s">
        <v>5958</v>
      </c>
      <c r="G252" t="s">
        <v>9089</v>
      </c>
      <c r="H252" s="1">
        <v>5893230</v>
      </c>
      <c r="I252" s="1" t="s">
        <v>143</v>
      </c>
      <c r="J252" s="1" t="s">
        <v>1169</v>
      </c>
      <c r="K252" s="1" t="s">
        <v>5490</v>
      </c>
      <c r="L252" s="1" t="s">
        <v>6950</v>
      </c>
      <c r="M252" s="1" t="s">
        <v>6807</v>
      </c>
      <c r="N252" s="1" t="s">
        <v>8613</v>
      </c>
    </row>
    <row r="253" spans="1:14">
      <c r="A253" s="1" t="s">
        <v>1096</v>
      </c>
      <c r="B253" s="1" t="s">
        <v>1097</v>
      </c>
      <c r="C253" s="1" t="s">
        <v>1097</v>
      </c>
      <c r="D253" s="1" t="s">
        <v>1202</v>
      </c>
      <c r="E253" s="1" t="s">
        <v>9090</v>
      </c>
      <c r="F253" s="1" t="s">
        <v>6416</v>
      </c>
      <c r="G253" t="s">
        <v>9091</v>
      </c>
      <c r="H253" s="1">
        <v>5780827</v>
      </c>
      <c r="I253" s="1" t="s">
        <v>8172</v>
      </c>
      <c r="J253" s="1" t="s">
        <v>8172</v>
      </c>
      <c r="K253" s="1" t="s">
        <v>5197</v>
      </c>
      <c r="L253" s="1" t="s">
        <v>7100</v>
      </c>
      <c r="M253" s="1" t="s">
        <v>7154</v>
      </c>
      <c r="N253" s="1" t="s">
        <v>8476</v>
      </c>
    </row>
    <row r="254" spans="1:14">
      <c r="A254" s="1" t="s">
        <v>1199</v>
      </c>
      <c r="B254" s="1" t="s">
        <v>1200</v>
      </c>
      <c r="C254" s="1" t="s">
        <v>1201</v>
      </c>
      <c r="D254" s="1" t="s">
        <v>1206</v>
      </c>
      <c r="E254" s="1" t="s">
        <v>9092</v>
      </c>
      <c r="F254" s="1" t="s">
        <v>7940</v>
      </c>
      <c r="G254" t="s">
        <v>9093</v>
      </c>
      <c r="H254" s="1">
        <v>5714514</v>
      </c>
      <c r="I254" s="1" t="s">
        <v>7305</v>
      </c>
      <c r="J254" s="1" t="s">
        <v>7305</v>
      </c>
      <c r="K254" s="1" t="s">
        <v>5505</v>
      </c>
      <c r="L254" s="1" t="s">
        <v>6287</v>
      </c>
      <c r="M254" s="1" t="s">
        <v>6377</v>
      </c>
      <c r="N254" s="1" t="s">
        <v>8574</v>
      </c>
    </row>
    <row r="255" spans="1:14">
      <c r="A255" s="1" t="s">
        <v>1203</v>
      </c>
      <c r="B255" s="1" t="s">
        <v>1204</v>
      </c>
      <c r="C255" s="1" t="s">
        <v>1205</v>
      </c>
      <c r="D255" s="1" t="s">
        <v>1210</v>
      </c>
      <c r="E255" s="1" t="s">
        <v>9094</v>
      </c>
      <c r="F255" s="1" t="s">
        <v>9095</v>
      </c>
      <c r="G255" t="s">
        <v>9096</v>
      </c>
      <c r="H255" s="1">
        <v>5663210</v>
      </c>
      <c r="I255" s="1" t="s">
        <v>6420</v>
      </c>
      <c r="J255" s="1" t="s">
        <v>6420</v>
      </c>
      <c r="K255" s="1" t="s">
        <v>5731</v>
      </c>
      <c r="L255" s="1" t="s">
        <v>5382</v>
      </c>
      <c r="M255" s="1" t="s">
        <v>7513</v>
      </c>
      <c r="N255" s="1" t="s">
        <v>8565</v>
      </c>
    </row>
    <row r="256" spans="1:14">
      <c r="A256" s="1" t="s">
        <v>4123</v>
      </c>
      <c r="B256" s="1" t="s">
        <v>4124</v>
      </c>
      <c r="C256" s="1" t="s">
        <v>4125</v>
      </c>
      <c r="D256" s="1" t="s">
        <v>1214</v>
      </c>
      <c r="E256" s="1" t="s">
        <v>9097</v>
      </c>
      <c r="F256" s="1" t="s">
        <v>8359</v>
      </c>
      <c r="G256" t="s">
        <v>9098</v>
      </c>
      <c r="H256" s="1">
        <v>5649037</v>
      </c>
      <c r="I256" s="1" t="s">
        <v>5555</v>
      </c>
      <c r="J256" s="1" t="s">
        <v>5556</v>
      </c>
      <c r="K256" s="1" t="s">
        <v>5176</v>
      </c>
      <c r="L256" s="1" t="s">
        <v>5539</v>
      </c>
      <c r="M256" s="1" t="s">
        <v>6964</v>
      </c>
      <c r="N256" s="1" t="s">
        <v>8450</v>
      </c>
    </row>
    <row r="257" spans="1:14">
      <c r="A257" s="1" t="s">
        <v>1047</v>
      </c>
      <c r="B257" s="1" t="s">
        <v>1048</v>
      </c>
      <c r="C257" s="1" t="s">
        <v>1049</v>
      </c>
      <c r="D257" s="1" t="s">
        <v>1218</v>
      </c>
      <c r="E257" s="1" t="s">
        <v>9099</v>
      </c>
      <c r="F257" s="1" t="s">
        <v>9100</v>
      </c>
      <c r="G257" t="s">
        <v>9101</v>
      </c>
      <c r="H257" s="1">
        <v>5645077</v>
      </c>
      <c r="I257" s="1" t="s">
        <v>5170</v>
      </c>
      <c r="J257" s="1" t="s">
        <v>1051</v>
      </c>
      <c r="K257" s="1" t="s">
        <v>5320</v>
      </c>
      <c r="L257" s="1" t="s">
        <v>7002</v>
      </c>
      <c r="M257" s="1" t="s">
        <v>7766</v>
      </c>
      <c r="N257" s="1" t="s">
        <v>8492</v>
      </c>
    </row>
    <row r="258" spans="1:14">
      <c r="A258" s="1" t="s">
        <v>1186</v>
      </c>
      <c r="B258" s="1" t="s">
        <v>1187</v>
      </c>
      <c r="C258" s="1" t="s">
        <v>1188</v>
      </c>
      <c r="D258" s="1" t="s">
        <v>1223</v>
      </c>
      <c r="E258" s="1" t="s">
        <v>9102</v>
      </c>
      <c r="F258" s="1" t="s">
        <v>7058</v>
      </c>
      <c r="G258" t="s">
        <v>9103</v>
      </c>
      <c r="H258" s="1">
        <v>5620198</v>
      </c>
      <c r="I258" s="1" t="s">
        <v>8029</v>
      </c>
      <c r="J258" s="1" t="s">
        <v>8029</v>
      </c>
      <c r="K258" s="1" t="s">
        <v>5841</v>
      </c>
      <c r="L258" s="1" t="s">
        <v>6975</v>
      </c>
      <c r="M258" s="1" t="s">
        <v>6028</v>
      </c>
      <c r="N258" s="1" t="s">
        <v>8760</v>
      </c>
    </row>
    <row r="259" spans="1:14">
      <c r="A259" s="1" t="s">
        <v>1220</v>
      </c>
      <c r="B259" s="1" t="s">
        <v>1221</v>
      </c>
      <c r="C259" s="1" t="s">
        <v>1222</v>
      </c>
      <c r="D259" s="1" t="s">
        <v>1227</v>
      </c>
      <c r="E259" s="1" t="s">
        <v>9104</v>
      </c>
      <c r="F259" s="1" t="s">
        <v>9105</v>
      </c>
      <c r="G259" t="s">
        <v>9106</v>
      </c>
      <c r="H259" s="1">
        <v>5593561</v>
      </c>
      <c r="I259" s="1" t="s">
        <v>8175</v>
      </c>
      <c r="J259" s="1" t="s">
        <v>8175</v>
      </c>
      <c r="K259" s="1" t="s">
        <v>5278</v>
      </c>
      <c r="L259" s="1" t="s">
        <v>6123</v>
      </c>
      <c r="M259" s="1" t="s">
        <v>5801</v>
      </c>
      <c r="N259" s="1" t="s">
        <v>8450</v>
      </c>
    </row>
    <row r="260" spans="1:14">
      <c r="A260" s="1" t="s">
        <v>1160</v>
      </c>
      <c r="B260" s="1" t="s">
        <v>1161</v>
      </c>
      <c r="C260" s="1" t="s">
        <v>1162</v>
      </c>
      <c r="D260" s="1" t="s">
        <v>1232</v>
      </c>
      <c r="E260" s="1" t="s">
        <v>9107</v>
      </c>
      <c r="F260" s="1" t="s">
        <v>9108</v>
      </c>
      <c r="G260" t="s">
        <v>9109</v>
      </c>
      <c r="H260" s="1">
        <v>5534776</v>
      </c>
      <c r="I260" s="1" t="s">
        <v>5921</v>
      </c>
      <c r="J260" s="1" t="s">
        <v>1164</v>
      </c>
      <c r="K260" s="1" t="s">
        <v>5256</v>
      </c>
      <c r="L260" s="1" t="s">
        <v>5792</v>
      </c>
      <c r="M260" s="1" t="s">
        <v>6051</v>
      </c>
      <c r="N260" s="1" t="s">
        <v>8516</v>
      </c>
    </row>
    <row r="261" spans="1:14">
      <c r="A261" s="1" t="s">
        <v>1489</v>
      </c>
      <c r="B261" s="1" t="s">
        <v>1490</v>
      </c>
      <c r="C261" s="1" t="s">
        <v>1491</v>
      </c>
      <c r="D261" s="1" t="s">
        <v>1238</v>
      </c>
      <c r="E261" s="1" t="s">
        <v>9110</v>
      </c>
      <c r="F261" s="1" t="s">
        <v>9111</v>
      </c>
      <c r="G261" t="s">
        <v>9112</v>
      </c>
      <c r="H261" s="1">
        <v>5454756</v>
      </c>
      <c r="I261" s="1" t="s">
        <v>8173</v>
      </c>
      <c r="J261" s="1" t="s">
        <v>8174</v>
      </c>
      <c r="K261" s="1" t="s">
        <v>6066</v>
      </c>
      <c r="L261" s="1" t="s">
        <v>7121</v>
      </c>
      <c r="M261" s="1" t="s">
        <v>7006</v>
      </c>
      <c r="N261" s="1" t="s">
        <v>8565</v>
      </c>
    </row>
    <row r="262" spans="1:14">
      <c r="A262" s="1" t="s">
        <v>1175</v>
      </c>
      <c r="B262" s="1" t="s">
        <v>1176</v>
      </c>
      <c r="C262" s="1" t="s">
        <v>1177</v>
      </c>
      <c r="D262" s="1" t="s">
        <v>1242</v>
      </c>
      <c r="E262" s="1" t="s">
        <v>9113</v>
      </c>
      <c r="F262" s="1" t="s">
        <v>8360</v>
      </c>
      <c r="G262" t="s">
        <v>9114</v>
      </c>
      <c r="H262" s="1">
        <v>5451519</v>
      </c>
      <c r="I262" s="1" t="s">
        <v>1179</v>
      </c>
      <c r="J262" s="1" t="s">
        <v>1179</v>
      </c>
      <c r="K262" s="1" t="s">
        <v>5293</v>
      </c>
      <c r="L262" s="1" t="s">
        <v>5911</v>
      </c>
      <c r="M262" s="1" t="s">
        <v>6421</v>
      </c>
      <c r="N262" s="1" t="s">
        <v>8568</v>
      </c>
    </row>
    <row r="263" spans="1:14">
      <c r="A263" s="1" t="s">
        <v>1109</v>
      </c>
      <c r="B263" s="1" t="s">
        <v>1110</v>
      </c>
      <c r="C263" s="1" t="s">
        <v>1111</v>
      </c>
      <c r="D263" s="1" t="s">
        <v>1247</v>
      </c>
      <c r="E263" s="1" t="s">
        <v>9115</v>
      </c>
      <c r="F263" s="1" t="s">
        <v>7550</v>
      </c>
      <c r="G263" t="s">
        <v>9116</v>
      </c>
      <c r="H263" s="1">
        <v>5428735</v>
      </c>
      <c r="I263" s="1" t="s">
        <v>1113</v>
      </c>
      <c r="J263" s="1" t="s">
        <v>143</v>
      </c>
      <c r="K263" s="1" t="s">
        <v>1377</v>
      </c>
      <c r="L263" s="1" t="s">
        <v>5942</v>
      </c>
      <c r="M263" s="1" t="s">
        <v>5597</v>
      </c>
      <c r="N263" s="1" t="s">
        <v>8574</v>
      </c>
    </row>
    <row r="264" spans="1:14">
      <c r="A264" s="1" t="s">
        <v>1781</v>
      </c>
      <c r="B264" s="1" t="s">
        <v>1782</v>
      </c>
      <c r="C264" s="1" t="s">
        <v>1783</v>
      </c>
      <c r="D264" s="1" t="s">
        <v>1253</v>
      </c>
      <c r="E264" s="1" t="s">
        <v>9117</v>
      </c>
      <c r="F264" s="1" t="s">
        <v>7961</v>
      </c>
      <c r="G264" t="s">
        <v>9118</v>
      </c>
      <c r="H264" s="1">
        <v>5410433</v>
      </c>
      <c r="I264" s="1" t="s">
        <v>8176</v>
      </c>
      <c r="J264" s="1" t="s">
        <v>8177</v>
      </c>
      <c r="K264" s="1" t="s">
        <v>6901</v>
      </c>
      <c r="L264" s="1" t="s">
        <v>5562</v>
      </c>
      <c r="M264" s="1" t="s">
        <v>7502</v>
      </c>
      <c r="N264" s="1" t="s">
        <v>8588</v>
      </c>
    </row>
    <row r="265" spans="1:14">
      <c r="A265" s="1" t="s">
        <v>1427</v>
      </c>
      <c r="B265" s="1" t="s">
        <v>1428</v>
      </c>
      <c r="C265" s="1" t="s">
        <v>1429</v>
      </c>
      <c r="D265" s="1" t="s">
        <v>1259</v>
      </c>
      <c r="E265" s="1" t="s">
        <v>9119</v>
      </c>
      <c r="F265" s="1" t="s">
        <v>8361</v>
      </c>
      <c r="G265" t="s">
        <v>9120</v>
      </c>
      <c r="H265" s="1">
        <v>5405880</v>
      </c>
      <c r="I265" s="1" t="s">
        <v>1316</v>
      </c>
      <c r="J265" s="1" t="s">
        <v>1316</v>
      </c>
      <c r="K265" s="1" t="s">
        <v>7043</v>
      </c>
      <c r="L265" s="1" t="s">
        <v>5903</v>
      </c>
      <c r="M265" s="1"/>
      <c r="N265" s="1" t="s">
        <v>8476</v>
      </c>
    </row>
    <row r="266" spans="1:14">
      <c r="A266" s="1" t="s">
        <v>1052</v>
      </c>
      <c r="B266" s="1" t="s">
        <v>1053</v>
      </c>
      <c r="C266" s="1" t="s">
        <v>1054</v>
      </c>
      <c r="D266" s="1" t="s">
        <v>1263</v>
      </c>
      <c r="E266" s="1" t="s">
        <v>9121</v>
      </c>
      <c r="F266" s="1" t="s">
        <v>1184</v>
      </c>
      <c r="G266" t="s">
        <v>9122</v>
      </c>
      <c r="H266" s="1">
        <v>5395016</v>
      </c>
      <c r="I266" s="1" t="s">
        <v>8178</v>
      </c>
      <c r="J266" s="1" t="s">
        <v>8179</v>
      </c>
      <c r="K266" s="1" t="s">
        <v>6224</v>
      </c>
      <c r="L266" s="1" t="s">
        <v>7838</v>
      </c>
      <c r="M266" s="1" t="s">
        <v>7669</v>
      </c>
      <c r="N266" s="1" t="s">
        <v>8454</v>
      </c>
    </row>
    <row r="267" spans="1:14">
      <c r="A267" s="1" t="s">
        <v>1464</v>
      </c>
      <c r="B267" s="1" t="s">
        <v>1465</v>
      </c>
      <c r="C267" s="1" t="s">
        <v>1466</v>
      </c>
      <c r="D267" s="1" t="s">
        <v>1268</v>
      </c>
      <c r="E267" s="1" t="s">
        <v>9123</v>
      </c>
      <c r="F267" s="1" t="s">
        <v>7393</v>
      </c>
      <c r="G267" t="s">
        <v>9124</v>
      </c>
      <c r="H267" s="1">
        <v>5249669</v>
      </c>
      <c r="I267" s="1" t="s">
        <v>8032</v>
      </c>
      <c r="J267" s="1" t="s">
        <v>8032</v>
      </c>
      <c r="K267" s="1" t="s">
        <v>5368</v>
      </c>
      <c r="L267" s="1" t="s">
        <v>7281</v>
      </c>
      <c r="M267" s="1" t="s">
        <v>9125</v>
      </c>
      <c r="N267" s="1" t="s">
        <v>8420</v>
      </c>
    </row>
    <row r="268" spans="1:14">
      <c r="A268" s="1" t="s">
        <v>1445</v>
      </c>
      <c r="B268" s="1" t="s">
        <v>1446</v>
      </c>
      <c r="C268" s="1" t="s">
        <v>1447</v>
      </c>
      <c r="D268" s="1" t="s">
        <v>1273</v>
      </c>
      <c r="E268" s="1" t="s">
        <v>9126</v>
      </c>
      <c r="F268" s="1" t="s">
        <v>6575</v>
      </c>
      <c r="G268" t="s">
        <v>9127</v>
      </c>
      <c r="H268" s="1">
        <v>5234498</v>
      </c>
      <c r="I268" s="1" t="s">
        <v>8030</v>
      </c>
      <c r="J268" s="1" t="s">
        <v>8030</v>
      </c>
      <c r="K268" s="1" t="s">
        <v>3068</v>
      </c>
      <c r="L268" s="1" t="s">
        <v>5681</v>
      </c>
      <c r="M268" s="1" t="s">
        <v>6265</v>
      </c>
      <c r="N268" s="1" t="s">
        <v>8541</v>
      </c>
    </row>
    <row r="269" spans="1:14">
      <c r="A269" s="1" t="s">
        <v>1274</v>
      </c>
      <c r="B269" s="1" t="s">
        <v>1275</v>
      </c>
      <c r="C269" s="1" t="s">
        <v>1276</v>
      </c>
      <c r="D269" s="1" t="s">
        <v>1277</v>
      </c>
      <c r="E269" s="1" t="s">
        <v>9128</v>
      </c>
      <c r="F269" s="1" t="s">
        <v>9129</v>
      </c>
      <c r="G269" t="s">
        <v>9130</v>
      </c>
      <c r="H269" s="1">
        <v>5169840</v>
      </c>
      <c r="I269" s="1" t="s">
        <v>8180</v>
      </c>
      <c r="J269" s="1" t="s">
        <v>8180</v>
      </c>
      <c r="K269" s="1" t="s">
        <v>5396</v>
      </c>
      <c r="L269" s="1" t="s">
        <v>5177</v>
      </c>
      <c r="M269" s="1" t="s">
        <v>6704</v>
      </c>
      <c r="N269" s="1" t="s">
        <v>8435</v>
      </c>
    </row>
    <row r="270" spans="1:14">
      <c r="A270" s="1" t="s">
        <v>1292</v>
      </c>
      <c r="B270" s="1" t="s">
        <v>1293</v>
      </c>
      <c r="C270" s="1" t="s">
        <v>1294</v>
      </c>
      <c r="D270" s="1" t="s">
        <v>1281</v>
      </c>
      <c r="E270" s="1" t="s">
        <v>9131</v>
      </c>
      <c r="F270" s="1" t="s">
        <v>7744</v>
      </c>
      <c r="G270" t="s">
        <v>9132</v>
      </c>
      <c r="H270" s="1">
        <v>5158426</v>
      </c>
      <c r="I270" s="1" t="s">
        <v>8031</v>
      </c>
      <c r="J270" s="1" t="s">
        <v>8031</v>
      </c>
      <c r="K270" s="1" t="s">
        <v>5275</v>
      </c>
      <c r="L270" s="1" t="s">
        <v>5109</v>
      </c>
      <c r="M270" s="1" t="s">
        <v>5424</v>
      </c>
      <c r="N270" s="1" t="s">
        <v>8420</v>
      </c>
    </row>
    <row r="271" spans="1:14">
      <c r="A271" s="1" t="s">
        <v>3104</v>
      </c>
      <c r="B271" s="1" t="s">
        <v>3105</v>
      </c>
      <c r="C271" s="1" t="s">
        <v>3106</v>
      </c>
      <c r="D271" s="1" t="s">
        <v>1285</v>
      </c>
      <c r="E271" s="1" t="s">
        <v>9133</v>
      </c>
      <c r="F271" s="1" t="s">
        <v>9134</v>
      </c>
      <c r="G271" t="s">
        <v>9135</v>
      </c>
      <c r="H271" s="1">
        <v>5109865</v>
      </c>
      <c r="I271" s="1" t="s">
        <v>6427</v>
      </c>
      <c r="J271" s="1" t="s">
        <v>6427</v>
      </c>
      <c r="K271" s="1" t="s">
        <v>6109</v>
      </c>
      <c r="L271" s="1" t="s">
        <v>9136</v>
      </c>
      <c r="M271" s="1" t="s">
        <v>9137</v>
      </c>
      <c r="N271" s="1" t="s">
        <v>8492</v>
      </c>
    </row>
    <row r="272" spans="1:14">
      <c r="A272" s="1" t="s">
        <v>1207</v>
      </c>
      <c r="B272" s="1" t="s">
        <v>1208</v>
      </c>
      <c r="C272" s="1" t="s">
        <v>1209</v>
      </c>
      <c r="D272" s="1" t="s">
        <v>1290</v>
      </c>
      <c r="E272" s="1" t="s">
        <v>9138</v>
      </c>
      <c r="F272" s="1" t="s">
        <v>8363</v>
      </c>
      <c r="G272" t="s">
        <v>9139</v>
      </c>
      <c r="H272" s="1">
        <v>5035651</v>
      </c>
      <c r="I272" s="1" t="s">
        <v>8181</v>
      </c>
      <c r="J272" s="1" t="s">
        <v>8181</v>
      </c>
      <c r="K272" s="1" t="s">
        <v>5422</v>
      </c>
      <c r="L272" s="1" t="s">
        <v>6365</v>
      </c>
      <c r="M272" s="1" t="s">
        <v>5695</v>
      </c>
      <c r="N272" s="1" t="s">
        <v>8443</v>
      </c>
    </row>
    <row r="273" spans="1:14">
      <c r="A273" s="1" t="s">
        <v>2421</v>
      </c>
      <c r="B273" s="1" t="s">
        <v>2422</v>
      </c>
      <c r="C273" s="1" t="s">
        <v>2423</v>
      </c>
      <c r="D273" s="1" t="s">
        <v>1295</v>
      </c>
      <c r="E273" s="1" t="s">
        <v>9140</v>
      </c>
      <c r="F273" s="1" t="s">
        <v>7292</v>
      </c>
      <c r="G273" t="s">
        <v>9141</v>
      </c>
      <c r="H273" s="1">
        <v>5015385</v>
      </c>
      <c r="I273" s="1" t="s">
        <v>1269</v>
      </c>
      <c r="J273" s="1" t="s">
        <v>1269</v>
      </c>
      <c r="K273" s="1" t="s">
        <v>6036</v>
      </c>
      <c r="L273" s="1" t="s">
        <v>5864</v>
      </c>
      <c r="M273" s="1" t="s">
        <v>7529</v>
      </c>
      <c r="N273" s="1" t="s">
        <v>8492</v>
      </c>
    </row>
    <row r="274" spans="1:14">
      <c r="A274" s="1" t="s">
        <v>1180</v>
      </c>
      <c r="B274" s="1" t="s">
        <v>1181</v>
      </c>
      <c r="C274" s="1" t="s">
        <v>1182</v>
      </c>
      <c r="D274" s="1" t="s">
        <v>1299</v>
      </c>
      <c r="E274" s="1" t="s">
        <v>9142</v>
      </c>
      <c r="F274" s="1" t="s">
        <v>1184</v>
      </c>
      <c r="G274" t="s">
        <v>9143</v>
      </c>
      <c r="H274" s="1">
        <v>4994757</v>
      </c>
      <c r="I274" s="1" t="s">
        <v>1185</v>
      </c>
      <c r="J274" s="1" t="s">
        <v>1185</v>
      </c>
      <c r="K274" s="1" t="s">
        <v>5193</v>
      </c>
      <c r="L274" s="1" t="s">
        <v>7271</v>
      </c>
      <c r="M274" s="1" t="s">
        <v>6172</v>
      </c>
      <c r="N274" s="1" t="s">
        <v>8613</v>
      </c>
    </row>
    <row r="275" spans="1:14">
      <c r="A275" s="1" t="s">
        <v>1395</v>
      </c>
      <c r="B275" s="1" t="s">
        <v>1396</v>
      </c>
      <c r="C275" s="1" t="s">
        <v>1397</v>
      </c>
      <c r="D275" s="1" t="s">
        <v>1303</v>
      </c>
      <c r="E275" s="1" t="s">
        <v>9144</v>
      </c>
      <c r="F275" s="1" t="s">
        <v>8135</v>
      </c>
      <c r="G275" t="s">
        <v>9145</v>
      </c>
      <c r="H275" s="1">
        <v>4934792</v>
      </c>
      <c r="I275" s="1" t="s">
        <v>8182</v>
      </c>
      <c r="J275" s="1" t="s">
        <v>8183</v>
      </c>
      <c r="K275" s="1" t="s">
        <v>6718</v>
      </c>
      <c r="L275" s="1" t="s">
        <v>7233</v>
      </c>
      <c r="M275" s="1" t="s">
        <v>422</v>
      </c>
      <c r="N275" s="1" t="s">
        <v>8469</v>
      </c>
    </row>
    <row r="276" spans="1:14">
      <c r="A276" s="1" t="s">
        <v>1235</v>
      </c>
      <c r="B276" s="1" t="s">
        <v>1236</v>
      </c>
      <c r="C276" s="1" t="s">
        <v>1237</v>
      </c>
      <c r="D276" s="1" t="s">
        <v>1307</v>
      </c>
      <c r="E276" s="1" t="s">
        <v>9146</v>
      </c>
      <c r="F276" s="1" t="s">
        <v>9147</v>
      </c>
      <c r="G276" t="s">
        <v>9148</v>
      </c>
      <c r="H276" s="1">
        <v>4878123</v>
      </c>
      <c r="I276" s="1" t="s">
        <v>8033</v>
      </c>
      <c r="J276" s="1" t="s">
        <v>8033</v>
      </c>
      <c r="K276" s="1" t="s">
        <v>5335</v>
      </c>
      <c r="L276" s="1" t="s">
        <v>5581</v>
      </c>
      <c r="M276" s="1" t="s">
        <v>7658</v>
      </c>
      <c r="N276" s="1" t="s">
        <v>8431</v>
      </c>
    </row>
    <row r="277" spans="1:14">
      <c r="A277" s="1" t="s">
        <v>1664</v>
      </c>
      <c r="B277" s="1" t="s">
        <v>1665</v>
      </c>
      <c r="C277" s="1" t="s">
        <v>1666</v>
      </c>
      <c r="D277" s="1" t="s">
        <v>1311</v>
      </c>
      <c r="E277" s="1" t="s">
        <v>9149</v>
      </c>
      <c r="F277" s="1" t="s">
        <v>7515</v>
      </c>
      <c r="G277" t="s">
        <v>9150</v>
      </c>
      <c r="H277" s="1">
        <v>4704672</v>
      </c>
      <c r="I277" s="1" t="s">
        <v>5032</v>
      </c>
      <c r="J277" s="1" t="s">
        <v>5033</v>
      </c>
      <c r="K277" s="1" t="s">
        <v>7279</v>
      </c>
      <c r="L277" s="1" t="s">
        <v>9151</v>
      </c>
      <c r="M277" s="1" t="s">
        <v>9152</v>
      </c>
      <c r="N277" s="1" t="s">
        <v>8588</v>
      </c>
    </row>
    <row r="278" spans="1:14">
      <c r="A278" s="1" t="s">
        <v>1215</v>
      </c>
      <c r="B278" s="1" t="s">
        <v>1216</v>
      </c>
      <c r="C278" s="1" t="s">
        <v>1217</v>
      </c>
      <c r="D278" s="1" t="s">
        <v>1315</v>
      </c>
      <c r="E278" s="1" t="s">
        <v>9153</v>
      </c>
      <c r="F278" s="1" t="s">
        <v>9154</v>
      </c>
      <c r="G278" t="s">
        <v>9155</v>
      </c>
      <c r="H278" s="1">
        <v>4682351</v>
      </c>
      <c r="I278" s="1" t="s">
        <v>1219</v>
      </c>
      <c r="J278" s="1" t="s">
        <v>1219</v>
      </c>
      <c r="K278" s="1" t="s">
        <v>6069</v>
      </c>
      <c r="L278" s="1" t="s">
        <v>7297</v>
      </c>
      <c r="M278" s="1" t="s">
        <v>9156</v>
      </c>
      <c r="N278" s="1" t="s">
        <v>8439</v>
      </c>
    </row>
    <row r="279" spans="1:14">
      <c r="A279" s="1" t="s">
        <v>1270</v>
      </c>
      <c r="B279" s="1" t="s">
        <v>1271</v>
      </c>
      <c r="C279" s="1" t="s">
        <v>1272</v>
      </c>
      <c r="D279" s="1" t="s">
        <v>1320</v>
      </c>
      <c r="E279" s="1" t="s">
        <v>9157</v>
      </c>
      <c r="F279" s="1" t="s">
        <v>8034</v>
      </c>
      <c r="G279" t="s">
        <v>9158</v>
      </c>
      <c r="H279" s="1">
        <v>4647422</v>
      </c>
      <c r="I279" s="1" t="s">
        <v>6429</v>
      </c>
      <c r="J279" s="1" t="s">
        <v>6429</v>
      </c>
      <c r="K279" s="1" t="s">
        <v>5802</v>
      </c>
      <c r="L279" s="1" t="s">
        <v>5954</v>
      </c>
      <c r="M279" s="1" t="s">
        <v>7117</v>
      </c>
      <c r="N279" s="1" t="s">
        <v>8613</v>
      </c>
    </row>
    <row r="280" spans="1:14">
      <c r="A280" s="1" t="s">
        <v>1338</v>
      </c>
      <c r="B280" s="1" t="s">
        <v>1339</v>
      </c>
      <c r="C280" s="1" t="s">
        <v>1340</v>
      </c>
      <c r="D280" s="1" t="s">
        <v>1324</v>
      </c>
      <c r="E280" s="1" t="s">
        <v>9159</v>
      </c>
      <c r="F280" s="1" t="s">
        <v>1291</v>
      </c>
      <c r="G280" t="s">
        <v>9160</v>
      </c>
      <c r="H280" s="1">
        <v>4580149</v>
      </c>
      <c r="I280" s="1" t="s">
        <v>8035</v>
      </c>
      <c r="J280" s="1" t="s">
        <v>8035</v>
      </c>
      <c r="K280" s="1" t="s">
        <v>5303</v>
      </c>
      <c r="L280" s="1" t="s">
        <v>5929</v>
      </c>
      <c r="M280" s="1" t="s">
        <v>9161</v>
      </c>
      <c r="N280" s="1" t="s">
        <v>8495</v>
      </c>
    </row>
    <row r="281" spans="1:14">
      <c r="A281" s="1" t="s">
        <v>1265</v>
      </c>
      <c r="B281" s="1" t="s">
        <v>1266</v>
      </c>
      <c r="C281" s="1" t="s">
        <v>1267</v>
      </c>
      <c r="D281" s="1" t="s">
        <v>1328</v>
      </c>
      <c r="E281" s="1" t="s">
        <v>9162</v>
      </c>
      <c r="F281" s="1" t="s">
        <v>9163</v>
      </c>
      <c r="G281" t="s">
        <v>9164</v>
      </c>
      <c r="H281" s="1">
        <v>4562086</v>
      </c>
      <c r="I281" s="1" t="s">
        <v>5417</v>
      </c>
      <c r="J281" s="1" t="s">
        <v>1269</v>
      </c>
      <c r="K281" s="1" t="s">
        <v>422</v>
      </c>
      <c r="L281" s="1" t="s">
        <v>7083</v>
      </c>
      <c r="M281" s="1"/>
      <c r="N281" s="1" t="s">
        <v>8454</v>
      </c>
    </row>
    <row r="282" spans="1:14">
      <c r="A282" s="1" t="s">
        <v>1329</v>
      </c>
      <c r="B282" s="1" t="s">
        <v>1330</v>
      </c>
      <c r="C282" s="1" t="s">
        <v>1331</v>
      </c>
      <c r="D282" s="1" t="s">
        <v>1332</v>
      </c>
      <c r="E282" s="1" t="s">
        <v>9165</v>
      </c>
      <c r="F282" s="1" t="s">
        <v>7962</v>
      </c>
      <c r="G282" t="s">
        <v>9166</v>
      </c>
      <c r="H282" s="1">
        <v>4509450</v>
      </c>
      <c r="I282" s="1" t="s">
        <v>8185</v>
      </c>
      <c r="J282" s="1" t="s">
        <v>8185</v>
      </c>
      <c r="K282" s="1" t="s">
        <v>3560</v>
      </c>
      <c r="L282" s="1" t="s">
        <v>6610</v>
      </c>
      <c r="M282" s="1" t="s">
        <v>7323</v>
      </c>
      <c r="N282" s="1" t="s">
        <v>8613</v>
      </c>
    </row>
    <row r="283" spans="1:14">
      <c r="A283" s="1" t="s">
        <v>1282</v>
      </c>
      <c r="B283" s="1" t="s">
        <v>1283</v>
      </c>
      <c r="C283" s="1" t="s">
        <v>1284</v>
      </c>
      <c r="D283" s="1" t="s">
        <v>1336</v>
      </c>
      <c r="E283" s="1" t="s">
        <v>9167</v>
      </c>
      <c r="F283" s="1" t="s">
        <v>9168</v>
      </c>
      <c r="G283" t="s">
        <v>9169</v>
      </c>
      <c r="H283" s="1">
        <v>4490395</v>
      </c>
      <c r="I283" s="1" t="s">
        <v>6430</v>
      </c>
      <c r="J283" s="1" t="s">
        <v>1286</v>
      </c>
      <c r="K283" s="1" t="s">
        <v>5441</v>
      </c>
      <c r="L283" s="1" t="s">
        <v>6410</v>
      </c>
      <c r="M283" s="1" t="s">
        <v>5710</v>
      </c>
      <c r="N283" s="1" t="s">
        <v>8443</v>
      </c>
    </row>
    <row r="284" spans="1:14">
      <c r="A284" s="1" t="s">
        <v>1459</v>
      </c>
      <c r="B284" s="1" t="s">
        <v>1460</v>
      </c>
      <c r="C284" s="1" t="s">
        <v>1461</v>
      </c>
      <c r="D284" s="1" t="s">
        <v>1341</v>
      </c>
      <c r="E284" s="1" t="s">
        <v>9170</v>
      </c>
      <c r="F284" s="1" t="s">
        <v>6968</v>
      </c>
      <c r="G284" t="s">
        <v>9171</v>
      </c>
      <c r="H284" s="1">
        <v>4478851</v>
      </c>
      <c r="I284" s="1" t="s">
        <v>1463</v>
      </c>
      <c r="J284" s="1" t="s">
        <v>1463</v>
      </c>
      <c r="K284" s="1" t="s">
        <v>6573</v>
      </c>
      <c r="L284" s="1" t="s">
        <v>6231</v>
      </c>
      <c r="M284" s="1" t="s">
        <v>6775</v>
      </c>
      <c r="N284" s="1" t="s">
        <v>8568</v>
      </c>
    </row>
    <row r="285" spans="1:14">
      <c r="A285" s="1" t="s">
        <v>1029</v>
      </c>
      <c r="B285" s="1" t="s">
        <v>1030</v>
      </c>
      <c r="C285" s="1" t="s">
        <v>1031</v>
      </c>
      <c r="D285" s="1" t="s">
        <v>1346</v>
      </c>
      <c r="E285" s="1" t="s">
        <v>9172</v>
      </c>
      <c r="F285" s="1" t="s">
        <v>6643</v>
      </c>
      <c r="G285" t="s">
        <v>9173</v>
      </c>
      <c r="H285" s="1">
        <v>4429064</v>
      </c>
      <c r="I285" s="1" t="s">
        <v>8187</v>
      </c>
      <c r="J285" s="1" t="s">
        <v>8188</v>
      </c>
      <c r="K285" s="1" t="s">
        <v>7387</v>
      </c>
      <c r="L285" s="1" t="s">
        <v>6801</v>
      </c>
      <c r="M285" s="1" t="s">
        <v>9174</v>
      </c>
      <c r="N285" s="1" t="s">
        <v>8492</v>
      </c>
    </row>
    <row r="286" spans="1:14">
      <c r="A286" s="1" t="s">
        <v>1296</v>
      </c>
      <c r="B286" s="1" t="s">
        <v>1297</v>
      </c>
      <c r="C286" s="1" t="s">
        <v>1298</v>
      </c>
      <c r="D286" s="1" t="s">
        <v>1350</v>
      </c>
      <c r="E286" s="1" t="s">
        <v>9175</v>
      </c>
      <c r="F286" s="1" t="s">
        <v>9176</v>
      </c>
      <c r="G286" t="s">
        <v>9177</v>
      </c>
      <c r="H286" s="1">
        <v>4426395</v>
      </c>
      <c r="I286" s="1" t="s">
        <v>8186</v>
      </c>
      <c r="J286" s="1" t="s">
        <v>8186</v>
      </c>
      <c r="K286" s="1" t="s">
        <v>5191</v>
      </c>
      <c r="L286" s="1" t="s">
        <v>5314</v>
      </c>
      <c r="M286" s="1" t="s">
        <v>7290</v>
      </c>
      <c r="N286" s="1" t="s">
        <v>8624</v>
      </c>
    </row>
    <row r="287" spans="1:14">
      <c r="A287" s="1" t="s">
        <v>1260</v>
      </c>
      <c r="B287" s="1" t="s">
        <v>1261</v>
      </c>
      <c r="C287" s="1" t="s">
        <v>1262</v>
      </c>
      <c r="D287" s="1" t="s">
        <v>1355</v>
      </c>
      <c r="E287" s="1" t="s">
        <v>9178</v>
      </c>
      <c r="F287" s="1" t="s">
        <v>7031</v>
      </c>
      <c r="G287" t="s">
        <v>9179</v>
      </c>
      <c r="H287" s="1">
        <v>4307407</v>
      </c>
      <c r="I287" s="1" t="s">
        <v>5563</v>
      </c>
      <c r="J287" s="1" t="s">
        <v>1264</v>
      </c>
      <c r="K287" s="1" t="s">
        <v>6527</v>
      </c>
      <c r="L287" s="1" t="s">
        <v>7826</v>
      </c>
      <c r="M287" s="1" t="s">
        <v>6331</v>
      </c>
      <c r="N287" s="1" t="s">
        <v>8516</v>
      </c>
    </row>
    <row r="288" spans="1:14">
      <c r="A288" s="1" t="s">
        <v>1325</v>
      </c>
      <c r="B288" s="1" t="s">
        <v>1326</v>
      </c>
      <c r="C288" s="1" t="s">
        <v>1327</v>
      </c>
      <c r="D288" s="1" t="s">
        <v>1359</v>
      </c>
      <c r="E288" s="1" t="s">
        <v>9180</v>
      </c>
      <c r="F288" s="1" t="s">
        <v>9181</v>
      </c>
      <c r="G288" t="s">
        <v>9182</v>
      </c>
      <c r="H288" s="1">
        <v>4229924</v>
      </c>
      <c r="I288" s="1" t="s">
        <v>8036</v>
      </c>
      <c r="J288" s="1" t="s">
        <v>8036</v>
      </c>
      <c r="K288" s="1" t="s">
        <v>6891</v>
      </c>
      <c r="L288" s="1" t="s">
        <v>6483</v>
      </c>
      <c r="M288" s="1" t="s">
        <v>6419</v>
      </c>
      <c r="N288" s="1" t="s">
        <v>8495</v>
      </c>
    </row>
    <row r="289" spans="1:14">
      <c r="A289" s="1" t="s">
        <v>1321</v>
      </c>
      <c r="B289" s="1" t="s">
        <v>1322</v>
      </c>
      <c r="C289" s="1" t="s">
        <v>1323</v>
      </c>
      <c r="D289" s="1" t="s">
        <v>1363</v>
      </c>
      <c r="E289" s="1" t="s">
        <v>9183</v>
      </c>
      <c r="F289" s="1" t="s">
        <v>6512</v>
      </c>
      <c r="G289" t="s">
        <v>9184</v>
      </c>
      <c r="H289" s="1">
        <v>4183621</v>
      </c>
      <c r="I289" s="1" t="s">
        <v>5560</v>
      </c>
      <c r="J289" s="1" t="s">
        <v>5560</v>
      </c>
      <c r="K289" s="1" t="s">
        <v>6876</v>
      </c>
      <c r="L289" s="1" t="s">
        <v>6148</v>
      </c>
      <c r="M289" s="1" t="s">
        <v>7242</v>
      </c>
      <c r="N289" s="1" t="s">
        <v>8454</v>
      </c>
    </row>
    <row r="290" spans="1:14">
      <c r="A290" s="1" t="s">
        <v>1712</v>
      </c>
      <c r="B290" s="1" t="s">
        <v>1713</v>
      </c>
      <c r="C290" s="1" t="s">
        <v>1714</v>
      </c>
      <c r="D290" s="1" t="s">
        <v>1367</v>
      </c>
      <c r="E290" s="1" t="s">
        <v>9185</v>
      </c>
      <c r="F290" s="1" t="s">
        <v>9186</v>
      </c>
      <c r="G290" t="s">
        <v>9187</v>
      </c>
      <c r="H290" s="1">
        <v>4168292</v>
      </c>
      <c r="I290" s="1" t="s">
        <v>5339</v>
      </c>
      <c r="J290" s="1" t="s">
        <v>5339</v>
      </c>
      <c r="K290" s="1" t="s">
        <v>5682</v>
      </c>
      <c r="L290" s="1" t="s">
        <v>5682</v>
      </c>
      <c r="M290" s="1" t="s">
        <v>7383</v>
      </c>
      <c r="N290" s="1" t="s">
        <v>8450</v>
      </c>
    </row>
    <row r="291" spans="1:14">
      <c r="A291" s="1" t="s">
        <v>1250</v>
      </c>
      <c r="B291" s="1" t="s">
        <v>1251</v>
      </c>
      <c r="C291" s="1" t="s">
        <v>1252</v>
      </c>
      <c r="D291" s="1" t="s">
        <v>1372</v>
      </c>
      <c r="E291" s="1" t="s">
        <v>9188</v>
      </c>
      <c r="F291" s="1" t="s">
        <v>9189</v>
      </c>
      <c r="G291" t="s">
        <v>9190</v>
      </c>
      <c r="H291" s="1">
        <v>4021950</v>
      </c>
      <c r="I291" s="1" t="s">
        <v>1254</v>
      </c>
      <c r="J291" s="1" t="s">
        <v>1255</v>
      </c>
      <c r="K291" s="1" t="s">
        <v>5294</v>
      </c>
      <c r="L291" s="1" t="s">
        <v>7141</v>
      </c>
      <c r="M291" s="1" t="s">
        <v>6402</v>
      </c>
      <c r="N291" s="1" t="s">
        <v>8528</v>
      </c>
    </row>
    <row r="292" spans="1:14">
      <c r="A292" s="1" t="s">
        <v>1333</v>
      </c>
      <c r="B292" s="1" t="s">
        <v>1334</v>
      </c>
      <c r="C292" s="1" t="s">
        <v>1335</v>
      </c>
      <c r="D292" s="1" t="s">
        <v>1376</v>
      </c>
      <c r="E292" s="1" t="s">
        <v>9191</v>
      </c>
      <c r="F292" s="1" t="s">
        <v>6253</v>
      </c>
      <c r="G292" t="s">
        <v>9192</v>
      </c>
      <c r="H292" s="1">
        <v>3940339</v>
      </c>
      <c r="I292" s="1" t="s">
        <v>1337</v>
      </c>
      <c r="J292" s="1" t="s">
        <v>368</v>
      </c>
      <c r="K292" s="1" t="s">
        <v>5836</v>
      </c>
      <c r="L292" s="1" t="s">
        <v>6777</v>
      </c>
      <c r="M292" s="1" t="s">
        <v>7185</v>
      </c>
      <c r="N292" s="1" t="s">
        <v>8439</v>
      </c>
    </row>
    <row r="293" spans="1:14">
      <c r="A293" s="1" t="s">
        <v>1409</v>
      </c>
      <c r="B293" s="1" t="s">
        <v>1410</v>
      </c>
      <c r="C293" s="1" t="s">
        <v>418</v>
      </c>
      <c r="D293" s="1" t="s">
        <v>1381</v>
      </c>
      <c r="E293" s="1" t="s">
        <v>9193</v>
      </c>
      <c r="F293" s="1" t="s">
        <v>8364</v>
      </c>
      <c r="G293" t="s">
        <v>9194</v>
      </c>
      <c r="H293" s="1">
        <v>3885792</v>
      </c>
      <c r="I293" s="1" t="s">
        <v>6438</v>
      </c>
      <c r="J293" s="1" t="s">
        <v>6438</v>
      </c>
      <c r="K293" s="1" t="s">
        <v>7189</v>
      </c>
      <c r="L293" s="1" t="s">
        <v>7472</v>
      </c>
      <c r="M293" s="1" t="s">
        <v>6205</v>
      </c>
      <c r="N293" s="1" t="s">
        <v>8447</v>
      </c>
    </row>
    <row r="294" spans="1:14">
      <c r="A294" s="1" t="s">
        <v>1352</v>
      </c>
      <c r="B294" s="1" t="s">
        <v>1353</v>
      </c>
      <c r="C294" s="1" t="s">
        <v>1354</v>
      </c>
      <c r="D294" s="1" t="s">
        <v>1385</v>
      </c>
      <c r="E294" s="1" t="s">
        <v>9195</v>
      </c>
      <c r="F294" s="1" t="s">
        <v>6436</v>
      </c>
      <c r="G294" t="s">
        <v>9196</v>
      </c>
      <c r="H294" s="1">
        <v>3847325</v>
      </c>
      <c r="I294" s="1" t="s">
        <v>8037</v>
      </c>
      <c r="J294" s="1" t="s">
        <v>8037</v>
      </c>
      <c r="K294" s="1" t="s">
        <v>6296</v>
      </c>
      <c r="L294" s="1" t="s">
        <v>6943</v>
      </c>
      <c r="M294" s="1" t="s">
        <v>6716</v>
      </c>
      <c r="N294" s="1" t="s">
        <v>8431</v>
      </c>
    </row>
    <row r="295" spans="1:14">
      <c r="A295" s="1" t="s">
        <v>1133</v>
      </c>
      <c r="B295" s="1" t="s">
        <v>1134</v>
      </c>
      <c r="C295" s="1" t="s">
        <v>1135</v>
      </c>
      <c r="D295" s="1" t="s">
        <v>1389</v>
      </c>
      <c r="E295" s="1" t="s">
        <v>9197</v>
      </c>
      <c r="F295" s="1" t="s">
        <v>6269</v>
      </c>
      <c r="G295" t="s">
        <v>9198</v>
      </c>
      <c r="H295" s="1">
        <v>3840756</v>
      </c>
      <c r="I295" s="1" t="s">
        <v>5927</v>
      </c>
      <c r="J295" s="1" t="s">
        <v>5927</v>
      </c>
      <c r="K295" s="1" t="s">
        <v>6291</v>
      </c>
      <c r="L295" s="1" t="s">
        <v>7078</v>
      </c>
      <c r="M295" s="1" t="s">
        <v>7587</v>
      </c>
      <c r="N295" s="1" t="s">
        <v>8412</v>
      </c>
    </row>
    <row r="296" spans="1:14">
      <c r="A296" s="1" t="s">
        <v>1639</v>
      </c>
      <c r="B296" s="1" t="s">
        <v>1640</v>
      </c>
      <c r="C296" s="1" t="s">
        <v>1641</v>
      </c>
      <c r="D296" s="1" t="s">
        <v>1393</v>
      </c>
      <c r="E296" s="1" t="s">
        <v>9199</v>
      </c>
      <c r="F296" s="1" t="s">
        <v>9200</v>
      </c>
      <c r="G296" t="s">
        <v>9201</v>
      </c>
      <c r="H296" s="1">
        <v>3830466</v>
      </c>
      <c r="I296" s="1" t="s">
        <v>1643</v>
      </c>
      <c r="J296" s="1" t="s">
        <v>1643</v>
      </c>
      <c r="K296" s="1" t="s">
        <v>5732</v>
      </c>
      <c r="L296" s="1" t="s">
        <v>7099</v>
      </c>
      <c r="M296" s="1" t="s">
        <v>9202</v>
      </c>
      <c r="N296" s="1" t="s">
        <v>8574</v>
      </c>
    </row>
    <row r="297" spans="1:14">
      <c r="A297" s="1" t="s">
        <v>1256</v>
      </c>
      <c r="B297" s="1" t="s">
        <v>1257</v>
      </c>
      <c r="C297" s="1" t="s">
        <v>1258</v>
      </c>
      <c r="D297" s="1" t="s">
        <v>1398</v>
      </c>
      <c r="E297" s="1" t="s">
        <v>9203</v>
      </c>
      <c r="F297" s="1" t="s">
        <v>7800</v>
      </c>
      <c r="G297" t="s">
        <v>9204</v>
      </c>
      <c r="H297" s="1">
        <v>3826084</v>
      </c>
      <c r="I297" s="1" t="s">
        <v>8038</v>
      </c>
      <c r="J297" s="1" t="s">
        <v>8038</v>
      </c>
      <c r="K297" s="1" t="s">
        <v>5839</v>
      </c>
      <c r="L297" s="1" t="s">
        <v>7693</v>
      </c>
      <c r="M297" s="1" t="s">
        <v>6642</v>
      </c>
      <c r="N297" s="1" t="s">
        <v>8495</v>
      </c>
    </row>
    <row r="298" spans="1:14">
      <c r="A298" s="1" t="s">
        <v>1356</v>
      </c>
      <c r="B298" s="1" t="s">
        <v>1357</v>
      </c>
      <c r="C298" s="1" t="s">
        <v>1358</v>
      </c>
      <c r="D298" s="1" t="s">
        <v>1402</v>
      </c>
      <c r="E298" s="1" t="s">
        <v>9205</v>
      </c>
      <c r="F298" s="1" t="s">
        <v>7745</v>
      </c>
      <c r="G298" t="s">
        <v>9206</v>
      </c>
      <c r="H298" s="1">
        <v>3780298</v>
      </c>
      <c r="I298" s="1" t="s">
        <v>8189</v>
      </c>
      <c r="J298" s="1" t="s">
        <v>8190</v>
      </c>
      <c r="K298" s="1" t="s">
        <v>5433</v>
      </c>
      <c r="L298" s="1" t="s">
        <v>5646</v>
      </c>
      <c r="M298" s="1" t="s">
        <v>5673</v>
      </c>
      <c r="N298" s="1" t="s">
        <v>8624</v>
      </c>
    </row>
    <row r="299" spans="1:14">
      <c r="A299" s="1" t="s">
        <v>1399</v>
      </c>
      <c r="B299" s="1" t="s">
        <v>1400</v>
      </c>
      <c r="C299" s="1" t="s">
        <v>1401</v>
      </c>
      <c r="D299" s="1" t="s">
        <v>1407</v>
      </c>
      <c r="E299" s="1" t="s">
        <v>9207</v>
      </c>
      <c r="F299" s="1" t="s">
        <v>2823</v>
      </c>
      <c r="G299" t="s">
        <v>9208</v>
      </c>
      <c r="H299" s="1">
        <v>3751233</v>
      </c>
      <c r="I299" s="1" t="s">
        <v>5451</v>
      </c>
      <c r="J299" s="1" t="s">
        <v>8040</v>
      </c>
      <c r="K299" s="1" t="s">
        <v>5303</v>
      </c>
      <c r="L299" s="1" t="s">
        <v>7012</v>
      </c>
      <c r="M299" s="1" t="s">
        <v>6904</v>
      </c>
      <c r="N299" s="1" t="s">
        <v>8574</v>
      </c>
    </row>
    <row r="300" spans="1:14">
      <c r="A300" s="1" t="s">
        <v>1312</v>
      </c>
      <c r="B300" s="1" t="s">
        <v>1313</v>
      </c>
      <c r="C300" s="1" t="s">
        <v>1314</v>
      </c>
      <c r="D300" s="1" t="s">
        <v>1411</v>
      </c>
      <c r="E300" s="1" t="s">
        <v>9209</v>
      </c>
      <c r="F300" s="1" t="s">
        <v>8191</v>
      </c>
      <c r="G300" t="s">
        <v>9210</v>
      </c>
      <c r="H300" s="1">
        <v>3736260</v>
      </c>
      <c r="I300" s="1" t="s">
        <v>1316</v>
      </c>
      <c r="J300" s="1" t="s">
        <v>1316</v>
      </c>
      <c r="K300" s="1" t="s">
        <v>5488</v>
      </c>
      <c r="L300" s="1" t="s">
        <v>6488</v>
      </c>
      <c r="M300" s="1"/>
      <c r="N300" s="1" t="s">
        <v>8528</v>
      </c>
    </row>
    <row r="301" spans="1:14">
      <c r="A301" s="1" t="s">
        <v>1510</v>
      </c>
      <c r="B301" s="1" t="s">
        <v>1511</v>
      </c>
      <c r="C301" s="1" t="s">
        <v>1512</v>
      </c>
      <c r="D301" s="1" t="s">
        <v>1415</v>
      </c>
      <c r="E301" s="1" t="s">
        <v>9211</v>
      </c>
      <c r="F301" s="1" t="s">
        <v>7875</v>
      </c>
      <c r="G301" t="s">
        <v>9212</v>
      </c>
      <c r="H301" s="1">
        <v>3730614</v>
      </c>
      <c r="I301" s="1" t="s">
        <v>6439</v>
      </c>
      <c r="J301" s="1" t="s">
        <v>6439</v>
      </c>
      <c r="K301" s="1" t="s">
        <v>5275</v>
      </c>
      <c r="L301" s="1" t="s">
        <v>5691</v>
      </c>
      <c r="M301" s="1" t="s">
        <v>5598</v>
      </c>
      <c r="N301" s="1" t="s">
        <v>8465</v>
      </c>
    </row>
    <row r="302" spans="1:14">
      <c r="A302" s="1" t="s">
        <v>1141</v>
      </c>
      <c r="B302" s="1" t="s">
        <v>1142</v>
      </c>
      <c r="C302" s="1" t="s">
        <v>1143</v>
      </c>
      <c r="D302" s="1" t="s">
        <v>1420</v>
      </c>
      <c r="E302" s="1" t="s">
        <v>9213</v>
      </c>
      <c r="F302" s="1" t="s">
        <v>7742</v>
      </c>
      <c r="G302" t="s">
        <v>9214</v>
      </c>
      <c r="H302" s="1">
        <v>3688274</v>
      </c>
      <c r="I302" s="1" t="s">
        <v>1145</v>
      </c>
      <c r="J302" s="1" t="s">
        <v>953</v>
      </c>
      <c r="K302" s="1" t="s">
        <v>7178</v>
      </c>
      <c r="L302" s="1" t="s">
        <v>5618</v>
      </c>
      <c r="M302" s="1" t="s">
        <v>7680</v>
      </c>
      <c r="N302" s="1" t="s">
        <v>8424</v>
      </c>
    </row>
    <row r="303" spans="1:14">
      <c r="A303" s="1" t="s">
        <v>1229</v>
      </c>
      <c r="B303" s="1" t="s">
        <v>1230</v>
      </c>
      <c r="C303" s="1" t="s">
        <v>1231</v>
      </c>
      <c r="D303" s="1" t="s">
        <v>1424</v>
      </c>
      <c r="E303" s="1" t="s">
        <v>9215</v>
      </c>
      <c r="F303" s="1" t="s">
        <v>1351</v>
      </c>
      <c r="G303" t="s">
        <v>9216</v>
      </c>
      <c r="H303" s="1">
        <v>3655055</v>
      </c>
      <c r="I303" s="1" t="s">
        <v>6417</v>
      </c>
      <c r="J303" s="1" t="s">
        <v>1234</v>
      </c>
      <c r="K303" s="1" t="s">
        <v>7350</v>
      </c>
      <c r="L303" s="1" t="s">
        <v>7643</v>
      </c>
      <c r="M303" s="1" t="s">
        <v>9217</v>
      </c>
      <c r="N303" s="1" t="s">
        <v>8424</v>
      </c>
    </row>
    <row r="304" spans="1:14">
      <c r="A304" s="1" t="s">
        <v>1431</v>
      </c>
      <c r="B304" s="1" t="s">
        <v>1432</v>
      </c>
      <c r="C304" s="1" t="s">
        <v>1433</v>
      </c>
      <c r="D304" s="1" t="s">
        <v>1430</v>
      </c>
      <c r="E304" s="1" t="s">
        <v>9218</v>
      </c>
      <c r="F304" s="1" t="s">
        <v>9219</v>
      </c>
      <c r="G304" t="s">
        <v>9220</v>
      </c>
      <c r="H304" s="1">
        <v>3606041</v>
      </c>
      <c r="I304" s="1" t="s">
        <v>8041</v>
      </c>
      <c r="J304" s="1" t="s">
        <v>8041</v>
      </c>
      <c r="K304" s="1" t="s">
        <v>5484</v>
      </c>
      <c r="L304" s="1" t="s">
        <v>7205</v>
      </c>
      <c r="M304" s="1" t="s">
        <v>5788</v>
      </c>
      <c r="N304" s="1" t="s">
        <v>8624</v>
      </c>
    </row>
    <row r="305" spans="1:14">
      <c r="A305" s="1" t="s">
        <v>1558</v>
      </c>
      <c r="B305" s="1" t="s">
        <v>1559</v>
      </c>
      <c r="C305" s="1" t="s">
        <v>1560</v>
      </c>
      <c r="D305" s="1" t="s">
        <v>1434</v>
      </c>
      <c r="E305" s="1" t="s">
        <v>9221</v>
      </c>
      <c r="F305" s="1" t="s">
        <v>9222</v>
      </c>
      <c r="G305" t="s">
        <v>9223</v>
      </c>
      <c r="H305" s="1">
        <v>3605410</v>
      </c>
      <c r="I305" s="1" t="s">
        <v>5558</v>
      </c>
      <c r="J305" s="1" t="s">
        <v>5558</v>
      </c>
      <c r="K305" s="1" t="s">
        <v>6462</v>
      </c>
      <c r="L305" s="1" t="s">
        <v>5371</v>
      </c>
      <c r="M305" s="1" t="s">
        <v>7104</v>
      </c>
      <c r="N305" s="1" t="s">
        <v>8574</v>
      </c>
    </row>
    <row r="306" spans="1:14">
      <c r="A306" s="1" t="s">
        <v>1378</v>
      </c>
      <c r="B306" s="1" t="s">
        <v>1379</v>
      </c>
      <c r="C306" s="1" t="s">
        <v>1380</v>
      </c>
      <c r="D306" s="1" t="s">
        <v>1438</v>
      </c>
      <c r="E306" s="1" t="s">
        <v>9224</v>
      </c>
      <c r="F306" s="1" t="s">
        <v>9225</v>
      </c>
      <c r="G306" t="s">
        <v>9226</v>
      </c>
      <c r="H306" s="1">
        <v>3583353</v>
      </c>
      <c r="I306" s="1" t="s">
        <v>8192</v>
      </c>
      <c r="J306" s="1" t="s">
        <v>8192</v>
      </c>
      <c r="K306" s="1" t="s">
        <v>5479</v>
      </c>
      <c r="L306" s="1" t="s">
        <v>6411</v>
      </c>
      <c r="M306" s="1" t="s">
        <v>5692</v>
      </c>
      <c r="N306" s="1" t="s">
        <v>8476</v>
      </c>
    </row>
    <row r="307" spans="1:14">
      <c r="A307" s="1" t="s">
        <v>1404</v>
      </c>
      <c r="B307" s="1" t="s">
        <v>1405</v>
      </c>
      <c r="C307" s="1" t="s">
        <v>1406</v>
      </c>
      <c r="D307" s="1" t="s">
        <v>1444</v>
      </c>
      <c r="E307" s="1" t="s">
        <v>9227</v>
      </c>
      <c r="F307" s="1" t="s">
        <v>9228</v>
      </c>
      <c r="G307" t="s">
        <v>9229</v>
      </c>
      <c r="H307" s="1">
        <v>3525400</v>
      </c>
      <c r="I307" s="1" t="s">
        <v>1408</v>
      </c>
      <c r="J307" s="1" t="s">
        <v>1408</v>
      </c>
      <c r="K307" s="1" t="s">
        <v>5307</v>
      </c>
      <c r="L307" s="1" t="s">
        <v>5345</v>
      </c>
      <c r="M307" s="1" t="s">
        <v>7061</v>
      </c>
      <c r="N307" s="1" t="s">
        <v>8465</v>
      </c>
    </row>
    <row r="308" spans="1:14">
      <c r="A308" s="1" t="s">
        <v>1239</v>
      </c>
      <c r="B308" s="1" t="s">
        <v>1240</v>
      </c>
      <c r="C308" s="1" t="s">
        <v>1241</v>
      </c>
      <c r="D308" s="1" t="s">
        <v>1448</v>
      </c>
      <c r="E308" s="1" t="s">
        <v>7879</v>
      </c>
      <c r="F308" s="1" t="s">
        <v>7803</v>
      </c>
      <c r="G308" t="s">
        <v>9230</v>
      </c>
      <c r="H308" s="1">
        <v>3491371</v>
      </c>
      <c r="I308" s="1" t="s">
        <v>5171</v>
      </c>
      <c r="J308" s="1" t="s">
        <v>1243</v>
      </c>
      <c r="K308" s="1" t="s">
        <v>6107</v>
      </c>
      <c r="L308" s="1" t="s">
        <v>6946</v>
      </c>
      <c r="M308" s="1" t="s">
        <v>6262</v>
      </c>
      <c r="N308" s="1" t="s">
        <v>8492</v>
      </c>
    </row>
    <row r="309" spans="1:14">
      <c r="A309" s="1" t="s">
        <v>5042</v>
      </c>
      <c r="B309" s="1" t="s">
        <v>5043</v>
      </c>
      <c r="C309" s="1" t="s">
        <v>5044</v>
      </c>
      <c r="D309" s="1" t="s">
        <v>1452</v>
      </c>
      <c r="E309" s="1" t="s">
        <v>9231</v>
      </c>
      <c r="F309" s="1" t="s">
        <v>7760</v>
      </c>
      <c r="G309" t="s">
        <v>9232</v>
      </c>
      <c r="H309" s="1">
        <v>3474559</v>
      </c>
      <c r="I309" s="1" t="s">
        <v>5448</v>
      </c>
      <c r="J309" s="1" t="s">
        <v>55</v>
      </c>
      <c r="K309" s="1" t="s">
        <v>5500</v>
      </c>
      <c r="L309" s="1" t="s">
        <v>5369</v>
      </c>
      <c r="M309" s="1" t="s">
        <v>6489</v>
      </c>
      <c r="N309" s="1" t="s">
        <v>8516</v>
      </c>
    </row>
    <row r="310" spans="1:14">
      <c r="A310" s="1" t="s">
        <v>1468</v>
      </c>
      <c r="B310" s="1" t="s">
        <v>1469</v>
      </c>
      <c r="C310" s="1" t="s">
        <v>1470</v>
      </c>
      <c r="D310" s="1" t="s">
        <v>1457</v>
      </c>
      <c r="E310" s="1" t="s">
        <v>9233</v>
      </c>
      <c r="F310" s="1" t="s">
        <v>7801</v>
      </c>
      <c r="G310" t="s">
        <v>9234</v>
      </c>
      <c r="H310" s="1">
        <v>3391873</v>
      </c>
      <c r="I310" s="1" t="s">
        <v>6445</v>
      </c>
      <c r="J310" s="1" t="s">
        <v>55</v>
      </c>
      <c r="K310" s="1" t="s">
        <v>5326</v>
      </c>
      <c r="L310" s="1" t="s">
        <v>7524</v>
      </c>
      <c r="M310" s="1" t="s">
        <v>5886</v>
      </c>
      <c r="N310" s="1" t="s">
        <v>8454</v>
      </c>
    </row>
    <row r="311" spans="1:14">
      <c r="A311" s="1" t="s">
        <v>940</v>
      </c>
      <c r="B311" s="1" t="s">
        <v>941</v>
      </c>
      <c r="C311" s="1" t="s">
        <v>942</v>
      </c>
      <c r="D311" s="1" t="s">
        <v>1462</v>
      </c>
      <c r="E311" s="1" t="s">
        <v>9235</v>
      </c>
      <c r="F311" s="1" t="s">
        <v>7845</v>
      </c>
      <c r="G311" t="s">
        <v>9236</v>
      </c>
      <c r="H311" s="1">
        <v>3376496</v>
      </c>
      <c r="I311" s="1" t="s">
        <v>6449</v>
      </c>
      <c r="J311" s="1" t="s">
        <v>6449</v>
      </c>
      <c r="K311" s="1" t="s">
        <v>6201</v>
      </c>
      <c r="L311" s="1" t="s">
        <v>9237</v>
      </c>
      <c r="M311" s="1" t="s">
        <v>5935</v>
      </c>
      <c r="N311" s="1" t="s">
        <v>8568</v>
      </c>
    </row>
    <row r="312" spans="1:14">
      <c r="A312" s="1" t="s">
        <v>1390</v>
      </c>
      <c r="B312" s="1" t="s">
        <v>1391</v>
      </c>
      <c r="C312" s="1" t="s">
        <v>1392</v>
      </c>
      <c r="D312" s="1" t="s">
        <v>1467</v>
      </c>
      <c r="E312" s="1" t="s">
        <v>9238</v>
      </c>
      <c r="F312" s="1" t="s">
        <v>9239</v>
      </c>
      <c r="G312" t="s">
        <v>9240</v>
      </c>
      <c r="H312" s="1">
        <v>3270460</v>
      </c>
      <c r="I312" s="1" t="s">
        <v>1394</v>
      </c>
      <c r="J312" s="1" t="s">
        <v>1394</v>
      </c>
      <c r="K312" s="1" t="s">
        <v>6908</v>
      </c>
      <c r="L312" s="1" t="s">
        <v>5889</v>
      </c>
      <c r="M312" s="1" t="s">
        <v>7015</v>
      </c>
      <c r="N312" s="1" t="s">
        <v>8633</v>
      </c>
    </row>
    <row r="313" spans="1:14">
      <c r="A313" s="1" t="s">
        <v>1476</v>
      </c>
      <c r="B313" s="1" t="s">
        <v>1477</v>
      </c>
      <c r="C313" s="1" t="s">
        <v>1477</v>
      </c>
      <c r="D313" s="1" t="s">
        <v>1471</v>
      </c>
      <c r="E313" s="1" t="s">
        <v>9241</v>
      </c>
      <c r="F313" s="1" t="s">
        <v>5952</v>
      </c>
      <c r="G313" t="s">
        <v>9242</v>
      </c>
      <c r="H313" s="1">
        <v>3253293</v>
      </c>
      <c r="I313" s="1" t="s">
        <v>6446</v>
      </c>
      <c r="J313" s="1" t="s">
        <v>6446</v>
      </c>
      <c r="K313" s="1" t="s">
        <v>5178</v>
      </c>
      <c r="L313" s="1" t="s">
        <v>6997</v>
      </c>
      <c r="M313" s="1" t="s">
        <v>6240</v>
      </c>
      <c r="N313" s="1" t="s">
        <v>8439</v>
      </c>
    </row>
    <row r="314" spans="1:14">
      <c r="A314" s="1" t="s">
        <v>1369</v>
      </c>
      <c r="B314" s="1" t="s">
        <v>1370</v>
      </c>
      <c r="C314" s="1" t="s">
        <v>1371</v>
      </c>
      <c r="D314" s="1" t="s">
        <v>1472</v>
      </c>
      <c r="E314" s="1" t="s">
        <v>9243</v>
      </c>
      <c r="F314" s="1" t="s">
        <v>7721</v>
      </c>
      <c r="G314" t="s">
        <v>9244</v>
      </c>
      <c r="H314" s="1">
        <v>3246216</v>
      </c>
      <c r="I314" s="1" t="s">
        <v>7877</v>
      </c>
      <c r="J314" s="1" t="s">
        <v>7877</v>
      </c>
      <c r="K314" s="1" t="s">
        <v>5603</v>
      </c>
      <c r="L314" s="1" t="s">
        <v>5498</v>
      </c>
      <c r="M314" s="1" t="s">
        <v>7122</v>
      </c>
      <c r="N314" s="1" t="s">
        <v>8624</v>
      </c>
    </row>
    <row r="315" spans="1:14">
      <c r="A315" s="1" t="s">
        <v>1278</v>
      </c>
      <c r="B315" s="1" t="s">
        <v>1279</v>
      </c>
      <c r="C315" s="1" t="s">
        <v>1280</v>
      </c>
      <c r="D315" s="1" t="s">
        <v>1475</v>
      </c>
      <c r="E315" s="1" t="s">
        <v>8042</v>
      </c>
      <c r="F315" s="1" t="s">
        <v>9245</v>
      </c>
      <c r="G315" t="s">
        <v>9246</v>
      </c>
      <c r="H315" s="1">
        <v>3213820</v>
      </c>
      <c r="I315" s="1" t="s">
        <v>8043</v>
      </c>
      <c r="J315" s="1" t="s">
        <v>8043</v>
      </c>
      <c r="K315" s="1" t="s">
        <v>5364</v>
      </c>
      <c r="L315" s="1" t="s">
        <v>5879</v>
      </c>
      <c r="M315" s="1"/>
      <c r="N315" s="1" t="s">
        <v>8613</v>
      </c>
    </row>
    <row r="316" spans="1:14">
      <c r="A316" s="1" t="s">
        <v>1672</v>
      </c>
      <c r="B316" s="1" t="s">
        <v>1673</v>
      </c>
      <c r="C316" s="1" t="s">
        <v>1674</v>
      </c>
      <c r="D316" s="1" t="s">
        <v>1478</v>
      </c>
      <c r="E316" s="1" t="s">
        <v>9247</v>
      </c>
      <c r="F316" s="1" t="s">
        <v>7440</v>
      </c>
      <c r="G316" t="s">
        <v>9248</v>
      </c>
      <c r="H316" s="1">
        <v>3210186</v>
      </c>
      <c r="I316" s="1" t="s">
        <v>1676</v>
      </c>
      <c r="J316" s="1" t="s">
        <v>1677</v>
      </c>
      <c r="K316" s="1" t="s">
        <v>6647</v>
      </c>
      <c r="L316" s="1" t="s">
        <v>5753</v>
      </c>
      <c r="M316" s="1" t="s">
        <v>7686</v>
      </c>
      <c r="N316" s="1" t="s">
        <v>8447</v>
      </c>
    </row>
    <row r="317" spans="1:14">
      <c r="A317" s="1" t="s">
        <v>1417</v>
      </c>
      <c r="B317" s="1" t="s">
        <v>1418</v>
      </c>
      <c r="C317" s="1" t="s">
        <v>1419</v>
      </c>
      <c r="D317" s="1" t="s">
        <v>1482</v>
      </c>
      <c r="E317" s="1" t="s">
        <v>7601</v>
      </c>
      <c r="F317" s="1" t="s">
        <v>1184</v>
      </c>
      <c r="G317" t="s">
        <v>9249</v>
      </c>
      <c r="H317" s="1">
        <v>3051537</v>
      </c>
      <c r="I317" s="1" t="s">
        <v>8044</v>
      </c>
      <c r="J317" s="1" t="s">
        <v>8044</v>
      </c>
      <c r="K317" s="1" t="s">
        <v>5274</v>
      </c>
      <c r="L317" s="1" t="s">
        <v>9250</v>
      </c>
      <c r="M317" s="1" t="s">
        <v>7260</v>
      </c>
      <c r="N317" s="1" t="s">
        <v>8574</v>
      </c>
    </row>
    <row r="318" spans="1:14">
      <c r="A318" s="1" t="s">
        <v>1244</v>
      </c>
      <c r="B318" s="1" t="s">
        <v>1245</v>
      </c>
      <c r="C318" s="1" t="s">
        <v>1246</v>
      </c>
      <c r="D318" s="1" t="s">
        <v>1487</v>
      </c>
      <c r="E318" s="1" t="s">
        <v>9251</v>
      </c>
      <c r="F318" s="1" t="s">
        <v>6494</v>
      </c>
      <c r="G318" t="s">
        <v>9252</v>
      </c>
      <c r="H318" s="1">
        <v>3040220</v>
      </c>
      <c r="I318" s="1" t="s">
        <v>1248</v>
      </c>
      <c r="J318" s="1" t="s">
        <v>1249</v>
      </c>
      <c r="K318" s="1" t="s">
        <v>5197</v>
      </c>
      <c r="L318" s="1" t="s">
        <v>5571</v>
      </c>
      <c r="M318" s="1" t="s">
        <v>9253</v>
      </c>
      <c r="N318" s="1" t="s">
        <v>8424</v>
      </c>
    </row>
    <row r="319" spans="1:14">
      <c r="A319" s="1" t="s">
        <v>1386</v>
      </c>
      <c r="B319" s="1" t="s">
        <v>1387</v>
      </c>
      <c r="C319" s="1" t="s">
        <v>1388</v>
      </c>
      <c r="D319" s="1" t="s">
        <v>1492</v>
      </c>
      <c r="E319" s="1" t="s">
        <v>9254</v>
      </c>
      <c r="F319" s="1" t="s">
        <v>766</v>
      </c>
      <c r="G319" t="s">
        <v>9255</v>
      </c>
      <c r="H319" s="1">
        <v>3002944</v>
      </c>
      <c r="I319" s="1" t="s">
        <v>8045</v>
      </c>
      <c r="J319" s="1" t="s">
        <v>8045</v>
      </c>
      <c r="K319" s="1" t="s">
        <v>5848</v>
      </c>
      <c r="L319" s="1" t="s">
        <v>6324</v>
      </c>
      <c r="M319" s="1" t="s">
        <v>7018</v>
      </c>
      <c r="N319" s="1" t="s">
        <v>8431</v>
      </c>
    </row>
    <row r="320" spans="1:14">
      <c r="A320" s="1" t="s">
        <v>1479</v>
      </c>
      <c r="B320" s="1" t="s">
        <v>1480</v>
      </c>
      <c r="C320" s="1" t="s">
        <v>1481</v>
      </c>
      <c r="D320" s="1" t="s">
        <v>1496</v>
      </c>
      <c r="E320" s="1" t="s">
        <v>9256</v>
      </c>
      <c r="F320" s="1" t="s">
        <v>7152</v>
      </c>
      <c r="G320" t="s">
        <v>9257</v>
      </c>
      <c r="H320" s="1">
        <v>2995893</v>
      </c>
      <c r="I320" s="1" t="s">
        <v>1483</v>
      </c>
      <c r="J320" s="1" t="s">
        <v>1483</v>
      </c>
      <c r="K320" s="1" t="s">
        <v>89</v>
      </c>
      <c r="L320" s="1" t="s">
        <v>5507</v>
      </c>
      <c r="M320" s="1" t="s">
        <v>5854</v>
      </c>
      <c r="N320" s="1" t="s">
        <v>8465</v>
      </c>
    </row>
    <row r="321" spans="1:14">
      <c r="A321" s="1" t="s">
        <v>1611</v>
      </c>
      <c r="B321" s="1" t="s">
        <v>1612</v>
      </c>
      <c r="C321" s="1" t="s">
        <v>1613</v>
      </c>
      <c r="D321" s="1" t="s">
        <v>1500</v>
      </c>
      <c r="E321" s="1" t="s">
        <v>9258</v>
      </c>
      <c r="F321" s="1" t="s">
        <v>7923</v>
      </c>
      <c r="G321" t="s">
        <v>9259</v>
      </c>
      <c r="H321" s="1">
        <v>2945106</v>
      </c>
      <c r="I321" s="1" t="s">
        <v>8193</v>
      </c>
      <c r="J321" s="1" t="s">
        <v>8194</v>
      </c>
      <c r="K321" s="1" t="s">
        <v>5292</v>
      </c>
      <c r="L321" s="1" t="s">
        <v>5192</v>
      </c>
      <c r="M321" s="1" t="s">
        <v>7651</v>
      </c>
      <c r="N321" s="1" t="s">
        <v>8487</v>
      </c>
    </row>
    <row r="322" spans="1:14">
      <c r="A322" s="1" t="s">
        <v>1550</v>
      </c>
      <c r="B322" s="1" t="s">
        <v>1551</v>
      </c>
      <c r="C322" s="1" t="s">
        <v>1552</v>
      </c>
      <c r="D322" s="1" t="s">
        <v>1505</v>
      </c>
      <c r="E322" s="1" t="s">
        <v>9260</v>
      </c>
      <c r="F322" s="1" t="s">
        <v>7623</v>
      </c>
      <c r="G322" t="s">
        <v>7872</v>
      </c>
      <c r="H322" s="1">
        <v>2938070</v>
      </c>
      <c r="I322" s="1" t="s">
        <v>8195</v>
      </c>
      <c r="J322" s="1" t="s">
        <v>8195</v>
      </c>
      <c r="K322" s="1" t="s">
        <v>5847</v>
      </c>
      <c r="L322" s="1" t="s">
        <v>7075</v>
      </c>
      <c r="M322" s="1" t="s">
        <v>7479</v>
      </c>
      <c r="N322" s="1" t="s">
        <v>8435</v>
      </c>
    </row>
    <row r="323" spans="1:14">
      <c r="A323" s="1" t="s">
        <v>1373</v>
      </c>
      <c r="B323" s="1" t="s">
        <v>1374</v>
      </c>
      <c r="C323" s="1" t="s">
        <v>1375</v>
      </c>
      <c r="D323" s="1" t="s">
        <v>1509</v>
      </c>
      <c r="E323" s="1" t="s">
        <v>9261</v>
      </c>
      <c r="F323" s="1" t="s">
        <v>7463</v>
      </c>
      <c r="G323" t="s">
        <v>9262</v>
      </c>
      <c r="H323" s="1">
        <v>2905822</v>
      </c>
      <c r="I323" s="1" t="s">
        <v>8196</v>
      </c>
      <c r="J323" s="1" t="s">
        <v>8196</v>
      </c>
      <c r="K323" s="1" t="s">
        <v>5303</v>
      </c>
      <c r="L323" s="1" t="s">
        <v>5459</v>
      </c>
      <c r="M323" s="1" t="s">
        <v>7547</v>
      </c>
      <c r="N323" s="1" t="s">
        <v>8541</v>
      </c>
    </row>
    <row r="324" spans="1:14">
      <c r="A324" s="1" t="s">
        <v>1304</v>
      </c>
      <c r="B324" s="1" t="s">
        <v>1305</v>
      </c>
      <c r="C324" s="1" t="s">
        <v>1306</v>
      </c>
      <c r="D324" s="1" t="s">
        <v>1513</v>
      </c>
      <c r="E324" s="1" t="s">
        <v>9263</v>
      </c>
      <c r="F324" s="1" t="s">
        <v>7802</v>
      </c>
      <c r="G324" t="s">
        <v>9264</v>
      </c>
      <c r="H324" s="1">
        <v>2890774</v>
      </c>
      <c r="I324" s="1" t="s">
        <v>8046</v>
      </c>
      <c r="J324" s="1" t="s">
        <v>8046</v>
      </c>
      <c r="K324" s="1" t="s">
        <v>5318</v>
      </c>
      <c r="L324" s="1" t="s">
        <v>5689</v>
      </c>
      <c r="M324" s="1" t="s">
        <v>7452</v>
      </c>
      <c r="N324" s="1" t="s">
        <v>8809</v>
      </c>
    </row>
    <row r="325" spans="1:14">
      <c r="A325" s="1" t="s">
        <v>1986</v>
      </c>
      <c r="B325" s="1" t="s">
        <v>1987</v>
      </c>
      <c r="C325" s="1" t="s">
        <v>1987</v>
      </c>
      <c r="D325" s="1" t="s">
        <v>1517</v>
      </c>
      <c r="E325" s="1" t="s">
        <v>9265</v>
      </c>
      <c r="F325" s="1" t="s">
        <v>6498</v>
      </c>
      <c r="G325" t="s">
        <v>9266</v>
      </c>
      <c r="H325" s="1">
        <v>2849865</v>
      </c>
      <c r="I325" s="1" t="s">
        <v>8198</v>
      </c>
      <c r="J325" s="1" t="s">
        <v>8199</v>
      </c>
      <c r="K325" s="1" t="s">
        <v>6424</v>
      </c>
      <c r="L325" s="1" t="s">
        <v>9267</v>
      </c>
      <c r="M325" s="1" t="s">
        <v>9268</v>
      </c>
      <c r="N325" s="1" t="s">
        <v>8588</v>
      </c>
    </row>
    <row r="326" spans="1:14">
      <c r="A326" s="1" t="s">
        <v>1562</v>
      </c>
      <c r="B326" s="1" t="s">
        <v>1563</v>
      </c>
      <c r="C326" s="1" t="s">
        <v>1564</v>
      </c>
      <c r="D326" s="1" t="s">
        <v>1522</v>
      </c>
      <c r="E326" s="1" t="s">
        <v>9269</v>
      </c>
      <c r="F326" s="1" t="s">
        <v>7878</v>
      </c>
      <c r="G326" t="s">
        <v>9270</v>
      </c>
      <c r="H326" s="1">
        <v>2831256</v>
      </c>
      <c r="I326" s="1" t="s">
        <v>1566</v>
      </c>
      <c r="J326" s="1" t="s">
        <v>1566</v>
      </c>
      <c r="K326" s="1" t="s">
        <v>5724</v>
      </c>
      <c r="L326" s="1" t="s">
        <v>6137</v>
      </c>
      <c r="M326" s="1" t="s">
        <v>6644</v>
      </c>
      <c r="N326" s="1" t="s">
        <v>8502</v>
      </c>
    </row>
    <row r="327" spans="1:14">
      <c r="A327" s="1" t="s">
        <v>1441</v>
      </c>
      <c r="B327" s="1" t="s">
        <v>1442</v>
      </c>
      <c r="C327" s="1" t="s">
        <v>1443</v>
      </c>
      <c r="D327" s="1" t="s">
        <v>1527</v>
      </c>
      <c r="E327" s="1" t="s">
        <v>9271</v>
      </c>
      <c r="F327" s="1" t="s">
        <v>9272</v>
      </c>
      <c r="G327" t="s">
        <v>9273</v>
      </c>
      <c r="H327" s="1">
        <v>2769461</v>
      </c>
      <c r="I327" s="1" t="s">
        <v>8197</v>
      </c>
      <c r="J327" s="1" t="s">
        <v>8197</v>
      </c>
      <c r="K327" s="1" t="s">
        <v>6759</v>
      </c>
      <c r="L327" s="1" t="s">
        <v>5350</v>
      </c>
      <c r="M327" s="1" t="s">
        <v>5301</v>
      </c>
      <c r="N327" s="1" t="s">
        <v>8495</v>
      </c>
    </row>
    <row r="328" spans="1:14">
      <c r="A328" s="1" t="s">
        <v>1502</v>
      </c>
      <c r="B328" s="1" t="s">
        <v>1503</v>
      </c>
      <c r="C328" s="1" t="s">
        <v>1504</v>
      </c>
      <c r="D328" s="1" t="s">
        <v>1532</v>
      </c>
      <c r="E328" s="1" t="s">
        <v>9274</v>
      </c>
      <c r="F328" s="1" t="s">
        <v>8365</v>
      </c>
      <c r="G328" t="s">
        <v>9275</v>
      </c>
      <c r="H328" s="1">
        <v>2754932</v>
      </c>
      <c r="I328" s="1" t="s">
        <v>8200</v>
      </c>
      <c r="J328" s="1" t="s">
        <v>8200</v>
      </c>
      <c r="K328" s="1" t="s">
        <v>5264</v>
      </c>
      <c r="L328" s="1" t="s">
        <v>5503</v>
      </c>
      <c r="M328" s="1" t="s">
        <v>7130</v>
      </c>
      <c r="N328" s="1" t="s">
        <v>8588</v>
      </c>
    </row>
    <row r="329" spans="1:14">
      <c r="A329" s="1" t="s">
        <v>1699</v>
      </c>
      <c r="B329" s="1" t="s">
        <v>1700</v>
      </c>
      <c r="C329" s="1" t="s">
        <v>1701</v>
      </c>
      <c r="D329" s="1" t="s">
        <v>1538</v>
      </c>
      <c r="E329" s="1" t="s">
        <v>9276</v>
      </c>
      <c r="F329" s="1" t="s">
        <v>7973</v>
      </c>
      <c r="G329" t="s">
        <v>9277</v>
      </c>
      <c r="H329" s="1">
        <v>2751602</v>
      </c>
      <c r="I329" s="1" t="s">
        <v>1703</v>
      </c>
      <c r="J329" s="1" t="s">
        <v>56</v>
      </c>
      <c r="K329" s="1" t="s">
        <v>7807</v>
      </c>
      <c r="L329" s="1" t="s">
        <v>7919</v>
      </c>
      <c r="M329" s="1" t="s">
        <v>9278</v>
      </c>
      <c r="N329" s="1" t="s">
        <v>8443</v>
      </c>
    </row>
    <row r="330" spans="1:14">
      <c r="A330" s="1" t="s">
        <v>1343</v>
      </c>
      <c r="B330" s="1" t="s">
        <v>1344</v>
      </c>
      <c r="C330" s="1" t="s">
        <v>1345</v>
      </c>
      <c r="D330" s="1" t="s">
        <v>1544</v>
      </c>
      <c r="E330" s="1" t="s">
        <v>9279</v>
      </c>
      <c r="F330" s="1" t="s">
        <v>8390</v>
      </c>
      <c r="G330" t="s">
        <v>9280</v>
      </c>
      <c r="H330" s="1">
        <v>2695961</v>
      </c>
      <c r="I330" s="1" t="s">
        <v>8047</v>
      </c>
      <c r="J330" s="1" t="s">
        <v>8047</v>
      </c>
      <c r="K330" s="1" t="s">
        <v>5303</v>
      </c>
      <c r="L330" s="1" t="s">
        <v>5854</v>
      </c>
      <c r="M330" s="1" t="s">
        <v>6542</v>
      </c>
      <c r="N330" s="1" t="s">
        <v>8416</v>
      </c>
    </row>
    <row r="331" spans="1:14">
      <c r="A331" s="1" t="s">
        <v>2425</v>
      </c>
      <c r="B331" s="1" t="s">
        <v>2426</v>
      </c>
      <c r="C331" s="1" t="s">
        <v>2427</v>
      </c>
      <c r="D331" s="1" t="s">
        <v>1549</v>
      </c>
      <c r="E331" s="1" t="s">
        <v>9281</v>
      </c>
      <c r="F331" s="1" t="s">
        <v>6454</v>
      </c>
      <c r="G331" t="s">
        <v>9282</v>
      </c>
      <c r="H331" s="1">
        <v>2695120</v>
      </c>
      <c r="I331" s="1" t="s">
        <v>8201</v>
      </c>
      <c r="J331" s="1" t="s">
        <v>8202</v>
      </c>
      <c r="K331" s="1" t="s">
        <v>5274</v>
      </c>
      <c r="L331" s="1" t="s">
        <v>6614</v>
      </c>
      <c r="M331" s="1" t="s">
        <v>7751</v>
      </c>
      <c r="N331" s="1" t="s">
        <v>8624</v>
      </c>
    </row>
    <row r="332" spans="1:14">
      <c r="A332" s="1" t="s">
        <v>1514</v>
      </c>
      <c r="B332" s="1" t="s">
        <v>1515</v>
      </c>
      <c r="C332" s="1" t="s">
        <v>1516</v>
      </c>
      <c r="D332" s="1" t="s">
        <v>1553</v>
      </c>
      <c r="E332" s="1" t="s">
        <v>9283</v>
      </c>
      <c r="F332" s="1" t="s">
        <v>6641</v>
      </c>
      <c r="G332" t="s">
        <v>9284</v>
      </c>
      <c r="H332" s="1">
        <v>2685801</v>
      </c>
      <c r="I332" s="1" t="s">
        <v>1518</v>
      </c>
      <c r="J332" s="1" t="s">
        <v>1518</v>
      </c>
      <c r="K332" s="1" t="s">
        <v>5270</v>
      </c>
      <c r="L332" s="1" t="s">
        <v>6469</v>
      </c>
      <c r="M332" s="1" t="s">
        <v>7301</v>
      </c>
      <c r="N332" s="1" t="s">
        <v>8760</v>
      </c>
    </row>
    <row r="333" spans="1:14">
      <c r="A333" s="1" t="s">
        <v>1541</v>
      </c>
      <c r="B333" s="1" t="s">
        <v>1542</v>
      </c>
      <c r="C333" s="1" t="s">
        <v>1543</v>
      </c>
      <c r="D333" s="1" t="s">
        <v>1557</v>
      </c>
      <c r="E333" s="1" t="s">
        <v>9285</v>
      </c>
      <c r="F333" s="1" t="s">
        <v>7941</v>
      </c>
      <c r="G333" t="s">
        <v>9286</v>
      </c>
      <c r="H333" s="1">
        <v>2653767</v>
      </c>
      <c r="I333" s="1" t="s">
        <v>1545</v>
      </c>
      <c r="J333" s="1" t="s">
        <v>1545</v>
      </c>
      <c r="K333" s="1" t="s">
        <v>6121</v>
      </c>
      <c r="L333" s="1" t="s">
        <v>6912</v>
      </c>
      <c r="M333" s="1" t="s">
        <v>5517</v>
      </c>
      <c r="N333" s="1" t="s">
        <v>8461</v>
      </c>
    </row>
    <row r="334" spans="1:14">
      <c r="A334" s="1" t="s">
        <v>1493</v>
      </c>
      <c r="B334" s="1" t="s">
        <v>1494</v>
      </c>
      <c r="C334" s="1" t="s">
        <v>1495</v>
      </c>
      <c r="D334" s="1" t="s">
        <v>1561</v>
      </c>
      <c r="E334" s="1" t="s">
        <v>9287</v>
      </c>
      <c r="F334" s="1" t="s">
        <v>9288</v>
      </c>
      <c r="G334" t="s">
        <v>9289</v>
      </c>
      <c r="H334" s="1">
        <v>2650180</v>
      </c>
      <c r="I334" s="1" t="s">
        <v>214</v>
      </c>
      <c r="J334" s="1" t="s">
        <v>1316</v>
      </c>
      <c r="K334" s="1" t="s">
        <v>6451</v>
      </c>
      <c r="L334" s="1" t="s">
        <v>7172</v>
      </c>
      <c r="M334" s="1" t="s">
        <v>7239</v>
      </c>
      <c r="N334" s="1" t="s">
        <v>8443</v>
      </c>
    </row>
    <row r="335" spans="1:14">
      <c r="A335" s="1" t="s">
        <v>1535</v>
      </c>
      <c r="B335" s="1" t="s">
        <v>1536</v>
      </c>
      <c r="C335" s="1" t="s">
        <v>1537</v>
      </c>
      <c r="D335" s="1" t="s">
        <v>1565</v>
      </c>
      <c r="E335" s="1" t="s">
        <v>9290</v>
      </c>
      <c r="F335" s="1" t="s">
        <v>9291</v>
      </c>
      <c r="G335" t="s">
        <v>9292</v>
      </c>
      <c r="H335" s="1">
        <v>2588241</v>
      </c>
      <c r="I335" s="1" t="s">
        <v>1539</v>
      </c>
      <c r="J335" s="1" t="s">
        <v>1540</v>
      </c>
      <c r="K335" s="1" t="s">
        <v>6129</v>
      </c>
      <c r="L335" s="1" t="s">
        <v>6898</v>
      </c>
      <c r="M335" s="1" t="s">
        <v>6132</v>
      </c>
      <c r="N335" s="1" t="s">
        <v>8613</v>
      </c>
    </row>
    <row r="336" spans="1:14">
      <c r="A336" s="1" t="s">
        <v>1421</v>
      </c>
      <c r="B336" s="1" t="s">
        <v>1422</v>
      </c>
      <c r="C336" s="1" t="s">
        <v>1423</v>
      </c>
      <c r="D336" s="1" t="s">
        <v>1570</v>
      </c>
      <c r="E336" s="1" t="s">
        <v>9293</v>
      </c>
      <c r="F336" s="1" t="s">
        <v>6959</v>
      </c>
      <c r="G336" t="s">
        <v>9294</v>
      </c>
      <c r="H336" s="1">
        <v>2584749</v>
      </c>
      <c r="I336" s="1" t="s">
        <v>1425</v>
      </c>
      <c r="J336" s="1" t="s">
        <v>1426</v>
      </c>
      <c r="K336" s="1" t="s">
        <v>5860</v>
      </c>
      <c r="L336" s="1" t="s">
        <v>7075</v>
      </c>
      <c r="M336" s="1" t="s">
        <v>7261</v>
      </c>
      <c r="N336" s="1" t="s">
        <v>8633</v>
      </c>
    </row>
    <row r="337" spans="1:14">
      <c r="A337" s="1" t="s">
        <v>5568</v>
      </c>
      <c r="B337" s="1" t="s">
        <v>5569</v>
      </c>
      <c r="C337" s="1" t="s">
        <v>5569</v>
      </c>
      <c r="D337" s="1" t="s">
        <v>1575</v>
      </c>
      <c r="E337" s="1" t="s">
        <v>9295</v>
      </c>
      <c r="F337" s="1" t="s">
        <v>7804</v>
      </c>
      <c r="G337" t="s">
        <v>9296</v>
      </c>
      <c r="H337" s="1">
        <v>2502406</v>
      </c>
      <c r="I337" s="1" t="s">
        <v>5938</v>
      </c>
      <c r="J337" s="1" t="s">
        <v>5570</v>
      </c>
      <c r="K337" s="1" t="s">
        <v>7071</v>
      </c>
      <c r="L337" s="1" t="s">
        <v>9297</v>
      </c>
      <c r="M337" s="1"/>
      <c r="N337" s="1" t="s">
        <v>8516</v>
      </c>
    </row>
    <row r="338" spans="1:14">
      <c r="A338" s="1" t="s">
        <v>1524</v>
      </c>
      <c r="B338" s="1" t="s">
        <v>1525</v>
      </c>
      <c r="C338" s="1" t="s">
        <v>1526</v>
      </c>
      <c r="D338" s="1" t="s">
        <v>1579</v>
      </c>
      <c r="E338" s="1" t="s">
        <v>9298</v>
      </c>
      <c r="F338" s="1" t="s">
        <v>9299</v>
      </c>
      <c r="G338" t="s">
        <v>9300</v>
      </c>
      <c r="H338" s="1">
        <v>2455930</v>
      </c>
      <c r="I338" s="1" t="s">
        <v>5565</v>
      </c>
      <c r="J338" s="1" t="s">
        <v>1528</v>
      </c>
      <c r="K338" s="1" t="s">
        <v>5390</v>
      </c>
      <c r="L338" s="1" t="s">
        <v>5707</v>
      </c>
      <c r="M338" s="1" t="s">
        <v>7607</v>
      </c>
      <c r="N338" s="1" t="s">
        <v>8454</v>
      </c>
    </row>
    <row r="339" spans="1:14">
      <c r="A339" s="1" t="s">
        <v>1567</v>
      </c>
      <c r="B339" s="1" t="s">
        <v>1568</v>
      </c>
      <c r="C339" s="1" t="s">
        <v>1569</v>
      </c>
      <c r="D339" s="1" t="s">
        <v>1585</v>
      </c>
      <c r="E339" s="1" t="s">
        <v>9301</v>
      </c>
      <c r="F339" s="1" t="s">
        <v>9302</v>
      </c>
      <c r="G339" t="s">
        <v>9303</v>
      </c>
      <c r="H339" s="1">
        <v>2434960</v>
      </c>
      <c r="I339" s="1" t="s">
        <v>1571</v>
      </c>
      <c r="J339" s="1" t="s">
        <v>55</v>
      </c>
      <c r="K339" s="1" t="s">
        <v>5435</v>
      </c>
      <c r="L339" s="1" t="s">
        <v>5933</v>
      </c>
      <c r="M339" s="1" t="s">
        <v>6963</v>
      </c>
      <c r="N339" s="1" t="s">
        <v>8624</v>
      </c>
    </row>
    <row r="340" spans="1:14">
      <c r="A340" s="1" t="s">
        <v>2512</v>
      </c>
      <c r="B340" s="1" t="s">
        <v>2513</v>
      </c>
      <c r="C340" s="1" t="s">
        <v>2514</v>
      </c>
      <c r="D340" s="1" t="s">
        <v>1591</v>
      </c>
      <c r="E340" s="1" t="s">
        <v>9304</v>
      </c>
      <c r="F340" s="1" t="s">
        <v>6744</v>
      </c>
      <c r="G340" t="s">
        <v>9305</v>
      </c>
      <c r="H340" s="1">
        <v>2379138</v>
      </c>
      <c r="I340" s="1" t="s">
        <v>2516</v>
      </c>
      <c r="J340" s="1" t="s">
        <v>2516</v>
      </c>
      <c r="K340" s="1" t="s">
        <v>5931</v>
      </c>
      <c r="L340" s="1" t="s">
        <v>5549</v>
      </c>
      <c r="M340" s="1" t="s">
        <v>9306</v>
      </c>
      <c r="N340" s="1" t="s">
        <v>8809</v>
      </c>
    </row>
    <row r="341" spans="1:14">
      <c r="A341" s="1" t="s">
        <v>1598</v>
      </c>
      <c r="B341" s="1" t="s">
        <v>1599</v>
      </c>
      <c r="C341" s="1" t="s">
        <v>1600</v>
      </c>
      <c r="D341" s="1" t="s">
        <v>1596</v>
      </c>
      <c r="E341" s="1" t="s">
        <v>9307</v>
      </c>
      <c r="F341" s="1" t="s">
        <v>9308</v>
      </c>
      <c r="G341" t="s">
        <v>9309</v>
      </c>
      <c r="H341" s="1">
        <v>2377003</v>
      </c>
      <c r="I341" s="1" t="s">
        <v>1602</v>
      </c>
      <c r="J341" s="1" t="s">
        <v>1602</v>
      </c>
      <c r="K341" s="1" t="s">
        <v>5780</v>
      </c>
      <c r="L341" s="1" t="s">
        <v>7041</v>
      </c>
      <c r="M341" s="1" t="s">
        <v>5501</v>
      </c>
      <c r="N341" s="1" t="s">
        <v>8461</v>
      </c>
    </row>
    <row r="342" spans="1:14">
      <c r="A342" s="1" t="s">
        <v>1546</v>
      </c>
      <c r="B342" s="1" t="s">
        <v>1547</v>
      </c>
      <c r="C342" s="1" t="s">
        <v>1548</v>
      </c>
      <c r="D342" s="1" t="s">
        <v>1601</v>
      </c>
      <c r="E342" s="1" t="s">
        <v>9310</v>
      </c>
      <c r="F342" s="1" t="s">
        <v>7942</v>
      </c>
      <c r="G342" t="s">
        <v>9311</v>
      </c>
      <c r="H342" s="1">
        <v>2342238</v>
      </c>
      <c r="I342" s="1" t="s">
        <v>8203</v>
      </c>
      <c r="J342" s="1" t="s">
        <v>8203</v>
      </c>
      <c r="K342" s="1" t="s">
        <v>6388</v>
      </c>
      <c r="L342" s="1" t="s">
        <v>7655</v>
      </c>
      <c r="M342" s="1" t="s">
        <v>5791</v>
      </c>
      <c r="N342" s="1" t="s">
        <v>8469</v>
      </c>
    </row>
    <row r="343" spans="1:14">
      <c r="A343" s="1" t="s">
        <v>1644</v>
      </c>
      <c r="B343" s="1" t="s">
        <v>1645</v>
      </c>
      <c r="C343" s="1" t="s">
        <v>1646</v>
      </c>
      <c r="D343" s="1" t="s">
        <v>1606</v>
      </c>
      <c r="E343" s="1" t="s">
        <v>9312</v>
      </c>
      <c r="F343" s="1" t="s">
        <v>9313</v>
      </c>
      <c r="G343" t="s">
        <v>9314</v>
      </c>
      <c r="H343" s="1">
        <v>2292557</v>
      </c>
      <c r="I343" s="1" t="s">
        <v>8048</v>
      </c>
      <c r="J343" s="1" t="s">
        <v>8048</v>
      </c>
      <c r="K343" s="1" t="s">
        <v>5714</v>
      </c>
      <c r="L343" s="1" t="s">
        <v>7307</v>
      </c>
      <c r="M343" s="1" t="s">
        <v>7143</v>
      </c>
      <c r="N343" s="1" t="s">
        <v>8431</v>
      </c>
    </row>
    <row r="344" spans="1:14">
      <c r="A344" s="1" t="s">
        <v>1449</v>
      </c>
      <c r="B344" s="1" t="s">
        <v>1450</v>
      </c>
      <c r="C344" s="1" t="s">
        <v>1451</v>
      </c>
      <c r="D344" s="1" t="s">
        <v>1610</v>
      </c>
      <c r="E344" s="1" t="s">
        <v>9315</v>
      </c>
      <c r="F344" s="1" t="s">
        <v>2035</v>
      </c>
      <c r="G344" t="s">
        <v>9316</v>
      </c>
      <c r="H344" s="1">
        <v>2285716</v>
      </c>
      <c r="I344" s="1" t="s">
        <v>1453</v>
      </c>
      <c r="J344" s="1" t="s">
        <v>1453</v>
      </c>
      <c r="K344" s="1" t="s">
        <v>6158</v>
      </c>
      <c r="L344" s="1" t="s">
        <v>7081</v>
      </c>
      <c r="M344" s="1" t="s">
        <v>6389</v>
      </c>
      <c r="N344" s="1" t="s">
        <v>8454</v>
      </c>
    </row>
    <row r="345" spans="1:14">
      <c r="A345" s="1" t="s">
        <v>5034</v>
      </c>
      <c r="B345" s="1" t="s">
        <v>5035</v>
      </c>
      <c r="C345" s="1" t="s">
        <v>5035</v>
      </c>
      <c r="D345" s="1" t="s">
        <v>1614</v>
      </c>
      <c r="E345" s="1" t="s">
        <v>9317</v>
      </c>
      <c r="F345" s="1" t="s">
        <v>8204</v>
      </c>
      <c r="G345" t="s">
        <v>9318</v>
      </c>
      <c r="H345" s="1">
        <v>2285201</v>
      </c>
      <c r="I345" s="1" t="s">
        <v>5036</v>
      </c>
      <c r="J345" s="1" t="s">
        <v>5037</v>
      </c>
      <c r="K345" s="1" t="s">
        <v>5561</v>
      </c>
      <c r="L345" s="1" t="s">
        <v>6128</v>
      </c>
      <c r="M345" s="1" t="s">
        <v>9319</v>
      </c>
      <c r="N345" s="1" t="s">
        <v>8424</v>
      </c>
    </row>
    <row r="346" spans="1:14">
      <c r="A346" s="1" t="s">
        <v>1497</v>
      </c>
      <c r="B346" s="1" t="s">
        <v>1498</v>
      </c>
      <c r="C346" s="1" t="s">
        <v>1499</v>
      </c>
      <c r="D346" s="1" t="s">
        <v>1618</v>
      </c>
      <c r="E346" s="1" t="s">
        <v>9320</v>
      </c>
      <c r="F346" s="1" t="s">
        <v>7219</v>
      </c>
      <c r="G346" t="s">
        <v>9321</v>
      </c>
      <c r="H346" s="1">
        <v>2228860</v>
      </c>
      <c r="I346" s="1" t="s">
        <v>1501</v>
      </c>
      <c r="J346" s="1" t="s">
        <v>1501</v>
      </c>
      <c r="K346" s="1" t="s">
        <v>5223</v>
      </c>
      <c r="L346" s="1" t="s">
        <v>6124</v>
      </c>
      <c r="M346" s="1" t="s">
        <v>5197</v>
      </c>
      <c r="N346" s="1" t="s">
        <v>8760</v>
      </c>
    </row>
    <row r="347" spans="1:14">
      <c r="A347" s="1" t="s">
        <v>1287</v>
      </c>
      <c r="B347" s="1" t="s">
        <v>1288</v>
      </c>
      <c r="C347" s="1" t="s">
        <v>1289</v>
      </c>
      <c r="D347" s="1" t="s">
        <v>1622</v>
      </c>
      <c r="E347" s="1" t="s">
        <v>9322</v>
      </c>
      <c r="F347" s="1" t="s">
        <v>1184</v>
      </c>
      <c r="G347" t="s">
        <v>9323</v>
      </c>
      <c r="H347" s="1">
        <v>2204732</v>
      </c>
      <c r="I347" s="1" t="s">
        <v>8205</v>
      </c>
      <c r="J347" s="1" t="s">
        <v>8205</v>
      </c>
      <c r="K347" s="1" t="s">
        <v>6733</v>
      </c>
      <c r="L347" s="1" t="s">
        <v>5919</v>
      </c>
      <c r="M347" s="1" t="s">
        <v>6937</v>
      </c>
      <c r="N347" s="1" t="s">
        <v>8476</v>
      </c>
    </row>
    <row r="348" spans="1:14">
      <c r="A348" s="1" t="s">
        <v>1364</v>
      </c>
      <c r="B348" s="1" t="s">
        <v>1365</v>
      </c>
      <c r="C348" s="1" t="s">
        <v>1366</v>
      </c>
      <c r="D348" s="1" t="s">
        <v>1626</v>
      </c>
      <c r="E348" s="1" t="s">
        <v>9324</v>
      </c>
      <c r="F348" s="1" t="s">
        <v>9325</v>
      </c>
      <c r="G348" t="s">
        <v>9326</v>
      </c>
      <c r="H348" s="1">
        <v>2155793</v>
      </c>
      <c r="I348" s="1" t="s">
        <v>1368</v>
      </c>
      <c r="J348" s="1" t="s">
        <v>1368</v>
      </c>
      <c r="K348" s="1" t="s">
        <v>5351</v>
      </c>
      <c r="L348" s="1" t="s">
        <v>7548</v>
      </c>
      <c r="M348" s="1"/>
      <c r="N348" s="1" t="s">
        <v>8412</v>
      </c>
    </row>
    <row r="349" spans="1:14">
      <c r="A349" s="1" t="s">
        <v>1627</v>
      </c>
      <c r="B349" s="1" t="s">
        <v>1628</v>
      </c>
      <c r="C349" s="1" t="s">
        <v>1629</v>
      </c>
      <c r="D349" s="1" t="s">
        <v>1630</v>
      </c>
      <c r="E349" s="1" t="s">
        <v>9327</v>
      </c>
      <c r="F349" s="1" t="s">
        <v>8366</v>
      </c>
      <c r="G349" t="s">
        <v>9328</v>
      </c>
      <c r="H349" s="1">
        <v>2105592</v>
      </c>
      <c r="I349" s="1" t="s">
        <v>8049</v>
      </c>
      <c r="J349" s="1" t="s">
        <v>8049</v>
      </c>
      <c r="K349" s="1" t="s">
        <v>6884</v>
      </c>
      <c r="L349" s="1" t="s">
        <v>7895</v>
      </c>
      <c r="M349" s="1" t="s">
        <v>7202</v>
      </c>
      <c r="N349" s="1" t="s">
        <v>8420</v>
      </c>
    </row>
    <row r="350" spans="1:14">
      <c r="A350" s="1" t="s">
        <v>1317</v>
      </c>
      <c r="B350" s="1" t="s">
        <v>1318</v>
      </c>
      <c r="C350" s="1" t="s">
        <v>1319</v>
      </c>
      <c r="D350" s="1" t="s">
        <v>1634</v>
      </c>
      <c r="E350" s="1" t="s">
        <v>9329</v>
      </c>
      <c r="F350" s="1" t="s">
        <v>7148</v>
      </c>
      <c r="G350" t="s">
        <v>9330</v>
      </c>
      <c r="H350" s="1">
        <v>2102792</v>
      </c>
      <c r="I350" s="1" t="s">
        <v>8206</v>
      </c>
      <c r="J350" s="1" t="s">
        <v>8207</v>
      </c>
      <c r="K350" s="1" t="s">
        <v>967</v>
      </c>
      <c r="L350" s="1" t="s">
        <v>5211</v>
      </c>
      <c r="M350" s="1" t="s">
        <v>7917</v>
      </c>
      <c r="N350" s="1" t="s">
        <v>8424</v>
      </c>
    </row>
    <row r="351" spans="1:14">
      <c r="A351" s="1" t="s">
        <v>1635</v>
      </c>
      <c r="B351" s="1" t="s">
        <v>1636</v>
      </c>
      <c r="C351" s="1" t="s">
        <v>1637</v>
      </c>
      <c r="D351" s="1" t="s">
        <v>1638</v>
      </c>
      <c r="E351" s="1" t="s">
        <v>9331</v>
      </c>
      <c r="F351" s="1" t="s">
        <v>7398</v>
      </c>
      <c r="G351" t="s">
        <v>9332</v>
      </c>
      <c r="H351" s="1">
        <v>2044029</v>
      </c>
      <c r="I351" s="1" t="s">
        <v>8050</v>
      </c>
      <c r="J351" s="1" t="s">
        <v>8050</v>
      </c>
      <c r="K351" s="1" t="s">
        <v>5274</v>
      </c>
      <c r="L351" s="1" t="s">
        <v>7174</v>
      </c>
      <c r="M351" s="1" t="s">
        <v>6126</v>
      </c>
      <c r="N351" s="1" t="s">
        <v>8541</v>
      </c>
    </row>
    <row r="352" spans="1:14">
      <c r="A352" s="1" t="s">
        <v>1836</v>
      </c>
      <c r="B352" s="1" t="s">
        <v>1837</v>
      </c>
      <c r="C352" s="1" t="s">
        <v>1838</v>
      </c>
      <c r="D352" s="1" t="s">
        <v>1642</v>
      </c>
      <c r="E352" s="1" t="s">
        <v>9333</v>
      </c>
      <c r="F352" s="1" t="s">
        <v>6461</v>
      </c>
      <c r="G352" t="s">
        <v>9334</v>
      </c>
      <c r="H352" s="1">
        <v>2032384</v>
      </c>
      <c r="I352" s="1" t="s">
        <v>1840</v>
      </c>
      <c r="J352" s="1" t="s">
        <v>1840</v>
      </c>
      <c r="K352" s="1" t="s">
        <v>967</v>
      </c>
      <c r="L352" s="1" t="s">
        <v>6400</v>
      </c>
      <c r="M352" s="1" t="s">
        <v>6134</v>
      </c>
      <c r="N352" s="1" t="s">
        <v>8528</v>
      </c>
    </row>
    <row r="353" spans="1:14">
      <c r="A353" s="1" t="s">
        <v>1757</v>
      </c>
      <c r="B353" s="1" t="s">
        <v>1758</v>
      </c>
      <c r="C353" s="1" t="s">
        <v>1759</v>
      </c>
      <c r="D353" s="1" t="s">
        <v>1647</v>
      </c>
      <c r="E353" s="1" t="s">
        <v>9335</v>
      </c>
      <c r="F353" s="1" t="s">
        <v>7866</v>
      </c>
      <c r="G353" t="s">
        <v>9336</v>
      </c>
      <c r="H353" s="1">
        <v>2019550</v>
      </c>
      <c r="I353" s="1" t="s">
        <v>5727</v>
      </c>
      <c r="J353" s="1" t="s">
        <v>1761</v>
      </c>
      <c r="K353" s="1" t="s">
        <v>5608</v>
      </c>
      <c r="L353" s="1" t="s">
        <v>7842</v>
      </c>
      <c r="M353" s="1" t="s">
        <v>9337</v>
      </c>
      <c r="N353" s="1" t="s">
        <v>8439</v>
      </c>
    </row>
    <row r="354" spans="1:14">
      <c r="A354" s="1" t="s">
        <v>1484</v>
      </c>
      <c r="B354" s="1" t="s">
        <v>1485</v>
      </c>
      <c r="C354" s="1" t="s">
        <v>1486</v>
      </c>
      <c r="D354" s="1" t="s">
        <v>1651</v>
      </c>
      <c r="E354" s="1" t="s">
        <v>9338</v>
      </c>
      <c r="F354" s="1" t="s">
        <v>5229</v>
      </c>
      <c r="G354" t="s">
        <v>9339</v>
      </c>
      <c r="H354" s="1">
        <v>2006249</v>
      </c>
      <c r="I354" s="1" t="s">
        <v>5031</v>
      </c>
      <c r="J354" s="1" t="s">
        <v>5031</v>
      </c>
      <c r="K354" s="1" t="s">
        <v>5274</v>
      </c>
      <c r="L354" s="1" t="s">
        <v>5747</v>
      </c>
      <c r="M354" s="1" t="s">
        <v>5785</v>
      </c>
      <c r="N354" s="1" t="s">
        <v>8624</v>
      </c>
    </row>
    <row r="355" spans="1:14">
      <c r="A355" s="1" t="s">
        <v>1506</v>
      </c>
      <c r="B355" s="1" t="s">
        <v>1507</v>
      </c>
      <c r="C355" s="1" t="s">
        <v>1508</v>
      </c>
      <c r="D355" s="1" t="s">
        <v>1657</v>
      </c>
      <c r="E355" s="1" t="s">
        <v>9340</v>
      </c>
      <c r="F355" s="1" t="s">
        <v>6463</v>
      </c>
      <c r="G355" t="s">
        <v>9341</v>
      </c>
      <c r="H355" s="1">
        <v>1980835</v>
      </c>
      <c r="I355" s="1" t="s">
        <v>7660</v>
      </c>
      <c r="J355" s="1" t="s">
        <v>7660</v>
      </c>
      <c r="K355" s="1" t="s">
        <v>5846</v>
      </c>
      <c r="L355" s="1" t="s">
        <v>5484</v>
      </c>
      <c r="M355" s="1" t="s">
        <v>7289</v>
      </c>
      <c r="N355" s="1" t="s">
        <v>8416</v>
      </c>
    </row>
    <row r="356" spans="1:14">
      <c r="A356" s="1" t="s">
        <v>1691</v>
      </c>
      <c r="B356" s="1" t="s">
        <v>1692</v>
      </c>
      <c r="C356" s="1" t="s">
        <v>1693</v>
      </c>
      <c r="D356" s="1" t="s">
        <v>1662</v>
      </c>
      <c r="E356" s="1" t="s">
        <v>9342</v>
      </c>
      <c r="F356" s="1" t="s">
        <v>7924</v>
      </c>
      <c r="G356" t="s">
        <v>9343</v>
      </c>
      <c r="H356" s="1">
        <v>1926637</v>
      </c>
      <c r="I356" s="1" t="s">
        <v>8208</v>
      </c>
      <c r="J356" s="1" t="s">
        <v>8208</v>
      </c>
      <c r="K356" s="1" t="s">
        <v>5502</v>
      </c>
      <c r="L356" s="1" t="s">
        <v>6055</v>
      </c>
      <c r="M356" s="1" t="s">
        <v>7138</v>
      </c>
      <c r="N356" s="1" t="s">
        <v>8613</v>
      </c>
    </row>
    <row r="357" spans="1:14">
      <c r="A357" s="1" t="s">
        <v>1631</v>
      </c>
      <c r="B357" s="1" t="s">
        <v>1632</v>
      </c>
      <c r="C357" s="1" t="s">
        <v>1633</v>
      </c>
      <c r="D357" s="1" t="s">
        <v>1667</v>
      </c>
      <c r="E357" s="1" t="s">
        <v>9344</v>
      </c>
      <c r="F357" s="1" t="s">
        <v>6464</v>
      </c>
      <c r="G357" t="s">
        <v>9345</v>
      </c>
      <c r="H357" s="1">
        <v>1923357</v>
      </c>
      <c r="I357" s="1" t="s">
        <v>8051</v>
      </c>
      <c r="J357" s="1" t="s">
        <v>8051</v>
      </c>
      <c r="K357" s="1" t="s">
        <v>5201</v>
      </c>
      <c r="L357" s="1" t="s">
        <v>7242</v>
      </c>
      <c r="M357" s="1" t="s">
        <v>9346</v>
      </c>
      <c r="N357" s="1" t="s">
        <v>8420</v>
      </c>
    </row>
    <row r="358" spans="1:14">
      <c r="A358" s="1" t="s">
        <v>1435</v>
      </c>
      <c r="B358" s="1" t="s">
        <v>1436</v>
      </c>
      <c r="C358" s="1" t="s">
        <v>1437</v>
      </c>
      <c r="D358" s="1" t="s">
        <v>1671</v>
      </c>
      <c r="E358" s="1" t="s">
        <v>9347</v>
      </c>
      <c r="F358" s="1" t="s">
        <v>9348</v>
      </c>
      <c r="G358" t="s">
        <v>9349</v>
      </c>
      <c r="H358" s="1">
        <v>1914151</v>
      </c>
      <c r="I358" s="1" t="s">
        <v>1439</v>
      </c>
      <c r="J358" s="1" t="s">
        <v>1440</v>
      </c>
      <c r="K358" s="1" t="s">
        <v>5551</v>
      </c>
      <c r="L358" s="1" t="s">
        <v>5708</v>
      </c>
      <c r="M358" s="1" t="s">
        <v>6777</v>
      </c>
      <c r="N358" s="1" t="s">
        <v>8469</v>
      </c>
    </row>
    <row r="359" spans="1:14">
      <c r="A359" s="1" t="s">
        <v>1529</v>
      </c>
      <c r="B359" s="1" t="s">
        <v>1530</v>
      </c>
      <c r="C359" s="1" t="s">
        <v>1531</v>
      </c>
      <c r="D359" s="1" t="s">
        <v>1675</v>
      </c>
      <c r="E359" s="1" t="s">
        <v>9350</v>
      </c>
      <c r="F359" s="1" t="s">
        <v>9351</v>
      </c>
      <c r="G359" t="s">
        <v>9352</v>
      </c>
      <c r="H359" s="1">
        <v>1900467</v>
      </c>
      <c r="I359" s="1" t="s">
        <v>1533</v>
      </c>
      <c r="J359" s="1" t="s">
        <v>1534</v>
      </c>
      <c r="K359" s="1" t="s">
        <v>5271</v>
      </c>
      <c r="L359" s="1" t="s">
        <v>5453</v>
      </c>
      <c r="M359" s="1" t="s">
        <v>9353</v>
      </c>
      <c r="N359" s="1" t="s">
        <v>8516</v>
      </c>
    </row>
    <row r="360" spans="1:14">
      <c r="A360" s="1" t="s">
        <v>1678</v>
      </c>
      <c r="B360" s="1" t="s">
        <v>1679</v>
      </c>
      <c r="C360" s="1" t="s">
        <v>1680</v>
      </c>
      <c r="D360" s="1" t="s">
        <v>1681</v>
      </c>
      <c r="E360" s="1" t="s">
        <v>9354</v>
      </c>
      <c r="F360" s="1" t="s">
        <v>9355</v>
      </c>
      <c r="G360" t="s">
        <v>9356</v>
      </c>
      <c r="H360" s="1">
        <v>1897964</v>
      </c>
      <c r="I360" s="1" t="s">
        <v>1682</v>
      </c>
      <c r="J360" s="1" t="s">
        <v>1682</v>
      </c>
      <c r="K360" s="1" t="s">
        <v>5513</v>
      </c>
      <c r="L360" s="1" t="s">
        <v>6307</v>
      </c>
      <c r="M360" s="1" t="s">
        <v>6106</v>
      </c>
      <c r="N360" s="1" t="s">
        <v>8624</v>
      </c>
    </row>
    <row r="361" spans="1:14">
      <c r="A361" s="1" t="s">
        <v>1654</v>
      </c>
      <c r="B361" s="1" t="s">
        <v>1655</v>
      </c>
      <c r="C361" s="1" t="s">
        <v>1656</v>
      </c>
      <c r="D361" s="1" t="s">
        <v>1686</v>
      </c>
      <c r="E361" s="1" t="s">
        <v>9357</v>
      </c>
      <c r="F361" s="1" t="s">
        <v>7400</v>
      </c>
      <c r="G361" t="s">
        <v>9358</v>
      </c>
      <c r="H361" s="1">
        <v>1896500</v>
      </c>
      <c r="I361" s="1" t="s">
        <v>1658</v>
      </c>
      <c r="J361" s="1" t="s">
        <v>1658</v>
      </c>
      <c r="K361" s="1" t="s">
        <v>5441</v>
      </c>
      <c r="L361" s="1" t="s">
        <v>5263</v>
      </c>
      <c r="M361" s="1" t="s">
        <v>6815</v>
      </c>
      <c r="N361" s="1" t="s">
        <v>8443</v>
      </c>
    </row>
    <row r="362" spans="1:14">
      <c r="A362" s="1" t="s">
        <v>1727</v>
      </c>
      <c r="B362" s="1" t="s">
        <v>1728</v>
      </c>
      <c r="C362" s="1" t="s">
        <v>1729</v>
      </c>
      <c r="D362" s="1" t="s">
        <v>1690</v>
      </c>
      <c r="E362" s="1" t="s">
        <v>9359</v>
      </c>
      <c r="F362" s="1" t="s">
        <v>7526</v>
      </c>
      <c r="G362" t="s">
        <v>9360</v>
      </c>
      <c r="H362" s="1">
        <v>1839753</v>
      </c>
      <c r="I362" s="1" t="s">
        <v>8209</v>
      </c>
      <c r="J362" s="1" t="s">
        <v>8209</v>
      </c>
      <c r="K362" s="1" t="s">
        <v>6906</v>
      </c>
      <c r="L362" s="1" t="s">
        <v>6965</v>
      </c>
      <c r="M362" s="1" t="s">
        <v>6824</v>
      </c>
      <c r="N362" s="1" t="s">
        <v>8487</v>
      </c>
    </row>
    <row r="363" spans="1:14">
      <c r="A363" s="1" t="s">
        <v>1695</v>
      </c>
      <c r="B363" s="1" t="s">
        <v>1696</v>
      </c>
      <c r="C363" s="1" t="s">
        <v>1697</v>
      </c>
      <c r="D363" s="1" t="s">
        <v>1694</v>
      </c>
      <c r="E363" s="1" t="s">
        <v>9361</v>
      </c>
      <c r="F363" s="1" t="s">
        <v>8403</v>
      </c>
      <c r="G363" t="s">
        <v>9362</v>
      </c>
      <c r="H363" s="1">
        <v>1766651</v>
      </c>
      <c r="I363" s="1" t="s">
        <v>8052</v>
      </c>
      <c r="J363" s="1" t="s">
        <v>8053</v>
      </c>
      <c r="K363" s="1" t="s">
        <v>5180</v>
      </c>
      <c r="L363" s="1" t="s">
        <v>5508</v>
      </c>
      <c r="M363" s="1" t="s">
        <v>6078</v>
      </c>
      <c r="N363" s="1" t="s">
        <v>8613</v>
      </c>
    </row>
    <row r="364" spans="1:14">
      <c r="A364" s="1" t="s">
        <v>1623</v>
      </c>
      <c r="B364" s="1" t="s">
        <v>1624</v>
      </c>
      <c r="C364" s="1" t="s">
        <v>1625</v>
      </c>
      <c r="D364" s="1" t="s">
        <v>1698</v>
      </c>
      <c r="E364" s="1" t="s">
        <v>9363</v>
      </c>
      <c r="F364" s="1" t="s">
        <v>7943</v>
      </c>
      <c r="G364" t="s">
        <v>9364</v>
      </c>
      <c r="H364" s="1">
        <v>1744746</v>
      </c>
      <c r="I364" s="1" t="s">
        <v>7880</v>
      </c>
      <c r="J364" s="1" t="s">
        <v>7881</v>
      </c>
      <c r="K364" s="1" t="s">
        <v>5215</v>
      </c>
      <c r="L364" s="1" t="s">
        <v>5878</v>
      </c>
      <c r="M364" s="1" t="s">
        <v>7432</v>
      </c>
      <c r="N364" s="1" t="s">
        <v>8424</v>
      </c>
    </row>
    <row r="365" spans="1:14">
      <c r="A365" s="1" t="s">
        <v>1572</v>
      </c>
      <c r="B365" s="1" t="s">
        <v>1573</v>
      </c>
      <c r="C365" s="1" t="s">
        <v>1574</v>
      </c>
      <c r="D365" s="1" t="s">
        <v>1702</v>
      </c>
      <c r="E365" s="1" t="s">
        <v>9365</v>
      </c>
      <c r="F365" s="1" t="s">
        <v>8210</v>
      </c>
      <c r="G365" t="s">
        <v>9366</v>
      </c>
      <c r="H365" s="1">
        <v>1705104</v>
      </c>
      <c r="I365" s="1" t="s">
        <v>7525</v>
      </c>
      <c r="J365" s="1" t="s">
        <v>7525</v>
      </c>
      <c r="K365" s="1" t="s">
        <v>5293</v>
      </c>
      <c r="L365" s="1" t="s">
        <v>5859</v>
      </c>
      <c r="M365" s="1" t="s">
        <v>7052</v>
      </c>
      <c r="N365" s="1" t="s">
        <v>8528</v>
      </c>
    </row>
    <row r="366" spans="1:14">
      <c r="A366" s="1" t="s">
        <v>1668</v>
      </c>
      <c r="B366" s="1" t="s">
        <v>1669</v>
      </c>
      <c r="C366" s="1" t="s">
        <v>1670</v>
      </c>
      <c r="D366" s="1" t="s">
        <v>1707</v>
      </c>
      <c r="E366" s="1" t="s">
        <v>9367</v>
      </c>
      <c r="F366" s="1" t="s">
        <v>6012</v>
      </c>
      <c r="G366" t="s">
        <v>9368</v>
      </c>
      <c r="H366" s="1">
        <v>1690393</v>
      </c>
      <c r="I366" s="1" t="s">
        <v>8054</v>
      </c>
      <c r="J366" s="1" t="s">
        <v>8054</v>
      </c>
      <c r="K366" s="1" t="s">
        <v>6936</v>
      </c>
      <c r="L366" s="1" t="s">
        <v>4983</v>
      </c>
      <c r="M366" s="1" t="s">
        <v>6547</v>
      </c>
      <c r="N366" s="1" t="s">
        <v>8613</v>
      </c>
    </row>
    <row r="367" spans="1:14">
      <c r="A367" s="1" t="s">
        <v>1832</v>
      </c>
      <c r="B367" s="1" t="s">
        <v>1833</v>
      </c>
      <c r="C367" s="1" t="s">
        <v>1834</v>
      </c>
      <c r="D367" s="1" t="s">
        <v>1711</v>
      </c>
      <c r="E367" s="1" t="s">
        <v>9369</v>
      </c>
      <c r="F367" s="1" t="s">
        <v>6468</v>
      </c>
      <c r="G367" t="s">
        <v>9370</v>
      </c>
      <c r="H367" s="1">
        <v>1679220</v>
      </c>
      <c r="I367" s="1" t="s">
        <v>56</v>
      </c>
      <c r="J367" s="1" t="s">
        <v>56</v>
      </c>
      <c r="K367" s="1" t="s">
        <v>5197</v>
      </c>
      <c r="L367" s="1" t="s">
        <v>7732</v>
      </c>
      <c r="M367" s="1" t="s">
        <v>5715</v>
      </c>
      <c r="N367" s="1" t="s">
        <v>8624</v>
      </c>
    </row>
    <row r="368" spans="1:14">
      <c r="A368" s="1" t="s">
        <v>1576</v>
      </c>
      <c r="B368" s="1" t="s">
        <v>1577</v>
      </c>
      <c r="C368" s="1" t="s">
        <v>1578</v>
      </c>
      <c r="D368" s="1" t="s">
        <v>1715</v>
      </c>
      <c r="E368" s="1" t="s">
        <v>9371</v>
      </c>
      <c r="F368" s="1" t="s">
        <v>6470</v>
      </c>
      <c r="G368" t="s">
        <v>9372</v>
      </c>
      <c r="H368" s="1">
        <v>1672144</v>
      </c>
      <c r="I368" s="1" t="s">
        <v>1580</v>
      </c>
      <c r="J368" s="1" t="s">
        <v>1581</v>
      </c>
      <c r="K368" s="1" t="s">
        <v>5185</v>
      </c>
      <c r="L368" s="1" t="s">
        <v>7242</v>
      </c>
      <c r="M368" s="1" t="s">
        <v>6892</v>
      </c>
      <c r="N368" s="1" t="s">
        <v>8454</v>
      </c>
    </row>
    <row r="369" spans="1:14">
      <c r="A369" s="1" t="s">
        <v>1607</v>
      </c>
      <c r="B369" s="1" t="s">
        <v>1608</v>
      </c>
      <c r="C369" s="1" t="s">
        <v>1609</v>
      </c>
      <c r="D369" s="1" t="s">
        <v>1719</v>
      </c>
      <c r="E369" s="1" t="s">
        <v>9373</v>
      </c>
      <c r="F369" s="1" t="s">
        <v>6692</v>
      </c>
      <c r="G369" t="s">
        <v>9374</v>
      </c>
      <c r="H369" s="1">
        <v>1670922</v>
      </c>
      <c r="I369" s="1" t="s">
        <v>6471</v>
      </c>
      <c r="J369" s="1" t="s">
        <v>6472</v>
      </c>
      <c r="K369" s="1" t="s">
        <v>5548</v>
      </c>
      <c r="L369" s="1" t="s">
        <v>7619</v>
      </c>
      <c r="M369" s="1" t="s">
        <v>6832</v>
      </c>
      <c r="N369" s="1" t="s">
        <v>8454</v>
      </c>
    </row>
    <row r="370" spans="1:14">
      <c r="A370" s="1" t="s">
        <v>1794</v>
      </c>
      <c r="B370" s="1" t="s">
        <v>1795</v>
      </c>
      <c r="C370" s="1" t="s">
        <v>1796</v>
      </c>
      <c r="D370" s="1" t="s">
        <v>1724</v>
      </c>
      <c r="E370" s="1" t="s">
        <v>9375</v>
      </c>
      <c r="F370" s="1" t="s">
        <v>6474</v>
      </c>
      <c r="G370" t="s">
        <v>9376</v>
      </c>
      <c r="H370" s="1">
        <v>1524547</v>
      </c>
      <c r="I370" s="1" t="s">
        <v>8211</v>
      </c>
      <c r="J370" s="1" t="s">
        <v>8211</v>
      </c>
      <c r="K370" s="1" t="s">
        <v>6880</v>
      </c>
      <c r="L370" s="1" t="s">
        <v>6105</v>
      </c>
      <c r="M370" s="1" t="s">
        <v>6431</v>
      </c>
      <c r="N370" s="1" t="s">
        <v>8633</v>
      </c>
    </row>
    <row r="371" spans="1:14">
      <c r="A371" s="1" t="s">
        <v>1735</v>
      </c>
      <c r="B371" s="1" t="s">
        <v>1736</v>
      </c>
      <c r="C371" s="1" t="s">
        <v>1737</v>
      </c>
      <c r="D371" s="1" t="s">
        <v>1730</v>
      </c>
      <c r="E371" s="1" t="s">
        <v>9377</v>
      </c>
      <c r="F371" s="1" t="s">
        <v>7552</v>
      </c>
      <c r="G371" t="s">
        <v>9378</v>
      </c>
      <c r="H371" s="1">
        <v>1511137</v>
      </c>
      <c r="I371" s="1" t="s">
        <v>1739</v>
      </c>
      <c r="J371" s="1" t="s">
        <v>1740</v>
      </c>
      <c r="K371" s="1" t="s">
        <v>5274</v>
      </c>
      <c r="L371" s="1" t="s">
        <v>7126</v>
      </c>
      <c r="M371" s="1" t="s">
        <v>6786</v>
      </c>
      <c r="N371" s="1" t="s">
        <v>8624</v>
      </c>
    </row>
    <row r="372" spans="1:14">
      <c r="A372" s="1" t="s">
        <v>5289</v>
      </c>
      <c r="B372" s="1" t="s">
        <v>1621</v>
      </c>
      <c r="C372" s="1" t="s">
        <v>1621</v>
      </c>
      <c r="D372" s="1" t="s">
        <v>1734</v>
      </c>
      <c r="E372" s="1" t="s">
        <v>9379</v>
      </c>
      <c r="F372" s="1" t="s">
        <v>766</v>
      </c>
      <c r="G372" t="s">
        <v>9380</v>
      </c>
      <c r="H372" s="1">
        <v>1496120</v>
      </c>
      <c r="I372" s="1" t="s">
        <v>5287</v>
      </c>
      <c r="J372" s="1" t="s">
        <v>5287</v>
      </c>
      <c r="K372" s="1" t="s">
        <v>6054</v>
      </c>
      <c r="L372" s="1" t="s">
        <v>6990</v>
      </c>
      <c r="M372" s="1" t="s">
        <v>6166</v>
      </c>
      <c r="N372" s="1" t="s">
        <v>8461</v>
      </c>
    </row>
    <row r="373" spans="1:14">
      <c r="A373" s="1" t="s">
        <v>5039</v>
      </c>
      <c r="B373" s="1" t="s">
        <v>5040</v>
      </c>
      <c r="C373" s="1" t="s">
        <v>5040</v>
      </c>
      <c r="D373" s="1" t="s">
        <v>1738</v>
      </c>
      <c r="E373" s="1" t="s">
        <v>9381</v>
      </c>
      <c r="F373" s="1" t="s">
        <v>7223</v>
      </c>
      <c r="G373" t="s">
        <v>9382</v>
      </c>
      <c r="H373" s="1">
        <v>1431249</v>
      </c>
      <c r="I373" s="1" t="s">
        <v>8213</v>
      </c>
      <c r="J373" s="1" t="s">
        <v>8214</v>
      </c>
      <c r="K373" s="1" t="s">
        <v>5274</v>
      </c>
      <c r="L373" s="1" t="s">
        <v>7039</v>
      </c>
      <c r="M373" s="1" t="s">
        <v>7533</v>
      </c>
      <c r="N373" s="1" t="s">
        <v>8516</v>
      </c>
    </row>
    <row r="374" spans="1:14">
      <c r="A374" s="1" t="s">
        <v>1741</v>
      </c>
      <c r="B374" s="1" t="s">
        <v>1742</v>
      </c>
      <c r="C374" s="1" t="s">
        <v>1743</v>
      </c>
      <c r="D374" s="1" t="s">
        <v>1744</v>
      </c>
      <c r="E374" s="1" t="s">
        <v>9383</v>
      </c>
      <c r="F374" s="1" t="s">
        <v>1745</v>
      </c>
      <c r="G374" t="s">
        <v>9384</v>
      </c>
      <c r="H374" s="1">
        <v>1396127</v>
      </c>
      <c r="I374" s="1" t="s">
        <v>1746</v>
      </c>
      <c r="J374" s="1" t="s">
        <v>1746</v>
      </c>
      <c r="K374" s="1" t="s">
        <v>5915</v>
      </c>
      <c r="L374" s="1" t="s">
        <v>6160</v>
      </c>
      <c r="M374" s="1" t="s">
        <v>6972</v>
      </c>
      <c r="N374" s="1" t="s">
        <v>8613</v>
      </c>
    </row>
    <row r="375" spans="1:14">
      <c r="A375" s="1" t="s">
        <v>1704</v>
      </c>
      <c r="B375" s="1" t="s">
        <v>1705</v>
      </c>
      <c r="C375" s="1" t="s">
        <v>1706</v>
      </c>
      <c r="D375" s="1" t="s">
        <v>1750</v>
      </c>
      <c r="E375" s="1" t="s">
        <v>9385</v>
      </c>
      <c r="F375" s="1" t="s">
        <v>7851</v>
      </c>
      <c r="G375" t="s">
        <v>9386</v>
      </c>
      <c r="H375" s="1">
        <v>1393818</v>
      </c>
      <c r="I375" s="1" t="s">
        <v>7882</v>
      </c>
      <c r="J375" s="1" t="s">
        <v>7882</v>
      </c>
      <c r="K375" s="1" t="s">
        <v>5871</v>
      </c>
      <c r="L375" s="1" t="s">
        <v>5925</v>
      </c>
      <c r="M375" s="1" t="s">
        <v>6996</v>
      </c>
      <c r="N375" s="1" t="s">
        <v>8465</v>
      </c>
    </row>
    <row r="376" spans="1:14">
      <c r="A376" s="1" t="s">
        <v>1360</v>
      </c>
      <c r="B376" s="1" t="s">
        <v>1361</v>
      </c>
      <c r="C376" s="1" t="s">
        <v>1362</v>
      </c>
      <c r="D376" s="1" t="s">
        <v>1754</v>
      </c>
      <c r="E376" s="1" t="s">
        <v>9387</v>
      </c>
      <c r="F376" s="1" t="s">
        <v>9388</v>
      </c>
      <c r="G376" t="s">
        <v>9389</v>
      </c>
      <c r="H376" s="1">
        <v>1388884</v>
      </c>
      <c r="I376" s="1" t="s">
        <v>8212</v>
      </c>
      <c r="J376" s="1" t="s">
        <v>8212</v>
      </c>
      <c r="K376" s="1" t="s">
        <v>7309</v>
      </c>
      <c r="L376" s="1" t="s">
        <v>6359</v>
      </c>
      <c r="M376" s="1" t="s">
        <v>7295</v>
      </c>
      <c r="N376" s="1" t="s">
        <v>8565</v>
      </c>
    </row>
    <row r="377" spans="1:14">
      <c r="A377" s="1" t="s">
        <v>1519</v>
      </c>
      <c r="B377" s="1" t="s">
        <v>1520</v>
      </c>
      <c r="C377" s="1" t="s">
        <v>1521</v>
      </c>
      <c r="D377" s="1" t="s">
        <v>1760</v>
      </c>
      <c r="E377" s="1" t="s">
        <v>9390</v>
      </c>
      <c r="F377" s="1" t="s">
        <v>9391</v>
      </c>
      <c r="G377" t="s">
        <v>9392</v>
      </c>
      <c r="H377" s="1">
        <v>1368254</v>
      </c>
      <c r="I377" s="1" t="s">
        <v>1023</v>
      </c>
      <c r="J377" s="1" t="s">
        <v>1523</v>
      </c>
      <c r="K377" s="1" t="s">
        <v>5303</v>
      </c>
      <c r="L377" s="1" t="s">
        <v>6931</v>
      </c>
      <c r="M377" s="1" t="s">
        <v>6252</v>
      </c>
      <c r="N377" s="1" t="s">
        <v>8454</v>
      </c>
    </row>
    <row r="378" spans="1:14">
      <c r="A378" s="1" t="s">
        <v>1770</v>
      </c>
      <c r="B378" s="1" t="s">
        <v>1771</v>
      </c>
      <c r="C378" s="1" t="s">
        <v>1772</v>
      </c>
      <c r="D378" s="1" t="s">
        <v>1765</v>
      </c>
      <c r="E378" s="1" t="s">
        <v>9393</v>
      </c>
      <c r="F378" s="1" t="s">
        <v>9394</v>
      </c>
      <c r="G378" t="s">
        <v>9395</v>
      </c>
      <c r="H378" s="1">
        <v>1352445</v>
      </c>
      <c r="I378" s="1" t="s">
        <v>1774</v>
      </c>
      <c r="J378" s="1" t="s">
        <v>1774</v>
      </c>
      <c r="K378" s="1" t="s">
        <v>5908</v>
      </c>
      <c r="L378" s="1" t="s">
        <v>7661</v>
      </c>
      <c r="M378" s="1" t="s">
        <v>7254</v>
      </c>
      <c r="N378" s="1" t="s">
        <v>8565</v>
      </c>
    </row>
    <row r="379" spans="1:14">
      <c r="A379" s="1" t="s">
        <v>5830</v>
      </c>
      <c r="B379" s="1" t="s">
        <v>5831</v>
      </c>
      <c r="C379" s="1" t="s">
        <v>5832</v>
      </c>
      <c r="D379" s="1" t="s">
        <v>1769</v>
      </c>
      <c r="E379" s="1" t="s">
        <v>9396</v>
      </c>
      <c r="F379" s="1" t="s">
        <v>6478</v>
      </c>
      <c r="G379" t="s">
        <v>9397</v>
      </c>
      <c r="H379" s="1">
        <v>1316199</v>
      </c>
      <c r="I379" s="1" t="s">
        <v>8215</v>
      </c>
      <c r="J379" s="1" t="s">
        <v>8215</v>
      </c>
      <c r="K379" s="1" t="s">
        <v>5312</v>
      </c>
      <c r="L379" s="1" t="s">
        <v>7737</v>
      </c>
      <c r="M379" s="1"/>
      <c r="N379" s="1" t="s">
        <v>8461</v>
      </c>
    </row>
    <row r="380" spans="1:14">
      <c r="A380" s="1" t="s">
        <v>1412</v>
      </c>
      <c r="B380" s="1" t="s">
        <v>1413</v>
      </c>
      <c r="C380" s="1" t="s">
        <v>1414</v>
      </c>
      <c r="D380" s="1" t="s">
        <v>1773</v>
      </c>
      <c r="E380" s="1" t="s">
        <v>7224</v>
      </c>
      <c r="F380" s="1" t="s">
        <v>5738</v>
      </c>
      <c r="G380" t="s">
        <v>8367</v>
      </c>
      <c r="H380" s="1">
        <v>1266547</v>
      </c>
      <c r="I380" s="1" t="s">
        <v>1416</v>
      </c>
      <c r="J380" s="1" t="s">
        <v>1416</v>
      </c>
      <c r="K380" s="1" t="s">
        <v>271</v>
      </c>
      <c r="L380" s="1" t="s">
        <v>6003</v>
      </c>
      <c r="M380" s="1" t="s">
        <v>3068</v>
      </c>
      <c r="N380" s="1" t="s">
        <v>8495</v>
      </c>
    </row>
    <row r="381" spans="1:14">
      <c r="A381" s="1" t="s">
        <v>1910</v>
      </c>
      <c r="B381" s="1" t="s">
        <v>1911</v>
      </c>
      <c r="C381" s="1" t="s">
        <v>1912</v>
      </c>
      <c r="D381" s="1" t="s">
        <v>1778</v>
      </c>
      <c r="E381" s="1" t="s">
        <v>9398</v>
      </c>
      <c r="F381" s="1" t="s">
        <v>6251</v>
      </c>
      <c r="G381" t="s">
        <v>9399</v>
      </c>
      <c r="H381" s="1">
        <v>1247275</v>
      </c>
      <c r="I381" s="1" t="s">
        <v>8216</v>
      </c>
      <c r="J381" s="1" t="s">
        <v>8216</v>
      </c>
      <c r="K381" s="1" t="s">
        <v>6966</v>
      </c>
      <c r="L381" s="1" t="s">
        <v>6212</v>
      </c>
      <c r="M381" s="1" t="s">
        <v>9400</v>
      </c>
      <c r="N381" s="1" t="s">
        <v>8450</v>
      </c>
    </row>
    <row r="382" spans="1:14">
      <c r="A382" s="1" t="s">
        <v>1747</v>
      </c>
      <c r="B382" s="1" t="s">
        <v>1748</v>
      </c>
      <c r="C382" s="1" t="s">
        <v>1749</v>
      </c>
      <c r="D382" s="1" t="s">
        <v>1784</v>
      </c>
      <c r="E382" s="1" t="s">
        <v>9401</v>
      </c>
      <c r="F382" s="1" t="s">
        <v>7944</v>
      </c>
      <c r="G382" t="s">
        <v>9402</v>
      </c>
      <c r="H382" s="1">
        <v>1236725</v>
      </c>
      <c r="I382" s="1" t="s">
        <v>8217</v>
      </c>
      <c r="J382" s="1" t="s">
        <v>8217</v>
      </c>
      <c r="K382" s="1" t="s">
        <v>5671</v>
      </c>
      <c r="L382" s="1" t="s">
        <v>5274</v>
      </c>
      <c r="M382" s="1" t="s">
        <v>5199</v>
      </c>
      <c r="N382" s="1" t="s">
        <v>8424</v>
      </c>
    </row>
    <row r="383" spans="1:14">
      <c r="A383" s="1" t="s">
        <v>1648</v>
      </c>
      <c r="B383" s="1" t="s">
        <v>1649</v>
      </c>
      <c r="C383" s="1" t="s">
        <v>1650</v>
      </c>
      <c r="D383" s="1" t="s">
        <v>1788</v>
      </c>
      <c r="E383" s="1" t="s">
        <v>9403</v>
      </c>
      <c r="F383" s="1" t="s">
        <v>7312</v>
      </c>
      <c r="G383" t="s">
        <v>9404</v>
      </c>
      <c r="H383" s="1">
        <v>1225227</v>
      </c>
      <c r="I383" s="1" t="s">
        <v>1652</v>
      </c>
      <c r="J383" s="1" t="s">
        <v>1653</v>
      </c>
      <c r="K383" s="1" t="s">
        <v>5724</v>
      </c>
      <c r="L383" s="1" t="s">
        <v>5745</v>
      </c>
      <c r="M383" s="1" t="s">
        <v>6971</v>
      </c>
      <c r="N383" s="1" t="s">
        <v>8435</v>
      </c>
    </row>
    <row r="384" spans="1:14">
      <c r="A384" s="1" t="s">
        <v>1731</v>
      </c>
      <c r="B384" s="1" t="s">
        <v>1732</v>
      </c>
      <c r="C384" s="1" t="s">
        <v>1733</v>
      </c>
      <c r="D384" s="1" t="s">
        <v>1792</v>
      </c>
      <c r="E384" s="1" t="s">
        <v>9405</v>
      </c>
      <c r="F384" s="1" t="s">
        <v>7769</v>
      </c>
      <c r="G384" t="s">
        <v>9406</v>
      </c>
      <c r="H384" s="1">
        <v>1218692</v>
      </c>
      <c r="I384" s="1" t="s">
        <v>8218</v>
      </c>
      <c r="J384" s="1" t="s">
        <v>8219</v>
      </c>
      <c r="K384" s="1" t="s">
        <v>6791</v>
      </c>
      <c r="L384" s="1" t="s">
        <v>5369</v>
      </c>
      <c r="M384" s="1" t="s">
        <v>6289</v>
      </c>
      <c r="N384" s="1" t="s">
        <v>8565</v>
      </c>
    </row>
    <row r="385" spans="1:14">
      <c r="A385" s="1" t="s">
        <v>1798</v>
      </c>
      <c r="B385" s="1" t="s">
        <v>1799</v>
      </c>
      <c r="C385" s="1" t="s">
        <v>1800</v>
      </c>
      <c r="D385" s="1" t="s">
        <v>1797</v>
      </c>
      <c r="E385" s="1" t="s">
        <v>9407</v>
      </c>
      <c r="F385" s="1" t="s">
        <v>7087</v>
      </c>
      <c r="G385" t="s">
        <v>9408</v>
      </c>
      <c r="H385" s="1">
        <v>1212702</v>
      </c>
      <c r="I385" s="1" t="s">
        <v>1802</v>
      </c>
      <c r="J385" s="1" t="s">
        <v>1802</v>
      </c>
      <c r="K385" s="1" t="s">
        <v>967</v>
      </c>
      <c r="L385" s="1" t="s">
        <v>5752</v>
      </c>
      <c r="M385" s="1" t="s">
        <v>5294</v>
      </c>
      <c r="N385" s="1" t="s">
        <v>8465</v>
      </c>
    </row>
    <row r="386" spans="1:14">
      <c r="A386" s="1" t="s">
        <v>1766</v>
      </c>
      <c r="B386" s="1" t="s">
        <v>1767</v>
      </c>
      <c r="C386" s="1" t="s">
        <v>1768</v>
      </c>
      <c r="D386" s="1" t="s">
        <v>1801</v>
      </c>
      <c r="E386" s="1" t="s">
        <v>9409</v>
      </c>
      <c r="F386" s="1" t="s">
        <v>1184</v>
      </c>
      <c r="G386" t="s">
        <v>9410</v>
      </c>
      <c r="H386" s="1">
        <v>1209478</v>
      </c>
      <c r="I386" s="1" t="s">
        <v>5057</v>
      </c>
      <c r="J386" s="1" t="s">
        <v>5057</v>
      </c>
      <c r="K386" s="1" t="s">
        <v>967</v>
      </c>
      <c r="L386" s="1" t="s">
        <v>6737</v>
      </c>
      <c r="M386" s="1" t="s">
        <v>9411</v>
      </c>
      <c r="N386" s="1" t="s">
        <v>8412</v>
      </c>
    </row>
    <row r="387" spans="1:14">
      <c r="A387" s="1" t="s">
        <v>1659</v>
      </c>
      <c r="B387" s="1" t="s">
        <v>1660</v>
      </c>
      <c r="C387" s="1" t="s">
        <v>1661</v>
      </c>
      <c r="D387" s="1" t="s">
        <v>1806</v>
      </c>
      <c r="E387" s="1" t="s">
        <v>9412</v>
      </c>
      <c r="F387" s="1" t="s">
        <v>9413</v>
      </c>
      <c r="G387" t="s">
        <v>9414</v>
      </c>
      <c r="H387" s="1">
        <v>1204870</v>
      </c>
      <c r="I387" s="1" t="s">
        <v>1663</v>
      </c>
      <c r="J387" s="1" t="s">
        <v>368</v>
      </c>
      <c r="K387" s="1" t="s">
        <v>6353</v>
      </c>
      <c r="L387" s="1" t="s">
        <v>6007</v>
      </c>
      <c r="M387" s="1" t="s">
        <v>7236</v>
      </c>
      <c r="N387" s="1" t="s">
        <v>8439</v>
      </c>
    </row>
    <row r="388" spans="1:14">
      <c r="A388" s="1" t="s">
        <v>1721</v>
      </c>
      <c r="B388" s="1" t="s">
        <v>1722</v>
      </c>
      <c r="C388" s="1" t="s">
        <v>1723</v>
      </c>
      <c r="D388" s="1" t="s">
        <v>1811</v>
      </c>
      <c r="E388" s="1" t="s">
        <v>9415</v>
      </c>
      <c r="F388" s="1" t="s">
        <v>5113</v>
      </c>
      <c r="G388" t="s">
        <v>9416</v>
      </c>
      <c r="H388" s="1">
        <v>1194002</v>
      </c>
      <c r="I388" s="1" t="s">
        <v>1726</v>
      </c>
      <c r="J388" s="1" t="s">
        <v>1726</v>
      </c>
      <c r="K388" s="1" t="s">
        <v>5222</v>
      </c>
      <c r="L388" s="1" t="s">
        <v>5554</v>
      </c>
      <c r="M388" s="1" t="s">
        <v>6525</v>
      </c>
      <c r="N388" s="1" t="s">
        <v>8476</v>
      </c>
    </row>
    <row r="389" spans="1:14">
      <c r="A389" s="1" t="s">
        <v>948</v>
      </c>
      <c r="B389" s="1" t="s">
        <v>949</v>
      </c>
      <c r="C389" s="1" t="s">
        <v>950</v>
      </c>
      <c r="D389" s="1" t="s">
        <v>1815</v>
      </c>
      <c r="E389" s="1" t="s">
        <v>9417</v>
      </c>
      <c r="F389" s="1" t="s">
        <v>7300</v>
      </c>
      <c r="G389" t="s">
        <v>9418</v>
      </c>
      <c r="H389" s="1">
        <v>1183957</v>
      </c>
      <c r="I389" s="1" t="s">
        <v>952</v>
      </c>
      <c r="J389" s="1" t="s">
        <v>953</v>
      </c>
      <c r="K389" s="1" t="s">
        <v>6062</v>
      </c>
      <c r="L389" s="1" t="s">
        <v>6389</v>
      </c>
      <c r="M389" s="1" t="s">
        <v>7184</v>
      </c>
      <c r="N389" s="1" t="s">
        <v>8516</v>
      </c>
    </row>
    <row r="390" spans="1:14">
      <c r="A390" s="1" t="s">
        <v>1942</v>
      </c>
      <c r="B390" s="1" t="s">
        <v>1943</v>
      </c>
      <c r="C390" s="1" t="s">
        <v>1944</v>
      </c>
      <c r="D390" s="1" t="s">
        <v>1819</v>
      </c>
      <c r="E390" s="1" t="s">
        <v>9419</v>
      </c>
      <c r="F390" s="1" t="s">
        <v>9420</v>
      </c>
      <c r="G390" t="s">
        <v>9421</v>
      </c>
      <c r="H390" s="1">
        <v>1162383</v>
      </c>
      <c r="I390" s="1" t="s">
        <v>1946</v>
      </c>
      <c r="J390" s="1" t="s">
        <v>1947</v>
      </c>
      <c r="K390" s="1" t="s">
        <v>6051</v>
      </c>
      <c r="L390" s="1" t="s">
        <v>6554</v>
      </c>
      <c r="M390" s="1" t="s">
        <v>5687</v>
      </c>
      <c r="N390" s="1" t="s">
        <v>8469</v>
      </c>
    </row>
    <row r="391" spans="1:14">
      <c r="A391" s="1" t="s">
        <v>1886</v>
      </c>
      <c r="B391" s="1" t="s">
        <v>1887</v>
      </c>
      <c r="C391" s="1" t="s">
        <v>1888</v>
      </c>
      <c r="D391" s="1" t="s">
        <v>1823</v>
      </c>
      <c r="E391" s="1" t="s">
        <v>9422</v>
      </c>
      <c r="F391" s="1" t="s">
        <v>9423</v>
      </c>
      <c r="G391" t="s">
        <v>9424</v>
      </c>
      <c r="H391" s="1">
        <v>1154500</v>
      </c>
      <c r="I391" s="1" t="s">
        <v>236</v>
      </c>
      <c r="J391" s="1" t="s">
        <v>236</v>
      </c>
      <c r="K391" s="1" t="s">
        <v>3560</v>
      </c>
      <c r="L391" s="1" t="s">
        <v>7447</v>
      </c>
      <c r="M391" s="1" t="s">
        <v>6279</v>
      </c>
      <c r="N391" s="1" t="s">
        <v>8443</v>
      </c>
    </row>
    <row r="392" spans="1:14">
      <c r="A392" s="1" t="s">
        <v>757</v>
      </c>
      <c r="B392" s="1" t="s">
        <v>758</v>
      </c>
      <c r="C392" s="1" t="s">
        <v>759</v>
      </c>
      <c r="D392" s="1" t="s">
        <v>1827</v>
      </c>
      <c r="E392" s="1" t="s">
        <v>9425</v>
      </c>
      <c r="F392" s="1" t="s">
        <v>5705</v>
      </c>
      <c r="G392" t="s">
        <v>9426</v>
      </c>
      <c r="H392" s="1">
        <v>1126392</v>
      </c>
      <c r="I392" s="1" t="s">
        <v>761</v>
      </c>
      <c r="J392" s="1" t="s">
        <v>761</v>
      </c>
      <c r="K392" s="1" t="s">
        <v>6434</v>
      </c>
      <c r="L392" s="1" t="s">
        <v>9427</v>
      </c>
      <c r="M392" s="1" t="s">
        <v>9428</v>
      </c>
      <c r="N392" s="1" t="s">
        <v>8568</v>
      </c>
    </row>
    <row r="393" spans="1:14">
      <c r="A393" s="1" t="s">
        <v>1789</v>
      </c>
      <c r="B393" s="1" t="s">
        <v>1790</v>
      </c>
      <c r="C393" s="1" t="s">
        <v>1791</v>
      </c>
      <c r="D393" s="1" t="s">
        <v>1831</v>
      </c>
      <c r="E393" s="1" t="s">
        <v>9429</v>
      </c>
      <c r="F393" s="1" t="s">
        <v>7594</v>
      </c>
      <c r="G393" t="s">
        <v>9430</v>
      </c>
      <c r="H393" s="1">
        <v>1120771</v>
      </c>
      <c r="I393" s="1" t="s">
        <v>1793</v>
      </c>
      <c r="J393" s="1" t="s">
        <v>1793</v>
      </c>
      <c r="K393" s="1" t="s">
        <v>967</v>
      </c>
      <c r="L393" s="1" t="s">
        <v>7171</v>
      </c>
      <c r="M393" s="1" t="s">
        <v>7310</v>
      </c>
      <c r="N393" s="1" t="s">
        <v>8487</v>
      </c>
    </row>
    <row r="394" spans="1:14">
      <c r="A394" s="1" t="s">
        <v>1816</v>
      </c>
      <c r="B394" s="1" t="s">
        <v>1817</v>
      </c>
      <c r="C394" s="1" t="s">
        <v>1818</v>
      </c>
      <c r="D394" s="1" t="s">
        <v>1835</v>
      </c>
      <c r="E394" s="1" t="s">
        <v>9431</v>
      </c>
      <c r="F394" s="1" t="s">
        <v>7089</v>
      </c>
      <c r="G394" t="s">
        <v>9432</v>
      </c>
      <c r="H394" s="1">
        <v>1096663</v>
      </c>
      <c r="I394" s="1" t="s">
        <v>8220</v>
      </c>
      <c r="J394" s="1" t="s">
        <v>8220</v>
      </c>
      <c r="K394" s="1" t="s">
        <v>5449</v>
      </c>
      <c r="L394" s="1" t="s">
        <v>7387</v>
      </c>
      <c r="M394" s="1" t="s">
        <v>6201</v>
      </c>
      <c r="N394" s="1" t="s">
        <v>8495</v>
      </c>
    </row>
    <row r="395" spans="1:14">
      <c r="A395" s="1" t="s">
        <v>4170</v>
      </c>
      <c r="B395" s="1" t="s">
        <v>4171</v>
      </c>
      <c r="C395" s="1" t="s">
        <v>4172</v>
      </c>
      <c r="D395" s="1" t="s">
        <v>1839</v>
      </c>
      <c r="E395" s="1" t="s">
        <v>9433</v>
      </c>
      <c r="F395" s="1" t="s">
        <v>7711</v>
      </c>
      <c r="G395" t="s">
        <v>9434</v>
      </c>
      <c r="H395" s="1">
        <v>1052723</v>
      </c>
      <c r="I395" s="1" t="s">
        <v>5038</v>
      </c>
      <c r="J395" s="1" t="s">
        <v>4174</v>
      </c>
      <c r="K395" s="1" t="s">
        <v>5358</v>
      </c>
      <c r="L395" s="1" t="s">
        <v>7360</v>
      </c>
      <c r="M395" s="1" t="s">
        <v>7649</v>
      </c>
      <c r="N395" s="1" t="s">
        <v>8528</v>
      </c>
    </row>
    <row r="396" spans="1:14">
      <c r="A396" s="1" t="s">
        <v>1603</v>
      </c>
      <c r="B396" s="1" t="s">
        <v>1604</v>
      </c>
      <c r="C396" s="1" t="s">
        <v>1605</v>
      </c>
      <c r="D396" s="1" t="s">
        <v>1844</v>
      </c>
      <c r="E396" s="1" t="s">
        <v>9435</v>
      </c>
      <c r="F396" s="1" t="s">
        <v>5803</v>
      </c>
      <c r="G396" t="s">
        <v>9436</v>
      </c>
      <c r="H396" s="1">
        <v>993176</v>
      </c>
      <c r="I396" s="1" t="s">
        <v>7773</v>
      </c>
      <c r="J396" s="1" t="s">
        <v>7774</v>
      </c>
      <c r="K396" s="1" t="s">
        <v>6176</v>
      </c>
      <c r="L396" s="1" t="s">
        <v>6772</v>
      </c>
      <c r="M396" s="1" t="s">
        <v>5858</v>
      </c>
      <c r="N396" s="1" t="s">
        <v>8613</v>
      </c>
    </row>
    <row r="397" spans="1:14">
      <c r="A397" s="1" t="s">
        <v>1866</v>
      </c>
      <c r="B397" s="1" t="s">
        <v>1867</v>
      </c>
      <c r="C397" s="1" t="s">
        <v>1868</v>
      </c>
      <c r="D397" s="1" t="s">
        <v>1850</v>
      </c>
      <c r="E397" s="1" t="s">
        <v>9437</v>
      </c>
      <c r="F397" s="1" t="s">
        <v>6002</v>
      </c>
      <c r="G397" t="s">
        <v>9438</v>
      </c>
      <c r="H397" s="1">
        <v>992163</v>
      </c>
      <c r="I397" s="1" t="s">
        <v>1870</v>
      </c>
      <c r="J397" s="1" t="s">
        <v>1871</v>
      </c>
      <c r="K397" s="1" t="s">
        <v>7107</v>
      </c>
      <c r="L397" s="1" t="s">
        <v>6054</v>
      </c>
      <c r="M397" s="1" t="s">
        <v>7395</v>
      </c>
      <c r="N397" s="1" t="s">
        <v>8412</v>
      </c>
    </row>
    <row r="398" spans="1:14">
      <c r="A398" s="1" t="s">
        <v>1820</v>
      </c>
      <c r="B398" s="1" t="s">
        <v>1821</v>
      </c>
      <c r="C398" s="1" t="s">
        <v>1822</v>
      </c>
      <c r="D398" s="1" t="s">
        <v>1854</v>
      </c>
      <c r="E398" s="1" t="s">
        <v>9439</v>
      </c>
      <c r="F398" s="1" t="s">
        <v>7862</v>
      </c>
      <c r="G398" t="s">
        <v>9440</v>
      </c>
      <c r="H398" s="1">
        <v>989925</v>
      </c>
      <c r="I398" s="1" t="s">
        <v>8055</v>
      </c>
      <c r="J398" s="1" t="s">
        <v>8055</v>
      </c>
      <c r="K398" s="1" t="s">
        <v>6754</v>
      </c>
      <c r="L398" s="1" t="s">
        <v>5272</v>
      </c>
      <c r="M398" s="1" t="s">
        <v>5265</v>
      </c>
      <c r="N398" s="1" t="s">
        <v>8420</v>
      </c>
    </row>
    <row r="399" spans="1:14">
      <c r="A399" s="1" t="s">
        <v>1896</v>
      </c>
      <c r="B399" s="1" t="s">
        <v>1897</v>
      </c>
      <c r="C399" s="1" t="s">
        <v>1898</v>
      </c>
      <c r="D399" s="1" t="s">
        <v>1859</v>
      </c>
      <c r="E399" s="1" t="s">
        <v>7785</v>
      </c>
      <c r="F399" s="1" t="s">
        <v>7722</v>
      </c>
      <c r="G399" t="s">
        <v>9441</v>
      </c>
      <c r="H399" s="1">
        <v>965939</v>
      </c>
      <c r="I399" s="1" t="s">
        <v>1900</v>
      </c>
      <c r="J399" s="1" t="s">
        <v>1024</v>
      </c>
      <c r="K399" s="1" t="s">
        <v>7587</v>
      </c>
      <c r="L399" s="1" t="s">
        <v>7181</v>
      </c>
      <c r="M399" s="1" t="s">
        <v>6421</v>
      </c>
      <c r="N399" s="1" t="s">
        <v>8516</v>
      </c>
    </row>
    <row r="400" spans="1:14">
      <c r="A400" s="1" t="s">
        <v>1841</v>
      </c>
      <c r="B400" s="1" t="s">
        <v>1842</v>
      </c>
      <c r="C400" s="1" t="s">
        <v>1843</v>
      </c>
      <c r="D400" s="1" t="s">
        <v>1864</v>
      </c>
      <c r="E400" s="1" t="s">
        <v>9442</v>
      </c>
      <c r="F400" s="1" t="s">
        <v>9443</v>
      </c>
      <c r="G400" t="s">
        <v>9444</v>
      </c>
      <c r="H400" s="1">
        <v>956407</v>
      </c>
      <c r="I400" s="1" t="s">
        <v>1845</v>
      </c>
      <c r="J400" s="1" t="s">
        <v>1846</v>
      </c>
      <c r="K400" s="1" t="s">
        <v>5881</v>
      </c>
      <c r="L400" s="1" t="s">
        <v>5336</v>
      </c>
      <c r="M400" s="1" t="s">
        <v>5440</v>
      </c>
      <c r="N400" s="1" t="s">
        <v>8613</v>
      </c>
    </row>
    <row r="401" spans="1:14">
      <c r="A401" s="1" t="s">
        <v>1785</v>
      </c>
      <c r="B401" s="1" t="s">
        <v>1786</v>
      </c>
      <c r="C401" s="1" t="s">
        <v>1787</v>
      </c>
      <c r="D401" s="1" t="s">
        <v>1869</v>
      </c>
      <c r="E401" s="1" t="s">
        <v>9445</v>
      </c>
      <c r="F401" s="1" t="s">
        <v>766</v>
      </c>
      <c r="G401" t="s">
        <v>9446</v>
      </c>
      <c r="H401" s="1">
        <v>953761</v>
      </c>
      <c r="I401" s="1" t="s">
        <v>8056</v>
      </c>
      <c r="J401" s="1" t="s">
        <v>8056</v>
      </c>
      <c r="K401" s="1" t="s">
        <v>7609</v>
      </c>
      <c r="L401" s="1" t="s">
        <v>6309</v>
      </c>
      <c r="M401" s="1" t="s">
        <v>5883</v>
      </c>
      <c r="N401" s="1" t="s">
        <v>8487</v>
      </c>
    </row>
    <row r="402" spans="1:14">
      <c r="A402" s="1" t="s">
        <v>1775</v>
      </c>
      <c r="B402" s="1" t="s">
        <v>1776</v>
      </c>
      <c r="C402" s="1" t="s">
        <v>1777</v>
      </c>
      <c r="D402" s="1" t="s">
        <v>1875</v>
      </c>
      <c r="E402" s="1" t="s">
        <v>9447</v>
      </c>
      <c r="F402" s="1" t="s">
        <v>8368</v>
      </c>
      <c r="G402" t="s">
        <v>9448</v>
      </c>
      <c r="H402" s="1">
        <v>953326</v>
      </c>
      <c r="I402" s="1" t="s">
        <v>1779</v>
      </c>
      <c r="J402" s="1" t="s">
        <v>1780</v>
      </c>
      <c r="K402" s="1" t="s">
        <v>6917</v>
      </c>
      <c r="L402" s="1" t="s">
        <v>6441</v>
      </c>
      <c r="M402" s="1" t="s">
        <v>6523</v>
      </c>
      <c r="N402" s="1" t="s">
        <v>8565</v>
      </c>
    </row>
    <row r="403" spans="1:14">
      <c r="A403" s="1" t="s">
        <v>2579</v>
      </c>
      <c r="B403" s="1" t="s">
        <v>2580</v>
      </c>
      <c r="C403" s="1" t="s">
        <v>2580</v>
      </c>
      <c r="D403" s="1" t="s">
        <v>1879</v>
      </c>
      <c r="E403" s="1" t="s">
        <v>9449</v>
      </c>
      <c r="F403" s="1" t="s">
        <v>7963</v>
      </c>
      <c r="G403" t="s">
        <v>9450</v>
      </c>
      <c r="H403" s="1">
        <v>937341</v>
      </c>
      <c r="I403" s="1" t="s">
        <v>2582</v>
      </c>
      <c r="J403" s="1" t="s">
        <v>2582</v>
      </c>
      <c r="K403" s="1" t="s">
        <v>5222</v>
      </c>
      <c r="L403" s="1" t="s">
        <v>6010</v>
      </c>
      <c r="M403" s="1"/>
      <c r="N403" s="1" t="s">
        <v>8461</v>
      </c>
    </row>
    <row r="404" spans="1:14">
      <c r="A404" s="1" t="s">
        <v>5574</v>
      </c>
      <c r="B404" s="1" t="s">
        <v>5575</v>
      </c>
      <c r="C404" s="1" t="s">
        <v>5576</v>
      </c>
      <c r="D404" s="1" t="s">
        <v>1884</v>
      </c>
      <c r="E404" s="1" t="s">
        <v>9451</v>
      </c>
      <c r="F404" s="1" t="s">
        <v>7471</v>
      </c>
      <c r="G404" t="s">
        <v>9452</v>
      </c>
      <c r="H404" s="1">
        <v>936291</v>
      </c>
      <c r="I404" s="1" t="s">
        <v>5577</v>
      </c>
      <c r="J404" s="1" t="s">
        <v>5577</v>
      </c>
      <c r="K404" s="1" t="s">
        <v>7226</v>
      </c>
      <c r="L404" s="1" t="s">
        <v>7268</v>
      </c>
      <c r="M404" s="1"/>
      <c r="N404" s="1" t="s">
        <v>8895</v>
      </c>
    </row>
    <row r="405" spans="1:14">
      <c r="A405" s="1" t="s">
        <v>1751</v>
      </c>
      <c r="B405" s="1" t="s">
        <v>1752</v>
      </c>
      <c r="C405" s="1" t="s">
        <v>1753</v>
      </c>
      <c r="D405" s="1" t="s">
        <v>1889</v>
      </c>
      <c r="E405" s="1" t="s">
        <v>9453</v>
      </c>
      <c r="F405" s="1" t="s">
        <v>9454</v>
      </c>
      <c r="G405" t="s">
        <v>9455</v>
      </c>
      <c r="H405" s="1">
        <v>924840</v>
      </c>
      <c r="I405" s="1" t="s">
        <v>1755</v>
      </c>
      <c r="J405" s="1" t="s">
        <v>1756</v>
      </c>
      <c r="K405" s="1" t="s">
        <v>7258</v>
      </c>
      <c r="L405" s="1" t="s">
        <v>6771</v>
      </c>
      <c r="M405" s="1" t="s">
        <v>9456</v>
      </c>
      <c r="N405" s="1" t="s">
        <v>8516</v>
      </c>
    </row>
    <row r="406" spans="1:14">
      <c r="A406" s="1" t="s">
        <v>5237</v>
      </c>
      <c r="B406" s="1" t="s">
        <v>5238</v>
      </c>
      <c r="C406" s="1" t="s">
        <v>5239</v>
      </c>
      <c r="D406" s="1" t="s">
        <v>1893</v>
      </c>
      <c r="E406" s="1" t="s">
        <v>9457</v>
      </c>
      <c r="F406" s="1" t="s">
        <v>8391</v>
      </c>
      <c r="G406" t="s">
        <v>9458</v>
      </c>
      <c r="H406" s="1">
        <v>919917</v>
      </c>
      <c r="I406" s="1" t="s">
        <v>5945</v>
      </c>
      <c r="J406" s="1" t="s">
        <v>5240</v>
      </c>
      <c r="K406" s="1" t="s">
        <v>5561</v>
      </c>
      <c r="L406" s="1" t="s">
        <v>5857</v>
      </c>
      <c r="M406" s="1" t="s">
        <v>6184</v>
      </c>
      <c r="N406" s="1" t="s">
        <v>8895</v>
      </c>
    </row>
    <row r="407" spans="1:14">
      <c r="A407" s="1" t="s">
        <v>1808</v>
      </c>
      <c r="B407" s="1" t="s">
        <v>1809</v>
      </c>
      <c r="C407" s="1" t="s">
        <v>1810</v>
      </c>
      <c r="D407" s="1" t="s">
        <v>1899</v>
      </c>
      <c r="E407" s="1" t="s">
        <v>9459</v>
      </c>
      <c r="F407" s="1" t="s">
        <v>1745</v>
      </c>
      <c r="G407" t="s">
        <v>9460</v>
      </c>
      <c r="H407" s="1">
        <v>913719</v>
      </c>
      <c r="I407" s="1" t="s">
        <v>8221</v>
      </c>
      <c r="J407" s="1" t="s">
        <v>8221</v>
      </c>
      <c r="K407" s="1" t="s">
        <v>5190</v>
      </c>
      <c r="L407" s="1" t="s">
        <v>5861</v>
      </c>
      <c r="M407" s="1" t="s">
        <v>7600</v>
      </c>
      <c r="N407" s="1" t="s">
        <v>8439</v>
      </c>
    </row>
    <row r="408" spans="1:14">
      <c r="A408" s="1" t="s">
        <v>2569</v>
      </c>
      <c r="B408" s="1" t="s">
        <v>2570</v>
      </c>
      <c r="C408" s="1" t="s">
        <v>2571</v>
      </c>
      <c r="D408" s="1" t="s">
        <v>1904</v>
      </c>
      <c r="E408" s="1" t="s">
        <v>9461</v>
      </c>
      <c r="F408" s="1" t="s">
        <v>766</v>
      </c>
      <c r="G408" t="s">
        <v>9462</v>
      </c>
      <c r="H408" s="1">
        <v>900053</v>
      </c>
      <c r="I408" s="1" t="s">
        <v>2573</v>
      </c>
      <c r="J408" s="1" t="s">
        <v>2574</v>
      </c>
      <c r="K408" s="1" t="s">
        <v>5274</v>
      </c>
      <c r="L408" s="1" t="s">
        <v>6451</v>
      </c>
      <c r="M408" s="1" t="s">
        <v>9463</v>
      </c>
      <c r="N408" s="1" t="s">
        <v>8461</v>
      </c>
    </row>
    <row r="409" spans="1:14">
      <c r="A409" s="1" t="s">
        <v>4217</v>
      </c>
      <c r="B409" s="1" t="s">
        <v>4218</v>
      </c>
      <c r="C409" s="1" t="s">
        <v>4219</v>
      </c>
      <c r="D409" s="1" t="s">
        <v>1909</v>
      </c>
      <c r="E409" s="1" t="s">
        <v>9464</v>
      </c>
      <c r="F409" s="1" t="s">
        <v>7571</v>
      </c>
      <c r="G409" t="s">
        <v>9465</v>
      </c>
      <c r="H409" s="1">
        <v>897749</v>
      </c>
      <c r="I409" s="1" t="s">
        <v>5047</v>
      </c>
      <c r="J409" s="1" t="s">
        <v>5048</v>
      </c>
      <c r="K409" s="1" t="s">
        <v>5274</v>
      </c>
      <c r="L409" s="1" t="s">
        <v>7177</v>
      </c>
      <c r="M409" s="1" t="s">
        <v>8392</v>
      </c>
      <c r="N409" s="1" t="s">
        <v>8443</v>
      </c>
    </row>
    <row r="410" spans="1:14">
      <c r="A410" s="1" t="s">
        <v>2126</v>
      </c>
      <c r="B410" s="1" t="s">
        <v>2127</v>
      </c>
      <c r="C410" s="1" t="s">
        <v>2128</v>
      </c>
      <c r="D410" s="1" t="s">
        <v>1913</v>
      </c>
      <c r="E410" s="1" t="s">
        <v>9466</v>
      </c>
      <c r="F410" s="1" t="s">
        <v>9467</v>
      </c>
      <c r="G410" t="s">
        <v>9468</v>
      </c>
      <c r="H410" s="1">
        <v>871950</v>
      </c>
      <c r="I410" s="1" t="s">
        <v>2130</v>
      </c>
      <c r="J410" s="1" t="s">
        <v>2131</v>
      </c>
      <c r="K410" s="1" t="s">
        <v>5580</v>
      </c>
      <c r="L410" s="1" t="s">
        <v>6147</v>
      </c>
      <c r="M410" s="1" t="s">
        <v>7090</v>
      </c>
      <c r="N410" s="1" t="s">
        <v>8443</v>
      </c>
    </row>
    <row r="411" spans="1:14">
      <c r="A411" s="1" t="s">
        <v>2521</v>
      </c>
      <c r="B411" s="1" t="s">
        <v>2522</v>
      </c>
      <c r="C411" s="1" t="s">
        <v>2523</v>
      </c>
      <c r="D411" s="1" t="s">
        <v>1917</v>
      </c>
      <c r="E411" s="1" t="s">
        <v>9469</v>
      </c>
      <c r="F411" s="1" t="s">
        <v>7964</v>
      </c>
      <c r="G411" t="s">
        <v>9470</v>
      </c>
      <c r="H411" s="1">
        <v>859810</v>
      </c>
      <c r="I411" s="1" t="s">
        <v>8057</v>
      </c>
      <c r="J411" s="1" t="s">
        <v>8057</v>
      </c>
      <c r="K411" s="1" t="s">
        <v>5957</v>
      </c>
      <c r="L411" s="1" t="s">
        <v>6098</v>
      </c>
      <c r="M411" s="1" t="s">
        <v>7313</v>
      </c>
      <c r="N411" s="1" t="s">
        <v>8568</v>
      </c>
    </row>
    <row r="412" spans="1:14">
      <c r="A412" s="1" t="s">
        <v>1872</v>
      </c>
      <c r="B412" s="1" t="s">
        <v>1873</v>
      </c>
      <c r="C412" s="1" t="s">
        <v>1874</v>
      </c>
      <c r="D412" s="1" t="s">
        <v>1923</v>
      </c>
      <c r="E412" s="1" t="s">
        <v>9471</v>
      </c>
      <c r="F412" s="1" t="s">
        <v>6491</v>
      </c>
      <c r="G412" t="s">
        <v>9472</v>
      </c>
      <c r="H412" s="1">
        <v>843502</v>
      </c>
      <c r="I412" s="1" t="s">
        <v>8222</v>
      </c>
      <c r="J412" s="1" t="s">
        <v>8223</v>
      </c>
      <c r="K412" s="1" t="s">
        <v>5274</v>
      </c>
      <c r="L412" s="1" t="s">
        <v>7615</v>
      </c>
      <c r="M412" s="1" t="s">
        <v>7632</v>
      </c>
      <c r="N412" s="1" t="s">
        <v>8528</v>
      </c>
    </row>
    <row r="413" spans="1:14">
      <c r="A413" s="1" t="s">
        <v>2490</v>
      </c>
      <c r="B413" s="1" t="s">
        <v>2491</v>
      </c>
      <c r="C413" s="1" t="s">
        <v>2492</v>
      </c>
      <c r="D413" s="1" t="s">
        <v>1929</v>
      </c>
      <c r="E413" s="1" t="s">
        <v>9473</v>
      </c>
      <c r="F413" s="1" t="s">
        <v>7822</v>
      </c>
      <c r="G413" t="s">
        <v>9474</v>
      </c>
      <c r="H413" s="1">
        <v>837540</v>
      </c>
      <c r="I413" s="1" t="s">
        <v>5279</v>
      </c>
      <c r="J413" s="1" t="s">
        <v>236</v>
      </c>
      <c r="K413" s="1" t="s">
        <v>6293</v>
      </c>
      <c r="L413" s="1" t="s">
        <v>7567</v>
      </c>
      <c r="M413" s="1" t="s">
        <v>6903</v>
      </c>
      <c r="N413" s="1" t="s">
        <v>8565</v>
      </c>
    </row>
    <row r="414" spans="1:14">
      <c r="A414" s="1" t="s">
        <v>1926</v>
      </c>
      <c r="B414" s="1" t="s">
        <v>1927</v>
      </c>
      <c r="C414" s="1" t="s">
        <v>1928</v>
      </c>
      <c r="D414" s="1" t="s">
        <v>1933</v>
      </c>
      <c r="E414" s="1" t="s">
        <v>9475</v>
      </c>
      <c r="F414" s="1" t="s">
        <v>7466</v>
      </c>
      <c r="G414" t="s">
        <v>9476</v>
      </c>
      <c r="H414" s="1">
        <v>812424</v>
      </c>
      <c r="I414" s="1" t="s">
        <v>8225</v>
      </c>
      <c r="J414" s="1" t="s">
        <v>8225</v>
      </c>
      <c r="K414" s="1" t="s">
        <v>967</v>
      </c>
      <c r="L414" s="1" t="s">
        <v>6193</v>
      </c>
      <c r="M414" s="1" t="s">
        <v>7413</v>
      </c>
      <c r="N414" s="1" t="s">
        <v>8487</v>
      </c>
    </row>
    <row r="415" spans="1:14">
      <c r="A415" s="1" t="s">
        <v>1851</v>
      </c>
      <c r="B415" s="1" t="s">
        <v>1852</v>
      </c>
      <c r="C415" s="1" t="s">
        <v>1853</v>
      </c>
      <c r="D415" s="1" t="s">
        <v>1937</v>
      </c>
      <c r="E415" s="1" t="s">
        <v>9477</v>
      </c>
      <c r="F415" s="1" t="s">
        <v>7805</v>
      </c>
      <c r="G415" t="s">
        <v>9478</v>
      </c>
      <c r="H415" s="1">
        <v>785336</v>
      </c>
      <c r="I415" s="1" t="s">
        <v>1855</v>
      </c>
      <c r="J415" s="1" t="s">
        <v>1855</v>
      </c>
      <c r="K415" s="1" t="s">
        <v>6665</v>
      </c>
      <c r="L415" s="1" t="s">
        <v>7709</v>
      </c>
      <c r="M415" s="1" t="s">
        <v>7057</v>
      </c>
      <c r="N415" s="1" t="s">
        <v>8447</v>
      </c>
    </row>
    <row r="416" spans="1:14">
      <c r="A416" s="1" t="s">
        <v>1958</v>
      </c>
      <c r="B416" s="1" t="s">
        <v>1959</v>
      </c>
      <c r="C416" s="1" t="s">
        <v>1960</v>
      </c>
      <c r="D416" s="1" t="s">
        <v>1941</v>
      </c>
      <c r="E416" s="1" t="s">
        <v>9479</v>
      </c>
      <c r="F416" s="1" t="s">
        <v>7356</v>
      </c>
      <c r="G416" t="s">
        <v>9480</v>
      </c>
      <c r="H416" s="1">
        <v>768347</v>
      </c>
      <c r="I416" s="1" t="s">
        <v>8224</v>
      </c>
      <c r="J416" s="1" t="s">
        <v>8224</v>
      </c>
      <c r="K416" s="1" t="s">
        <v>5782</v>
      </c>
      <c r="L416" s="1" t="s">
        <v>7139</v>
      </c>
      <c r="M416" s="1" t="s">
        <v>7628</v>
      </c>
      <c r="N416" s="1" t="s">
        <v>8443</v>
      </c>
    </row>
    <row r="417" spans="1:14">
      <c r="A417" s="1" t="s">
        <v>4143</v>
      </c>
      <c r="B417" s="1" t="s">
        <v>1848</v>
      </c>
      <c r="C417" s="1" t="s">
        <v>4144</v>
      </c>
      <c r="D417" s="1" t="s">
        <v>1945</v>
      </c>
      <c r="E417" s="1" t="s">
        <v>9481</v>
      </c>
      <c r="F417" s="1" t="s">
        <v>5749</v>
      </c>
      <c r="G417" t="s">
        <v>9482</v>
      </c>
      <c r="H417" s="1">
        <v>762599</v>
      </c>
      <c r="I417" s="1" t="s">
        <v>5045</v>
      </c>
      <c r="J417" s="1" t="s">
        <v>5046</v>
      </c>
      <c r="K417" s="1" t="s">
        <v>5559</v>
      </c>
      <c r="L417" s="1" t="s">
        <v>6533</v>
      </c>
      <c r="M417" s="1" t="s">
        <v>9483</v>
      </c>
      <c r="N417" s="1" t="s">
        <v>8516</v>
      </c>
    </row>
    <row r="418" spans="1:14">
      <c r="A418" s="1" t="s">
        <v>4155</v>
      </c>
      <c r="B418" s="1" t="s">
        <v>4156</v>
      </c>
      <c r="C418" s="1" t="s">
        <v>5080</v>
      </c>
      <c r="D418" s="1" t="s">
        <v>1950</v>
      </c>
      <c r="E418" s="1" t="s">
        <v>9484</v>
      </c>
      <c r="F418" s="1" t="s">
        <v>7453</v>
      </c>
      <c r="G418" t="s">
        <v>9485</v>
      </c>
      <c r="H418" s="1">
        <v>761663</v>
      </c>
      <c r="I418" s="1" t="s">
        <v>8226</v>
      </c>
      <c r="J418" s="1" t="s">
        <v>8227</v>
      </c>
      <c r="K418" s="1" t="s">
        <v>5272</v>
      </c>
      <c r="L418" s="1" t="s">
        <v>5337</v>
      </c>
      <c r="M418" s="1" t="s">
        <v>7747</v>
      </c>
      <c r="N418" s="1" t="s">
        <v>8574</v>
      </c>
    </row>
    <row r="419" spans="1:14">
      <c r="A419" s="1" t="s">
        <v>1593</v>
      </c>
      <c r="B419" s="1" t="s">
        <v>1594</v>
      </c>
      <c r="C419" s="1" t="s">
        <v>1595</v>
      </c>
      <c r="D419" s="1" t="s">
        <v>1954</v>
      </c>
      <c r="E419" s="1" t="s">
        <v>7316</v>
      </c>
      <c r="F419" s="1" t="s">
        <v>5749</v>
      </c>
      <c r="G419" t="s">
        <v>8393</v>
      </c>
      <c r="H419" s="1">
        <v>729905</v>
      </c>
      <c r="I419" s="1" t="s">
        <v>1597</v>
      </c>
      <c r="J419" s="1" t="s">
        <v>56</v>
      </c>
      <c r="K419" s="1" t="s">
        <v>5446</v>
      </c>
      <c r="L419" s="1" t="s">
        <v>5991</v>
      </c>
      <c r="M419" s="1" t="s">
        <v>6191</v>
      </c>
      <c r="N419" s="1" t="s">
        <v>8469</v>
      </c>
    </row>
    <row r="420" spans="1:14">
      <c r="A420" s="1" t="s">
        <v>2001</v>
      </c>
      <c r="B420" s="1" t="s">
        <v>2002</v>
      </c>
      <c r="C420" s="1" t="s">
        <v>2003</v>
      </c>
      <c r="D420" s="1" t="s">
        <v>1961</v>
      </c>
      <c r="E420" s="1" t="s">
        <v>9486</v>
      </c>
      <c r="F420" s="1" t="s">
        <v>7455</v>
      </c>
      <c r="G420" t="s">
        <v>9487</v>
      </c>
      <c r="H420" s="1">
        <v>706045</v>
      </c>
      <c r="I420" s="1" t="s">
        <v>5041</v>
      </c>
      <c r="J420" s="1" t="s">
        <v>103</v>
      </c>
      <c r="K420" s="1" t="s">
        <v>7157</v>
      </c>
      <c r="L420" s="1" t="s">
        <v>6590</v>
      </c>
      <c r="M420" s="1" t="s">
        <v>7521</v>
      </c>
      <c r="N420" s="1" t="s">
        <v>8492</v>
      </c>
    </row>
    <row r="421" spans="1:14">
      <c r="A421" s="1" t="s">
        <v>2455</v>
      </c>
      <c r="B421" s="1" t="s">
        <v>2456</v>
      </c>
      <c r="C421" s="1" t="s">
        <v>2457</v>
      </c>
      <c r="D421" s="1" t="s">
        <v>1965</v>
      </c>
      <c r="E421" s="1" t="s">
        <v>9488</v>
      </c>
      <c r="F421" s="1" t="s">
        <v>6498</v>
      </c>
      <c r="G421" t="s">
        <v>9489</v>
      </c>
      <c r="H421" s="1">
        <v>699965</v>
      </c>
      <c r="I421" s="1" t="s">
        <v>2459</v>
      </c>
      <c r="J421" s="1" t="s">
        <v>2459</v>
      </c>
      <c r="K421" s="1" t="s">
        <v>5671</v>
      </c>
      <c r="L421" s="1" t="s">
        <v>7217</v>
      </c>
      <c r="M421" s="1" t="s">
        <v>5771</v>
      </c>
      <c r="N421" s="1" t="s">
        <v>8431</v>
      </c>
    </row>
    <row r="422" spans="1:14">
      <c r="A422" s="1" t="s">
        <v>2071</v>
      </c>
      <c r="B422" s="1" t="s">
        <v>2072</v>
      </c>
      <c r="C422" s="1" t="s">
        <v>2073</v>
      </c>
      <c r="D422" s="1" t="s">
        <v>1970</v>
      </c>
      <c r="E422" s="1" t="s">
        <v>9490</v>
      </c>
      <c r="F422" s="1" t="s">
        <v>8228</v>
      </c>
      <c r="G422" t="s">
        <v>9491</v>
      </c>
      <c r="H422" s="1">
        <v>698500</v>
      </c>
      <c r="I422" s="1" t="s">
        <v>8229</v>
      </c>
      <c r="J422" s="1" t="s">
        <v>8230</v>
      </c>
      <c r="K422" s="1" t="s">
        <v>5597</v>
      </c>
      <c r="L422" s="1" t="s">
        <v>6377</v>
      </c>
      <c r="M422" s="1" t="s">
        <v>7835</v>
      </c>
      <c r="N422" s="1" t="s">
        <v>8469</v>
      </c>
    </row>
    <row r="423" spans="1:14">
      <c r="A423" s="1" t="s">
        <v>1989</v>
      </c>
      <c r="B423" s="1" t="s">
        <v>1990</v>
      </c>
      <c r="C423" s="1" t="s">
        <v>1991</v>
      </c>
      <c r="D423" s="1" t="s">
        <v>1975</v>
      </c>
      <c r="E423" s="1" t="s">
        <v>9492</v>
      </c>
      <c r="F423" s="1" t="s">
        <v>5315</v>
      </c>
      <c r="G423" t="s">
        <v>9493</v>
      </c>
      <c r="H423" s="1">
        <v>694142</v>
      </c>
      <c r="I423" s="1" t="s">
        <v>8058</v>
      </c>
      <c r="J423" s="1" t="s">
        <v>8058</v>
      </c>
      <c r="K423" s="1" t="s">
        <v>6590</v>
      </c>
      <c r="L423" s="1" t="s">
        <v>7286</v>
      </c>
      <c r="M423" s="1" t="s">
        <v>7206</v>
      </c>
      <c r="N423" s="1" t="s">
        <v>8420</v>
      </c>
    </row>
    <row r="424" spans="1:14">
      <c r="A424" s="1" t="s">
        <v>1967</v>
      </c>
      <c r="B424" s="1" t="s">
        <v>1968</v>
      </c>
      <c r="C424" s="1" t="s">
        <v>1969</v>
      </c>
      <c r="D424" s="1" t="s">
        <v>1979</v>
      </c>
      <c r="E424" s="1" t="s">
        <v>9494</v>
      </c>
      <c r="F424" s="1" t="s">
        <v>7965</v>
      </c>
      <c r="G424" t="s">
        <v>9495</v>
      </c>
      <c r="H424" s="1">
        <v>687505</v>
      </c>
      <c r="I424" s="1" t="s">
        <v>1971</v>
      </c>
      <c r="J424" s="1" t="s">
        <v>1971</v>
      </c>
      <c r="K424" s="1" t="s">
        <v>5843</v>
      </c>
      <c r="L424" s="1" t="s">
        <v>5486</v>
      </c>
      <c r="M424" s="1" t="s">
        <v>6058</v>
      </c>
      <c r="N424" s="1" t="s">
        <v>8447</v>
      </c>
    </row>
    <row r="425" spans="1:14">
      <c r="A425" s="1" t="s">
        <v>1683</v>
      </c>
      <c r="B425" s="1" t="s">
        <v>1684</v>
      </c>
      <c r="C425" s="1" t="s">
        <v>1685</v>
      </c>
      <c r="D425" s="1" t="s">
        <v>1983</v>
      </c>
      <c r="E425" s="1" t="s">
        <v>9496</v>
      </c>
      <c r="F425" s="1" t="s">
        <v>5958</v>
      </c>
      <c r="G425" t="s">
        <v>9497</v>
      </c>
      <c r="H425" s="1">
        <v>681804</v>
      </c>
      <c r="I425" s="1" t="s">
        <v>8059</v>
      </c>
      <c r="J425" s="1" t="s">
        <v>8059</v>
      </c>
      <c r="K425" s="1" t="s">
        <v>5496</v>
      </c>
      <c r="L425" s="1" t="s">
        <v>5534</v>
      </c>
      <c r="M425" s="1" t="s">
        <v>7906</v>
      </c>
      <c r="N425" s="1" t="s">
        <v>8809</v>
      </c>
    </row>
    <row r="426" spans="1:14">
      <c r="A426" s="1" t="s">
        <v>1901</v>
      </c>
      <c r="B426" s="1" t="s">
        <v>1902</v>
      </c>
      <c r="C426" s="1" t="s">
        <v>1903</v>
      </c>
      <c r="D426" s="1" t="s">
        <v>1988</v>
      </c>
      <c r="E426" s="1" t="s">
        <v>9498</v>
      </c>
      <c r="F426" s="1" t="s">
        <v>7633</v>
      </c>
      <c r="G426" t="s">
        <v>9499</v>
      </c>
      <c r="H426" s="1">
        <v>671511</v>
      </c>
      <c r="I426" s="1" t="s">
        <v>1905</v>
      </c>
      <c r="J426" s="1" t="s">
        <v>1905</v>
      </c>
      <c r="K426" s="1" t="s">
        <v>7443</v>
      </c>
      <c r="L426" s="1" t="s">
        <v>6688</v>
      </c>
      <c r="M426" s="1" t="s">
        <v>5797</v>
      </c>
      <c r="N426" s="1" t="s">
        <v>8420</v>
      </c>
    </row>
    <row r="427" spans="1:14">
      <c r="A427" s="1" t="s">
        <v>1934</v>
      </c>
      <c r="B427" s="1" t="s">
        <v>1935</v>
      </c>
      <c r="C427" s="1" t="s">
        <v>1936</v>
      </c>
      <c r="D427" s="1" t="s">
        <v>1992</v>
      </c>
      <c r="E427" s="1" t="s">
        <v>9500</v>
      </c>
      <c r="F427" s="1" t="s">
        <v>9501</v>
      </c>
      <c r="G427" t="s">
        <v>9502</v>
      </c>
      <c r="H427" s="1">
        <v>648024</v>
      </c>
      <c r="I427" s="1" t="s">
        <v>8231</v>
      </c>
      <c r="J427" s="1" t="s">
        <v>8232</v>
      </c>
      <c r="K427" s="1" t="s">
        <v>5840</v>
      </c>
      <c r="L427" s="1" t="s">
        <v>6368</v>
      </c>
      <c r="M427" s="1" t="s">
        <v>6388</v>
      </c>
      <c r="N427" s="1" t="s">
        <v>8443</v>
      </c>
    </row>
    <row r="428" spans="1:14">
      <c r="A428" s="1" t="s">
        <v>1812</v>
      </c>
      <c r="B428" s="1" t="s">
        <v>1813</v>
      </c>
      <c r="C428" s="1" t="s">
        <v>1814</v>
      </c>
      <c r="D428" s="1" t="s">
        <v>1995</v>
      </c>
      <c r="E428" s="1" t="s">
        <v>9503</v>
      </c>
      <c r="F428" s="1" t="s">
        <v>7723</v>
      </c>
      <c r="G428" t="s">
        <v>9504</v>
      </c>
      <c r="H428" s="1">
        <v>633982</v>
      </c>
      <c r="I428" s="1" t="s">
        <v>8233</v>
      </c>
      <c r="J428" s="1" t="s">
        <v>8233</v>
      </c>
      <c r="K428" s="1" t="s">
        <v>5397</v>
      </c>
      <c r="L428" s="1" t="s">
        <v>5419</v>
      </c>
      <c r="M428" s="1" t="s">
        <v>6116</v>
      </c>
      <c r="N428" s="1" t="s">
        <v>8450</v>
      </c>
    </row>
    <row r="429" spans="1:14">
      <c r="A429" s="1" t="s">
        <v>1876</v>
      </c>
      <c r="B429" s="1" t="s">
        <v>1877</v>
      </c>
      <c r="C429" s="1" t="s">
        <v>1878</v>
      </c>
      <c r="D429" s="1" t="s">
        <v>2000</v>
      </c>
      <c r="E429" s="1" t="s">
        <v>9505</v>
      </c>
      <c r="F429" s="1" t="s">
        <v>6249</v>
      </c>
      <c r="G429" t="s">
        <v>9506</v>
      </c>
      <c r="H429" s="1">
        <v>614565</v>
      </c>
      <c r="I429" s="1" t="s">
        <v>1880</v>
      </c>
      <c r="J429" s="1" t="s">
        <v>1880</v>
      </c>
      <c r="K429" s="1" t="s">
        <v>5525</v>
      </c>
      <c r="L429" s="1" t="s">
        <v>6409</v>
      </c>
      <c r="M429" s="1" t="s">
        <v>6591</v>
      </c>
      <c r="N429" s="1" t="s">
        <v>8541</v>
      </c>
    </row>
    <row r="430" spans="1:14">
      <c r="A430" s="1" t="s">
        <v>1951</v>
      </c>
      <c r="B430" s="1" t="s">
        <v>1952</v>
      </c>
      <c r="C430" s="1" t="s">
        <v>1953</v>
      </c>
      <c r="D430" s="1" t="s">
        <v>2004</v>
      </c>
      <c r="E430" s="1" t="s">
        <v>7578</v>
      </c>
      <c r="F430" s="1" t="s">
        <v>2814</v>
      </c>
      <c r="G430" t="s">
        <v>9507</v>
      </c>
      <c r="H430" s="1">
        <v>613962</v>
      </c>
      <c r="I430" s="1" t="s">
        <v>1956</v>
      </c>
      <c r="J430" s="1" t="s">
        <v>1957</v>
      </c>
      <c r="K430" s="1" t="s">
        <v>6482</v>
      </c>
      <c r="L430" s="1" t="s">
        <v>6072</v>
      </c>
      <c r="M430" s="1" t="s">
        <v>5783</v>
      </c>
      <c r="N430" s="1" t="s">
        <v>8760</v>
      </c>
    </row>
    <row r="431" spans="1:14">
      <c r="A431" s="1" t="s">
        <v>1615</v>
      </c>
      <c r="B431" s="1" t="s">
        <v>1616</v>
      </c>
      <c r="C431" s="1" t="s">
        <v>1617</v>
      </c>
      <c r="D431" s="1" t="s">
        <v>2008</v>
      </c>
      <c r="E431" s="1" t="s">
        <v>9508</v>
      </c>
      <c r="F431" s="1" t="s">
        <v>8394</v>
      </c>
      <c r="G431" t="s">
        <v>9509</v>
      </c>
      <c r="H431" s="1">
        <v>610420</v>
      </c>
      <c r="I431" s="1" t="s">
        <v>1619</v>
      </c>
      <c r="J431" s="1" t="s">
        <v>1620</v>
      </c>
      <c r="K431" s="1" t="s">
        <v>7813</v>
      </c>
      <c r="L431" s="1" t="s">
        <v>6150</v>
      </c>
      <c r="M431" s="1" t="s">
        <v>7334</v>
      </c>
      <c r="N431" s="1" t="s">
        <v>8492</v>
      </c>
    </row>
    <row r="432" spans="1:14">
      <c r="A432" s="1" t="s">
        <v>2681</v>
      </c>
      <c r="B432" s="1" t="s">
        <v>2682</v>
      </c>
      <c r="C432" s="1" t="s">
        <v>2683</v>
      </c>
      <c r="D432" s="1" t="s">
        <v>2013</v>
      </c>
      <c r="E432" s="1" t="s">
        <v>9510</v>
      </c>
      <c r="F432" s="1" t="s">
        <v>1966</v>
      </c>
      <c r="G432" t="s">
        <v>9511</v>
      </c>
      <c r="H432" s="1">
        <v>601890</v>
      </c>
      <c r="I432" s="1" t="s">
        <v>5578</v>
      </c>
      <c r="J432" s="1" t="s">
        <v>5578</v>
      </c>
      <c r="K432" s="1" t="s">
        <v>6992</v>
      </c>
      <c r="L432" s="1" t="s">
        <v>6299</v>
      </c>
      <c r="M432" s="1" t="s">
        <v>6837</v>
      </c>
      <c r="N432" s="1" t="s">
        <v>8760</v>
      </c>
    </row>
    <row r="433" spans="1:14">
      <c r="A433" s="1" t="s">
        <v>1976</v>
      </c>
      <c r="B433" s="1" t="s">
        <v>1977</v>
      </c>
      <c r="C433" s="1" t="s">
        <v>1978</v>
      </c>
      <c r="D433" s="1" t="s">
        <v>2017</v>
      </c>
      <c r="E433" s="1" t="s">
        <v>9512</v>
      </c>
      <c r="F433" s="1" t="s">
        <v>8395</v>
      </c>
      <c r="G433" t="s">
        <v>9513</v>
      </c>
      <c r="H433" s="1">
        <v>601015</v>
      </c>
      <c r="I433" s="1" t="s">
        <v>8234</v>
      </c>
      <c r="J433" s="1" t="s">
        <v>8234</v>
      </c>
      <c r="K433" s="1" t="s">
        <v>6443</v>
      </c>
      <c r="L433" s="1" t="s">
        <v>5745</v>
      </c>
      <c r="M433" s="1" t="s">
        <v>6442</v>
      </c>
      <c r="N433" s="1" t="s">
        <v>8492</v>
      </c>
    </row>
    <row r="434" spans="1:14">
      <c r="A434" s="1" t="s">
        <v>1588</v>
      </c>
      <c r="B434" s="1" t="s">
        <v>1589</v>
      </c>
      <c r="C434" s="1" t="s">
        <v>1590</v>
      </c>
      <c r="D434" s="1" t="s">
        <v>2022</v>
      </c>
      <c r="E434" s="1" t="s">
        <v>9514</v>
      </c>
      <c r="F434" s="1" t="s">
        <v>7300</v>
      </c>
      <c r="G434" t="s">
        <v>9515</v>
      </c>
      <c r="H434" s="1">
        <v>592265</v>
      </c>
      <c r="I434" s="1" t="s">
        <v>1592</v>
      </c>
      <c r="J434" s="1" t="s">
        <v>1592</v>
      </c>
      <c r="K434" s="1" t="s">
        <v>5848</v>
      </c>
      <c r="L434" s="1" t="s">
        <v>5457</v>
      </c>
      <c r="M434" s="1" t="s">
        <v>7497</v>
      </c>
      <c r="N434" s="1" t="s">
        <v>8420</v>
      </c>
    </row>
    <row r="435" spans="1:14">
      <c r="A435" s="1" t="s">
        <v>1582</v>
      </c>
      <c r="B435" s="1" t="s">
        <v>1583</v>
      </c>
      <c r="C435" s="1" t="s">
        <v>1584</v>
      </c>
      <c r="D435" s="1" t="s">
        <v>2026</v>
      </c>
      <c r="E435" s="1" t="s">
        <v>9516</v>
      </c>
      <c r="F435" s="1" t="s">
        <v>6501</v>
      </c>
      <c r="G435" t="s">
        <v>9517</v>
      </c>
      <c r="H435" s="1">
        <v>589241</v>
      </c>
      <c r="I435" s="1" t="s">
        <v>1586</v>
      </c>
      <c r="J435" s="1" t="s">
        <v>1587</v>
      </c>
      <c r="K435" s="1" t="s">
        <v>967</v>
      </c>
      <c r="L435" s="1" t="s">
        <v>5495</v>
      </c>
      <c r="M435" s="1" t="s">
        <v>6281</v>
      </c>
      <c r="N435" s="1" t="s">
        <v>8492</v>
      </c>
    </row>
    <row r="436" spans="1:14">
      <c r="A436" s="1" t="s">
        <v>2014</v>
      </c>
      <c r="B436" s="1" t="s">
        <v>2015</v>
      </c>
      <c r="C436" s="1" t="s">
        <v>2016</v>
      </c>
      <c r="D436" s="1" t="s">
        <v>2030</v>
      </c>
      <c r="E436" s="1" t="s">
        <v>9518</v>
      </c>
      <c r="F436" s="1" t="s">
        <v>6510</v>
      </c>
      <c r="G436" t="s">
        <v>9519</v>
      </c>
      <c r="H436" s="1">
        <v>584312</v>
      </c>
      <c r="I436" s="1" t="s">
        <v>2018</v>
      </c>
      <c r="J436" s="1" t="s">
        <v>7320</v>
      </c>
      <c r="K436" s="1" t="s">
        <v>5496</v>
      </c>
      <c r="L436" s="1" t="s">
        <v>6560</v>
      </c>
      <c r="M436" s="1" t="s">
        <v>6933</v>
      </c>
      <c r="N436" s="1" t="s">
        <v>8565</v>
      </c>
    </row>
    <row r="437" spans="1:14">
      <c r="A437" s="1" t="s">
        <v>1938</v>
      </c>
      <c r="B437" s="1" t="s">
        <v>1939</v>
      </c>
      <c r="C437" s="1" t="s">
        <v>1940</v>
      </c>
      <c r="D437" s="1" t="s">
        <v>2034</v>
      </c>
      <c r="E437" s="1" t="s">
        <v>8396</v>
      </c>
      <c r="F437" s="1" t="s">
        <v>7264</v>
      </c>
      <c r="G437" t="s">
        <v>9520</v>
      </c>
      <c r="H437" s="1">
        <v>579765</v>
      </c>
      <c r="I437" s="1" t="s">
        <v>8235</v>
      </c>
      <c r="J437" s="1" t="s">
        <v>8235</v>
      </c>
      <c r="K437" s="1" t="s">
        <v>6910</v>
      </c>
      <c r="L437" s="1" t="s">
        <v>6533</v>
      </c>
      <c r="M437" s="1" t="s">
        <v>5420</v>
      </c>
      <c r="N437" s="1" t="s">
        <v>8528</v>
      </c>
    </row>
    <row r="438" spans="1:14">
      <c r="A438" s="1" t="s">
        <v>1980</v>
      </c>
      <c r="B438" s="1" t="s">
        <v>1981</v>
      </c>
      <c r="C438" s="1" t="s">
        <v>1982</v>
      </c>
      <c r="D438" s="1" t="s">
        <v>2039</v>
      </c>
      <c r="E438" s="1" t="s">
        <v>8397</v>
      </c>
      <c r="F438" s="1" t="s">
        <v>9521</v>
      </c>
      <c r="G438" t="s">
        <v>8398</v>
      </c>
      <c r="H438" s="1">
        <v>562986</v>
      </c>
      <c r="I438" s="1" t="s">
        <v>1984</v>
      </c>
      <c r="J438" s="1" t="s">
        <v>1985</v>
      </c>
      <c r="K438" s="1" t="s">
        <v>6469</v>
      </c>
      <c r="L438" s="1" t="s">
        <v>6188</v>
      </c>
      <c r="M438" s="1" t="s">
        <v>7814</v>
      </c>
      <c r="N438" s="1" t="s">
        <v>8469</v>
      </c>
    </row>
    <row r="439" spans="1:14">
      <c r="A439" s="1" t="s">
        <v>1930</v>
      </c>
      <c r="B439" s="1" t="s">
        <v>1931</v>
      </c>
      <c r="C439" s="1" t="s">
        <v>1932</v>
      </c>
      <c r="D439" s="1" t="s">
        <v>2043</v>
      </c>
      <c r="E439" s="1" t="s">
        <v>9522</v>
      </c>
      <c r="F439" s="1" t="s">
        <v>7586</v>
      </c>
      <c r="G439" t="s">
        <v>9523</v>
      </c>
      <c r="H439" s="1">
        <v>559310</v>
      </c>
      <c r="I439" s="1" t="s">
        <v>8236</v>
      </c>
      <c r="J439" s="1" t="s">
        <v>8236</v>
      </c>
      <c r="K439" s="1" t="s">
        <v>7297</v>
      </c>
      <c r="L439" s="1" t="s">
        <v>5303</v>
      </c>
      <c r="M439" s="1" t="s">
        <v>6895</v>
      </c>
      <c r="N439" s="1" t="s">
        <v>8502</v>
      </c>
    </row>
    <row r="440" spans="1:14">
      <c r="A440" s="1" t="s">
        <v>1906</v>
      </c>
      <c r="B440" s="1" t="s">
        <v>1907</v>
      </c>
      <c r="C440" s="1" t="s">
        <v>1908</v>
      </c>
      <c r="D440" s="1" t="s">
        <v>2047</v>
      </c>
      <c r="E440" s="1" t="s">
        <v>9524</v>
      </c>
      <c r="F440" s="1" t="s">
        <v>7214</v>
      </c>
      <c r="G440" t="s">
        <v>9525</v>
      </c>
      <c r="H440" s="1">
        <v>534205</v>
      </c>
      <c r="I440" s="1" t="s">
        <v>8237</v>
      </c>
      <c r="J440" s="1" t="s">
        <v>8238</v>
      </c>
      <c r="K440" s="1" t="s">
        <v>5435</v>
      </c>
      <c r="L440" s="1" t="s">
        <v>7417</v>
      </c>
      <c r="M440" s="1" t="s">
        <v>7776</v>
      </c>
      <c r="N440" s="1" t="s">
        <v>8492</v>
      </c>
    </row>
    <row r="441" spans="1:14">
      <c r="A441" s="1" t="s">
        <v>2057</v>
      </c>
      <c r="B441" s="1" t="s">
        <v>2058</v>
      </c>
      <c r="C441" s="1" t="s">
        <v>2059</v>
      </c>
      <c r="D441" s="1" t="s">
        <v>2052</v>
      </c>
      <c r="E441" s="1" t="s">
        <v>9526</v>
      </c>
      <c r="F441" s="1" t="s">
        <v>7854</v>
      </c>
      <c r="G441" t="s">
        <v>9527</v>
      </c>
      <c r="H441" s="1">
        <v>524688</v>
      </c>
      <c r="I441" s="1" t="s">
        <v>5319</v>
      </c>
      <c r="J441" s="1" t="s">
        <v>5319</v>
      </c>
      <c r="K441" s="1" t="s">
        <v>7384</v>
      </c>
      <c r="L441" s="1" t="s">
        <v>7667</v>
      </c>
      <c r="M441" s="1" t="s">
        <v>7832</v>
      </c>
      <c r="N441" s="1" t="s">
        <v>8492</v>
      </c>
    </row>
    <row r="442" spans="1:14">
      <c r="A442" s="1" t="s">
        <v>1914</v>
      </c>
      <c r="B442" s="1" t="s">
        <v>1915</v>
      </c>
      <c r="C442" s="1" t="s">
        <v>1916</v>
      </c>
      <c r="D442" s="1" t="s">
        <v>2056</v>
      </c>
      <c r="E442" s="1" t="s">
        <v>9528</v>
      </c>
      <c r="F442" s="1" t="s">
        <v>7696</v>
      </c>
      <c r="G442" t="s">
        <v>9529</v>
      </c>
      <c r="H442" s="1">
        <v>517440</v>
      </c>
      <c r="I442" s="1" t="s">
        <v>1918</v>
      </c>
      <c r="J442" s="1" t="s">
        <v>1919</v>
      </c>
      <c r="K442" s="1" t="s">
        <v>5485</v>
      </c>
      <c r="L442" s="1" t="s">
        <v>6089</v>
      </c>
      <c r="M442" s="1" t="s">
        <v>7606</v>
      </c>
      <c r="N442" s="1" t="s">
        <v>8487</v>
      </c>
    </row>
    <row r="443" spans="1:14">
      <c r="A443" s="1" t="s">
        <v>2503</v>
      </c>
      <c r="B443" s="1" t="s">
        <v>2504</v>
      </c>
      <c r="C443" s="1" t="s">
        <v>2505</v>
      </c>
      <c r="D443" s="1" t="s">
        <v>2060</v>
      </c>
      <c r="E443" s="1" t="s">
        <v>9530</v>
      </c>
      <c r="F443" s="1" t="s">
        <v>1342</v>
      </c>
      <c r="G443" t="s">
        <v>9531</v>
      </c>
      <c r="H443" s="1">
        <v>512972</v>
      </c>
      <c r="I443" s="1" t="s">
        <v>8061</v>
      </c>
      <c r="J443" s="1" t="s">
        <v>8061</v>
      </c>
      <c r="K443" s="1" t="s">
        <v>5676</v>
      </c>
      <c r="L443" s="1" t="s">
        <v>5960</v>
      </c>
      <c r="M443" s="1" t="s">
        <v>8369</v>
      </c>
      <c r="N443" s="1" t="s">
        <v>8574</v>
      </c>
    </row>
    <row r="444" spans="1:14">
      <c r="A444" s="1" t="s">
        <v>5734</v>
      </c>
      <c r="B444" s="1" t="s">
        <v>5735</v>
      </c>
      <c r="C444" s="1" t="s">
        <v>5736</v>
      </c>
      <c r="D444" s="1" t="s">
        <v>2064</v>
      </c>
      <c r="E444" s="1" t="s">
        <v>9532</v>
      </c>
      <c r="F444" s="1" t="s">
        <v>7883</v>
      </c>
      <c r="G444" t="s">
        <v>8239</v>
      </c>
      <c r="H444" s="1">
        <v>478753</v>
      </c>
      <c r="I444" s="1" t="s">
        <v>5959</v>
      </c>
      <c r="J444" s="1" t="s">
        <v>5737</v>
      </c>
      <c r="K444" s="1" t="s">
        <v>6297</v>
      </c>
      <c r="L444" s="1" t="s">
        <v>5493</v>
      </c>
      <c r="M444" s="1"/>
      <c r="N444" s="1" t="s">
        <v>8516</v>
      </c>
    </row>
    <row r="445" spans="1:14">
      <c r="A445" s="1" t="s">
        <v>2525</v>
      </c>
      <c r="B445" s="1" t="s">
        <v>2526</v>
      </c>
      <c r="C445" s="1" t="s">
        <v>2527</v>
      </c>
      <c r="D445" s="1" t="s">
        <v>2068</v>
      </c>
      <c r="E445" s="1" t="s">
        <v>9533</v>
      </c>
      <c r="F445" s="1" t="s">
        <v>2035</v>
      </c>
      <c r="G445" t="s">
        <v>9534</v>
      </c>
      <c r="H445" s="1">
        <v>469185</v>
      </c>
      <c r="I445" s="1" t="s">
        <v>7664</v>
      </c>
      <c r="J445" s="1" t="s">
        <v>7664</v>
      </c>
      <c r="K445" s="1" t="s">
        <v>9535</v>
      </c>
      <c r="L445" s="1" t="s">
        <v>9483</v>
      </c>
      <c r="M445" s="1" t="s">
        <v>6148</v>
      </c>
      <c r="N445" s="1" t="s">
        <v>8443</v>
      </c>
    </row>
    <row r="446" spans="1:14">
      <c r="A446" s="1" t="s">
        <v>4250</v>
      </c>
      <c r="B446" s="1" t="s">
        <v>4251</v>
      </c>
      <c r="C446" s="1" t="s">
        <v>4252</v>
      </c>
      <c r="D446" s="1" t="s">
        <v>2074</v>
      </c>
      <c r="E446" s="1" t="s">
        <v>9536</v>
      </c>
      <c r="F446" s="1" t="s">
        <v>6508</v>
      </c>
      <c r="G446" t="s">
        <v>9537</v>
      </c>
      <c r="H446" s="1">
        <v>463188</v>
      </c>
      <c r="I446" s="1" t="s">
        <v>7321</v>
      </c>
      <c r="J446" s="1" t="s">
        <v>8240</v>
      </c>
      <c r="K446" s="1" t="s">
        <v>5274</v>
      </c>
      <c r="L446" s="1" t="s">
        <v>5895</v>
      </c>
      <c r="M446" s="1" t="s">
        <v>7213</v>
      </c>
      <c r="N446" s="1" t="s">
        <v>8416</v>
      </c>
    </row>
    <row r="447" spans="1:14">
      <c r="A447" s="1" t="s">
        <v>2027</v>
      </c>
      <c r="B447" s="1" t="s">
        <v>2028</v>
      </c>
      <c r="C447" s="1" t="s">
        <v>2029</v>
      </c>
      <c r="D447" s="1" t="s">
        <v>2079</v>
      </c>
      <c r="E447" s="1" t="s">
        <v>9538</v>
      </c>
      <c r="F447" s="1" t="s">
        <v>6978</v>
      </c>
      <c r="G447" t="s">
        <v>9539</v>
      </c>
      <c r="H447" s="1">
        <v>456033</v>
      </c>
      <c r="I447" s="1" t="s">
        <v>5962</v>
      </c>
      <c r="J447" s="1" t="s">
        <v>5963</v>
      </c>
      <c r="K447" s="1" t="s">
        <v>5201</v>
      </c>
      <c r="L447" s="1" t="s">
        <v>6080</v>
      </c>
      <c r="M447" s="1" t="s">
        <v>7088</v>
      </c>
      <c r="N447" s="1" t="s">
        <v>8469</v>
      </c>
    </row>
    <row r="448" spans="1:14">
      <c r="A448" s="1" t="s">
        <v>1828</v>
      </c>
      <c r="B448" s="1" t="s">
        <v>1829</v>
      </c>
      <c r="C448" s="1" t="s">
        <v>1830</v>
      </c>
      <c r="D448" s="1" t="s">
        <v>2083</v>
      </c>
      <c r="E448" s="1" t="s">
        <v>9540</v>
      </c>
      <c r="F448" s="1" t="s">
        <v>7778</v>
      </c>
      <c r="G448" t="s">
        <v>9541</v>
      </c>
      <c r="H448" s="1">
        <v>450323</v>
      </c>
      <c r="I448" s="1" t="s">
        <v>5978</v>
      </c>
      <c r="J448" s="1" t="s">
        <v>5978</v>
      </c>
      <c r="K448" s="1" t="s">
        <v>5983</v>
      </c>
      <c r="L448" s="1" t="s">
        <v>7710</v>
      </c>
      <c r="M448" s="1" t="s">
        <v>5504</v>
      </c>
      <c r="N448" s="1" t="s">
        <v>8568</v>
      </c>
    </row>
    <row r="449" spans="1:14">
      <c r="A449" s="1" t="s">
        <v>2737</v>
      </c>
      <c r="B449" s="1" t="s">
        <v>2738</v>
      </c>
      <c r="C449" s="1" t="s">
        <v>2739</v>
      </c>
      <c r="D449" s="1" t="s">
        <v>2088</v>
      </c>
      <c r="E449" s="1" t="s">
        <v>9542</v>
      </c>
      <c r="F449" s="1" t="s">
        <v>7860</v>
      </c>
      <c r="G449" t="s">
        <v>9543</v>
      </c>
      <c r="H449" s="1">
        <v>441139</v>
      </c>
      <c r="I449" s="1" t="s">
        <v>2741</v>
      </c>
      <c r="J449" s="1" t="s">
        <v>2742</v>
      </c>
      <c r="K449" s="1" t="s">
        <v>5888</v>
      </c>
      <c r="L449" s="1" t="s">
        <v>5196</v>
      </c>
      <c r="M449" s="1" t="s">
        <v>9544</v>
      </c>
      <c r="N449" s="1" t="s">
        <v>8443</v>
      </c>
    </row>
    <row r="450" spans="1:14">
      <c r="A450" s="1" t="s">
        <v>2648</v>
      </c>
      <c r="B450" s="1" t="s">
        <v>2648</v>
      </c>
      <c r="C450" s="1" t="s">
        <v>209</v>
      </c>
      <c r="D450" s="1" t="s">
        <v>2093</v>
      </c>
      <c r="E450" s="1" t="s">
        <v>9545</v>
      </c>
      <c r="F450" s="1" t="s">
        <v>9546</v>
      </c>
      <c r="G450" t="s">
        <v>9547</v>
      </c>
      <c r="H450" s="1">
        <v>426275</v>
      </c>
      <c r="I450" s="1" t="s">
        <v>2650</v>
      </c>
      <c r="J450" s="1" t="s">
        <v>2650</v>
      </c>
      <c r="K450" s="1" t="s">
        <v>6323</v>
      </c>
      <c r="L450" s="1" t="s">
        <v>7208</v>
      </c>
      <c r="M450" s="1" t="s">
        <v>9548</v>
      </c>
      <c r="N450" s="1" t="s">
        <v>8568</v>
      </c>
    </row>
    <row r="451" spans="1:14">
      <c r="A451" s="1" t="s">
        <v>2843</v>
      </c>
      <c r="B451" s="1" t="s">
        <v>2844</v>
      </c>
      <c r="C451" s="1" t="s">
        <v>2845</v>
      </c>
      <c r="D451" s="1" t="s">
        <v>2098</v>
      </c>
      <c r="E451" s="1" t="s">
        <v>9549</v>
      </c>
      <c r="F451" s="1" t="s">
        <v>7861</v>
      </c>
      <c r="G451" t="s">
        <v>9550</v>
      </c>
      <c r="H451" s="1">
        <v>414620</v>
      </c>
      <c r="I451" s="1" t="s">
        <v>2847</v>
      </c>
      <c r="J451" s="1" t="s">
        <v>205</v>
      </c>
      <c r="K451" s="1" t="s">
        <v>5304</v>
      </c>
      <c r="L451" s="1" t="s">
        <v>9551</v>
      </c>
      <c r="M451" s="1" t="s">
        <v>9552</v>
      </c>
      <c r="N451" s="1" t="s">
        <v>8424</v>
      </c>
    </row>
    <row r="452" spans="1:14">
      <c r="A452" s="1" t="s">
        <v>1997</v>
      </c>
      <c r="B452" s="1" t="s">
        <v>1998</v>
      </c>
      <c r="C452" s="1" t="s">
        <v>1999</v>
      </c>
      <c r="D452" s="1" t="s">
        <v>2103</v>
      </c>
      <c r="E452" s="1" t="s">
        <v>9553</v>
      </c>
      <c r="F452" s="1" t="s">
        <v>7945</v>
      </c>
      <c r="G452" t="s">
        <v>9554</v>
      </c>
      <c r="H452" s="1">
        <v>401266</v>
      </c>
      <c r="I452" s="1" t="s">
        <v>8241</v>
      </c>
      <c r="J452" s="1" t="s">
        <v>8241</v>
      </c>
      <c r="K452" s="1" t="s">
        <v>5318</v>
      </c>
      <c r="L452" s="1" t="s">
        <v>6847</v>
      </c>
      <c r="M452" s="1" t="s">
        <v>5960</v>
      </c>
      <c r="N452" s="1" t="s">
        <v>8476</v>
      </c>
    </row>
    <row r="453" spans="1:14">
      <c r="A453" s="1" t="s">
        <v>2672</v>
      </c>
      <c r="B453" s="1" t="s">
        <v>2673</v>
      </c>
      <c r="C453" s="1" t="s">
        <v>2674</v>
      </c>
      <c r="D453" s="1" t="s">
        <v>2108</v>
      </c>
      <c r="E453" s="1" t="s">
        <v>9555</v>
      </c>
      <c r="F453" s="1" t="s">
        <v>1056</v>
      </c>
      <c r="G453" t="s">
        <v>9556</v>
      </c>
      <c r="H453" s="1">
        <v>380756</v>
      </c>
      <c r="I453" s="1" t="s">
        <v>7884</v>
      </c>
      <c r="J453" s="1" t="s">
        <v>7884</v>
      </c>
      <c r="K453" s="1" t="s">
        <v>5839</v>
      </c>
      <c r="L453" s="1" t="s">
        <v>6119</v>
      </c>
      <c r="M453" s="1" t="s">
        <v>7155</v>
      </c>
      <c r="N453" s="1" t="s">
        <v>8431</v>
      </c>
    </row>
    <row r="454" spans="1:14">
      <c r="A454" s="1" t="s">
        <v>2743</v>
      </c>
      <c r="B454" s="1" t="s">
        <v>2744</v>
      </c>
      <c r="C454" s="1" t="s">
        <v>2745</v>
      </c>
      <c r="D454" s="1" t="s">
        <v>2113</v>
      </c>
      <c r="E454" s="1" t="s">
        <v>9557</v>
      </c>
      <c r="F454" s="1" t="s">
        <v>6403</v>
      </c>
      <c r="G454" t="s">
        <v>9558</v>
      </c>
      <c r="H454" s="1">
        <v>377450</v>
      </c>
      <c r="I454" s="1" t="s">
        <v>7337</v>
      </c>
      <c r="J454" s="1" t="s">
        <v>7337</v>
      </c>
      <c r="K454" s="1" t="s">
        <v>6967</v>
      </c>
      <c r="L454" s="1" t="s">
        <v>7084</v>
      </c>
      <c r="M454" s="1" t="s">
        <v>6209</v>
      </c>
      <c r="N454" s="1" t="s">
        <v>8568</v>
      </c>
    </row>
    <row r="455" spans="1:14">
      <c r="A455" s="1" t="s">
        <v>2005</v>
      </c>
      <c r="B455" s="1" t="s">
        <v>2006</v>
      </c>
      <c r="C455" s="1" t="s">
        <v>2007</v>
      </c>
      <c r="D455" s="1" t="s">
        <v>2117</v>
      </c>
      <c r="E455" s="1" t="s">
        <v>9559</v>
      </c>
      <c r="F455" s="1" t="s">
        <v>6518</v>
      </c>
      <c r="G455" t="s">
        <v>7474</v>
      </c>
      <c r="H455" s="1">
        <v>374979</v>
      </c>
      <c r="I455" s="1" t="s">
        <v>2009</v>
      </c>
      <c r="J455" s="1" t="s">
        <v>2009</v>
      </c>
      <c r="K455" s="1" t="s">
        <v>6309</v>
      </c>
      <c r="L455" s="1" t="s">
        <v>7037</v>
      </c>
      <c r="M455" s="1" t="s">
        <v>7039</v>
      </c>
      <c r="N455" s="1" t="s">
        <v>8412</v>
      </c>
    </row>
    <row r="456" spans="1:14">
      <c r="A456" s="1" t="s">
        <v>1890</v>
      </c>
      <c r="B456" s="1" t="s">
        <v>1891</v>
      </c>
      <c r="C456" s="1" t="s">
        <v>1892</v>
      </c>
      <c r="D456" s="1" t="s">
        <v>2121</v>
      </c>
      <c r="E456" s="1" t="s">
        <v>9560</v>
      </c>
      <c r="F456" s="1" t="s">
        <v>8370</v>
      </c>
      <c r="G456" t="s">
        <v>9561</v>
      </c>
      <c r="H456" s="1">
        <v>358584</v>
      </c>
      <c r="I456" s="1" t="s">
        <v>1894</v>
      </c>
      <c r="J456" s="1" t="s">
        <v>1895</v>
      </c>
      <c r="K456" s="1" t="s">
        <v>5533</v>
      </c>
      <c r="L456" s="1" t="s">
        <v>7004</v>
      </c>
      <c r="M456" s="1"/>
      <c r="N456" s="1" t="s">
        <v>8588</v>
      </c>
    </row>
    <row r="457" spans="1:14">
      <c r="A457" s="1" t="s">
        <v>4151</v>
      </c>
      <c r="B457" s="1" t="s">
        <v>4152</v>
      </c>
      <c r="C457" s="1" t="s">
        <v>4153</v>
      </c>
      <c r="D457" s="1" t="s">
        <v>2125</v>
      </c>
      <c r="E457" s="1" t="s">
        <v>9562</v>
      </c>
      <c r="F457" s="1" t="s">
        <v>7724</v>
      </c>
      <c r="G457" t="s">
        <v>9563</v>
      </c>
      <c r="H457" s="1">
        <v>355915</v>
      </c>
      <c r="I457" s="1" t="s">
        <v>5322</v>
      </c>
      <c r="J457" s="1" t="s">
        <v>5323</v>
      </c>
      <c r="K457" s="1" t="s">
        <v>5274</v>
      </c>
      <c r="L457" s="1" t="s">
        <v>5677</v>
      </c>
      <c r="M457" s="1" t="s">
        <v>5794</v>
      </c>
      <c r="N457" s="1" t="s">
        <v>8492</v>
      </c>
    </row>
    <row r="458" spans="1:14">
      <c r="A458" s="1" t="s">
        <v>1881</v>
      </c>
      <c r="B458" s="1" t="s">
        <v>1882</v>
      </c>
      <c r="C458" s="1" t="s">
        <v>1883</v>
      </c>
      <c r="D458" s="1" t="s">
        <v>2129</v>
      </c>
      <c r="E458" s="1" t="s">
        <v>7231</v>
      </c>
      <c r="F458" s="1" t="s">
        <v>5469</v>
      </c>
      <c r="G458" t="s">
        <v>9564</v>
      </c>
      <c r="H458" s="1">
        <v>352971</v>
      </c>
      <c r="I458" s="1" t="s">
        <v>1885</v>
      </c>
      <c r="J458" s="1" t="s">
        <v>1885</v>
      </c>
      <c r="K458" s="1" t="s">
        <v>7107</v>
      </c>
      <c r="L458" s="1" t="s">
        <v>5712</v>
      </c>
      <c r="M458" s="1" t="s">
        <v>5304</v>
      </c>
      <c r="N458" s="1" t="s">
        <v>8565</v>
      </c>
    </row>
    <row r="459" spans="1:14">
      <c r="A459" s="1" t="s">
        <v>2040</v>
      </c>
      <c r="B459" s="1" t="s">
        <v>2041</v>
      </c>
      <c r="C459" s="1" t="s">
        <v>2042</v>
      </c>
      <c r="D459" s="1" t="s">
        <v>2135</v>
      </c>
      <c r="E459" s="1" t="s">
        <v>9565</v>
      </c>
      <c r="F459" s="1" t="s">
        <v>6694</v>
      </c>
      <c r="G459" t="s">
        <v>9566</v>
      </c>
      <c r="H459" s="1">
        <v>349998</v>
      </c>
      <c r="I459" s="1" t="s">
        <v>55</v>
      </c>
      <c r="J459" s="1" t="s">
        <v>56</v>
      </c>
      <c r="K459" s="1" t="s">
        <v>6310</v>
      </c>
      <c r="L459" s="1" t="s">
        <v>7003</v>
      </c>
      <c r="M459" s="1" t="s">
        <v>5719</v>
      </c>
      <c r="N459" s="1" t="s">
        <v>8412</v>
      </c>
    </row>
    <row r="460" spans="1:14">
      <c r="A460" s="1" t="s">
        <v>2061</v>
      </c>
      <c r="B460" s="1" t="s">
        <v>2062</v>
      </c>
      <c r="C460" s="1" t="s">
        <v>2063</v>
      </c>
      <c r="D460" s="1" t="s">
        <v>2139</v>
      </c>
      <c r="E460" s="1" t="s">
        <v>9567</v>
      </c>
      <c r="F460" s="1" t="s">
        <v>7966</v>
      </c>
      <c r="G460" t="s">
        <v>9568</v>
      </c>
      <c r="H460" s="1">
        <v>348408</v>
      </c>
      <c r="I460" s="1" t="s">
        <v>7665</v>
      </c>
      <c r="J460" s="1" t="s">
        <v>7665</v>
      </c>
      <c r="K460" s="1" t="s">
        <v>6963</v>
      </c>
      <c r="L460" s="1" t="s">
        <v>7848</v>
      </c>
      <c r="M460" s="1" t="s">
        <v>9569</v>
      </c>
      <c r="N460" s="1" t="s">
        <v>8502</v>
      </c>
    </row>
    <row r="461" spans="1:14">
      <c r="A461" s="1" t="s">
        <v>5583</v>
      </c>
      <c r="B461" s="1" t="s">
        <v>5584</v>
      </c>
      <c r="C461" s="1" t="s">
        <v>5585</v>
      </c>
      <c r="D461" s="1" t="s">
        <v>2145</v>
      </c>
      <c r="E461" s="1" t="s">
        <v>9570</v>
      </c>
      <c r="F461" s="1" t="s">
        <v>5469</v>
      </c>
      <c r="G461" t="s">
        <v>9571</v>
      </c>
      <c r="H461" s="1">
        <v>342032</v>
      </c>
      <c r="I461" s="1" t="s">
        <v>5586</v>
      </c>
      <c r="J461" s="1" t="s">
        <v>5586</v>
      </c>
      <c r="K461" s="1" t="s">
        <v>5274</v>
      </c>
      <c r="L461" s="1" t="s">
        <v>7322</v>
      </c>
      <c r="M461" s="1"/>
      <c r="N461" s="1" t="s">
        <v>8568</v>
      </c>
    </row>
    <row r="462" spans="1:14">
      <c r="A462" s="1" t="s">
        <v>1972</v>
      </c>
      <c r="B462" s="1" t="s">
        <v>1973</v>
      </c>
      <c r="C462" s="1" t="s">
        <v>1974</v>
      </c>
      <c r="D462" s="1" t="s">
        <v>2150</v>
      </c>
      <c r="E462" s="1" t="s">
        <v>9572</v>
      </c>
      <c r="F462" s="1" t="s">
        <v>7640</v>
      </c>
      <c r="G462" t="s">
        <v>9573</v>
      </c>
      <c r="H462" s="1">
        <v>329714</v>
      </c>
      <c r="I462" s="1" t="s">
        <v>8242</v>
      </c>
      <c r="J462" s="1" t="s">
        <v>8242</v>
      </c>
      <c r="K462" s="1" t="s">
        <v>7306</v>
      </c>
      <c r="L462" s="1" t="s">
        <v>5572</v>
      </c>
      <c r="M462" s="1" t="s">
        <v>7424</v>
      </c>
      <c r="N462" s="1" t="s">
        <v>8424</v>
      </c>
    </row>
    <row r="463" spans="1:14">
      <c r="A463" s="1" t="s">
        <v>2597</v>
      </c>
      <c r="B463" s="1" t="s">
        <v>2598</v>
      </c>
      <c r="C463" s="1" t="s">
        <v>2599</v>
      </c>
      <c r="D463" s="1" t="s">
        <v>2155</v>
      </c>
      <c r="E463" s="1" t="s">
        <v>9574</v>
      </c>
      <c r="F463" s="1" t="s">
        <v>7734</v>
      </c>
      <c r="G463" t="s">
        <v>9575</v>
      </c>
      <c r="H463" s="1">
        <v>318084</v>
      </c>
      <c r="I463" s="1" t="s">
        <v>2601</v>
      </c>
      <c r="J463" s="1" t="s">
        <v>2601</v>
      </c>
      <c r="K463" s="1" t="s">
        <v>5487</v>
      </c>
      <c r="L463" s="1" t="s">
        <v>6877</v>
      </c>
      <c r="M463" s="1" t="s">
        <v>7318</v>
      </c>
      <c r="N463" s="1" t="s">
        <v>8461</v>
      </c>
    </row>
    <row r="464" spans="1:14">
      <c r="A464" s="1" t="s">
        <v>2685</v>
      </c>
      <c r="B464" s="1" t="s">
        <v>2686</v>
      </c>
      <c r="C464" s="1" t="s">
        <v>2687</v>
      </c>
      <c r="D464" s="1" t="s">
        <v>2160</v>
      </c>
      <c r="E464" s="1" t="s">
        <v>9576</v>
      </c>
      <c r="F464" s="1" t="s">
        <v>6162</v>
      </c>
      <c r="G464" t="s">
        <v>9577</v>
      </c>
      <c r="H464" s="1">
        <v>316571</v>
      </c>
      <c r="I464" s="1" t="s">
        <v>8243</v>
      </c>
      <c r="J464" s="1" t="s">
        <v>8243</v>
      </c>
      <c r="K464" s="1" t="s">
        <v>5193</v>
      </c>
      <c r="L464" s="1" t="s">
        <v>6785</v>
      </c>
      <c r="M464" s="1" t="s">
        <v>6679</v>
      </c>
      <c r="N464" s="1" t="s">
        <v>8465</v>
      </c>
    </row>
    <row r="465" spans="1:14">
      <c r="A465" s="1" t="s">
        <v>1948</v>
      </c>
      <c r="B465" s="1" t="s">
        <v>1949</v>
      </c>
      <c r="C465" s="1" t="s">
        <v>1949</v>
      </c>
      <c r="D465" s="1" t="s">
        <v>2164</v>
      </c>
      <c r="E465" s="1" t="s">
        <v>9578</v>
      </c>
      <c r="F465" s="1" t="s">
        <v>6524</v>
      </c>
      <c r="G465" t="s">
        <v>9579</v>
      </c>
      <c r="H465" s="1">
        <v>316153</v>
      </c>
      <c r="I465" s="1" t="s">
        <v>7885</v>
      </c>
      <c r="J465" s="1" t="s">
        <v>7885</v>
      </c>
      <c r="K465" s="1" t="s">
        <v>5303</v>
      </c>
      <c r="L465" s="1" t="s">
        <v>7741</v>
      </c>
      <c r="M465" s="1" t="s">
        <v>7596</v>
      </c>
      <c r="N465" s="1" t="s">
        <v>8454</v>
      </c>
    </row>
    <row r="466" spans="1:14">
      <c r="A466" s="1" t="s">
        <v>2676</v>
      </c>
      <c r="B466" s="1" t="s">
        <v>2677</v>
      </c>
      <c r="C466" s="1" t="s">
        <v>2678</v>
      </c>
      <c r="D466" s="1" t="s">
        <v>2169</v>
      </c>
      <c r="E466" s="1" t="s">
        <v>9580</v>
      </c>
      <c r="F466" s="1" t="s">
        <v>6526</v>
      </c>
      <c r="G466" t="s">
        <v>9581</v>
      </c>
      <c r="H466" s="1">
        <v>306575</v>
      </c>
      <c r="I466" s="1" t="s">
        <v>2680</v>
      </c>
      <c r="J466" s="1" t="s">
        <v>2680</v>
      </c>
      <c r="K466" s="1" t="s">
        <v>5303</v>
      </c>
      <c r="L466" s="1" t="s">
        <v>6525</v>
      </c>
      <c r="M466" s="1" t="s">
        <v>5484</v>
      </c>
      <c r="N466" s="1" t="s">
        <v>8476</v>
      </c>
    </row>
    <row r="467" spans="1:14">
      <c r="A467" s="1" t="s">
        <v>2105</v>
      </c>
      <c r="B467" s="1" t="s">
        <v>2106</v>
      </c>
      <c r="C467" s="1" t="s">
        <v>2107</v>
      </c>
      <c r="D467" s="1" t="s">
        <v>2174</v>
      </c>
      <c r="E467" s="1" t="s">
        <v>9582</v>
      </c>
      <c r="F467" s="1" t="s">
        <v>6529</v>
      </c>
      <c r="G467" t="s">
        <v>9583</v>
      </c>
      <c r="H467" s="1">
        <v>303491</v>
      </c>
      <c r="I467" s="1" t="s">
        <v>2109</v>
      </c>
      <c r="J467" s="1" t="s">
        <v>103</v>
      </c>
      <c r="K467" s="1" t="s">
        <v>5274</v>
      </c>
      <c r="L467" s="1" t="s">
        <v>6231</v>
      </c>
      <c r="M467" s="1" t="s">
        <v>6496</v>
      </c>
      <c r="N467" s="1" t="s">
        <v>8454</v>
      </c>
    </row>
    <row r="468" spans="1:14">
      <c r="A468" s="1" t="s">
        <v>2694</v>
      </c>
      <c r="B468" s="1" t="s">
        <v>2695</v>
      </c>
      <c r="C468" s="1" t="s">
        <v>2696</v>
      </c>
      <c r="D468" s="1" t="s">
        <v>2178</v>
      </c>
      <c r="E468" s="1" t="s">
        <v>9584</v>
      </c>
      <c r="F468" s="1" t="s">
        <v>5965</v>
      </c>
      <c r="G468" t="s">
        <v>9585</v>
      </c>
      <c r="H468" s="1">
        <v>296679</v>
      </c>
      <c r="I468" s="1" t="s">
        <v>7886</v>
      </c>
      <c r="J468" s="1" t="s">
        <v>7886</v>
      </c>
      <c r="K468" s="1" t="s">
        <v>5536</v>
      </c>
      <c r="L468" s="1" t="s">
        <v>6256</v>
      </c>
      <c r="M468" s="1" t="s">
        <v>5431</v>
      </c>
      <c r="N468" s="1" t="s">
        <v>8416</v>
      </c>
    </row>
    <row r="469" spans="1:14">
      <c r="A469" s="1" t="s">
        <v>1824</v>
      </c>
      <c r="B469" s="1" t="s">
        <v>1825</v>
      </c>
      <c r="C469" s="1" t="s">
        <v>1826</v>
      </c>
      <c r="D469" s="1" t="s">
        <v>2182</v>
      </c>
      <c r="E469" s="1" t="s">
        <v>7573</v>
      </c>
      <c r="F469" s="1" t="s">
        <v>7605</v>
      </c>
      <c r="G469" t="s">
        <v>7808</v>
      </c>
      <c r="H469" s="1">
        <v>289723</v>
      </c>
      <c r="I469" s="1" t="s">
        <v>5225</v>
      </c>
      <c r="J469" s="1" t="s">
        <v>5226</v>
      </c>
      <c r="K469" s="1" t="s">
        <v>271</v>
      </c>
      <c r="L469" s="1" t="s">
        <v>7813</v>
      </c>
      <c r="M469" s="1" t="s">
        <v>8376</v>
      </c>
      <c r="N469" s="1" t="s">
        <v>8528</v>
      </c>
    </row>
    <row r="470" spans="1:14">
      <c r="A470" s="1" t="s">
        <v>2044</v>
      </c>
      <c r="B470" s="1" t="s">
        <v>2045</v>
      </c>
      <c r="C470" s="1" t="s">
        <v>2046</v>
      </c>
      <c r="D470" s="1" t="s">
        <v>2186</v>
      </c>
      <c r="E470" s="1" t="s">
        <v>9586</v>
      </c>
      <c r="F470" s="1" t="s">
        <v>7851</v>
      </c>
      <c r="G470" t="s">
        <v>9587</v>
      </c>
      <c r="H470" s="1">
        <v>285535</v>
      </c>
      <c r="I470" s="1" t="s">
        <v>2048</v>
      </c>
      <c r="J470" s="1" t="s">
        <v>1316</v>
      </c>
      <c r="K470" s="1" t="s">
        <v>6587</v>
      </c>
      <c r="L470" s="1" t="s">
        <v>5693</v>
      </c>
      <c r="M470" s="1" t="s">
        <v>6169</v>
      </c>
      <c r="N470" s="1" t="s">
        <v>8528</v>
      </c>
    </row>
    <row r="471" spans="1:14">
      <c r="A471" s="1" t="s">
        <v>2639</v>
      </c>
      <c r="B471" s="1" t="s">
        <v>2640</v>
      </c>
      <c r="C471" s="1" t="s">
        <v>2641</v>
      </c>
      <c r="D471" s="1" t="s">
        <v>2192</v>
      </c>
      <c r="E471" s="1" t="s">
        <v>9588</v>
      </c>
      <c r="F471" s="1" t="s">
        <v>1966</v>
      </c>
      <c r="G471" t="s">
        <v>9589</v>
      </c>
      <c r="H471" s="1">
        <v>248365</v>
      </c>
      <c r="I471" s="1" t="s">
        <v>6532</v>
      </c>
      <c r="J471" s="1" t="s">
        <v>6532</v>
      </c>
      <c r="K471" s="1" t="s">
        <v>5551</v>
      </c>
      <c r="L471" s="1" t="s">
        <v>6288</v>
      </c>
      <c r="M471" s="1" t="s">
        <v>7220</v>
      </c>
      <c r="N471" s="1" t="s">
        <v>8435</v>
      </c>
    </row>
    <row r="472" spans="1:14">
      <c r="A472" s="1" t="s">
        <v>2100</v>
      </c>
      <c r="B472" s="1" t="s">
        <v>2101</v>
      </c>
      <c r="C472" s="1" t="s">
        <v>2102</v>
      </c>
      <c r="D472" s="1" t="s">
        <v>2197</v>
      </c>
      <c r="E472" s="1" t="s">
        <v>9590</v>
      </c>
      <c r="F472" s="1" t="s">
        <v>6531</v>
      </c>
      <c r="G472" t="s">
        <v>7755</v>
      </c>
      <c r="H472" s="1">
        <v>246126</v>
      </c>
      <c r="I472" s="1" t="s">
        <v>2104</v>
      </c>
      <c r="J472" s="1" t="s">
        <v>2104</v>
      </c>
      <c r="K472" s="1" t="s">
        <v>5274</v>
      </c>
      <c r="L472" s="1" t="s">
        <v>7371</v>
      </c>
      <c r="M472" s="1" t="s">
        <v>6422</v>
      </c>
      <c r="N472" s="1" t="s">
        <v>8447</v>
      </c>
    </row>
    <row r="473" spans="1:14">
      <c r="A473" s="1" t="s">
        <v>2114</v>
      </c>
      <c r="B473" s="1" t="s">
        <v>2115</v>
      </c>
      <c r="C473" s="1" t="s">
        <v>2116</v>
      </c>
      <c r="D473" s="1" t="s">
        <v>2202</v>
      </c>
      <c r="E473" s="1" t="s">
        <v>9591</v>
      </c>
      <c r="F473" s="1" t="s">
        <v>7862</v>
      </c>
      <c r="G473" t="s">
        <v>9592</v>
      </c>
      <c r="H473" s="1">
        <v>234884</v>
      </c>
      <c r="I473" s="1" t="s">
        <v>8244</v>
      </c>
      <c r="J473" s="1" t="s">
        <v>8244</v>
      </c>
      <c r="K473" s="1" t="s">
        <v>5208</v>
      </c>
      <c r="L473" s="1" t="s">
        <v>5292</v>
      </c>
      <c r="M473" s="1" t="s">
        <v>5608</v>
      </c>
      <c r="N473" s="1" t="s">
        <v>8565</v>
      </c>
    </row>
    <row r="474" spans="1:14">
      <c r="A474" s="1" t="s">
        <v>3069</v>
      </c>
      <c r="B474" s="1" t="s">
        <v>3070</v>
      </c>
      <c r="C474" s="1" t="s">
        <v>3071</v>
      </c>
      <c r="D474" s="1" t="s">
        <v>2206</v>
      </c>
      <c r="E474" s="1" t="s">
        <v>9593</v>
      </c>
      <c r="F474" s="1" t="s">
        <v>9594</v>
      </c>
      <c r="G474" t="s">
        <v>9595</v>
      </c>
      <c r="H474" s="1">
        <v>216588</v>
      </c>
      <c r="I474" s="1" t="s">
        <v>8245</v>
      </c>
      <c r="J474" s="1" t="s">
        <v>8246</v>
      </c>
      <c r="K474" s="1" t="s">
        <v>5108</v>
      </c>
      <c r="L474" s="1" t="s">
        <v>6120</v>
      </c>
      <c r="M474" s="1" t="s">
        <v>6077</v>
      </c>
      <c r="N474" s="1" t="s">
        <v>8624</v>
      </c>
    </row>
    <row r="475" spans="1:14">
      <c r="A475" s="1" t="s">
        <v>2065</v>
      </c>
      <c r="B475" s="1" t="s">
        <v>2066</v>
      </c>
      <c r="C475" s="1" t="s">
        <v>2067</v>
      </c>
      <c r="D475" s="1" t="s">
        <v>2211</v>
      </c>
      <c r="E475" s="1" t="s">
        <v>9596</v>
      </c>
      <c r="F475" s="1" t="s">
        <v>9597</v>
      </c>
      <c r="G475" t="s">
        <v>9598</v>
      </c>
      <c r="H475" s="1">
        <v>213900</v>
      </c>
      <c r="I475" s="1" t="s">
        <v>2069</v>
      </c>
      <c r="J475" s="1" t="s">
        <v>2070</v>
      </c>
      <c r="K475" s="1" t="s">
        <v>5886</v>
      </c>
      <c r="L475" s="1" t="s">
        <v>5177</v>
      </c>
      <c r="M475" s="1" t="s">
        <v>6934</v>
      </c>
      <c r="N475" s="1" t="s">
        <v>8461</v>
      </c>
    </row>
    <row r="476" spans="1:14">
      <c r="A476" s="1" t="s">
        <v>2053</v>
      </c>
      <c r="B476" s="1" t="s">
        <v>2054</v>
      </c>
      <c r="C476" s="1" t="s">
        <v>2055</v>
      </c>
      <c r="D476" s="1" t="s">
        <v>2216</v>
      </c>
      <c r="E476" s="1" t="s">
        <v>9599</v>
      </c>
      <c r="F476" s="1" t="s">
        <v>6719</v>
      </c>
      <c r="G476" t="s">
        <v>9600</v>
      </c>
      <c r="H476" s="1">
        <v>211116</v>
      </c>
      <c r="I476" s="1" t="s">
        <v>8247</v>
      </c>
      <c r="J476" s="1" t="s">
        <v>8247</v>
      </c>
      <c r="K476" s="1" t="s">
        <v>6325</v>
      </c>
      <c r="L476" s="1" t="s">
        <v>5853</v>
      </c>
      <c r="M476" s="1" t="s">
        <v>7403</v>
      </c>
      <c r="N476" s="1" t="s">
        <v>8492</v>
      </c>
    </row>
    <row r="477" spans="1:14">
      <c r="A477" s="1" t="s">
        <v>2797</v>
      </c>
      <c r="B477" s="1" t="s">
        <v>2798</v>
      </c>
      <c r="C477" s="1" t="s">
        <v>2799</v>
      </c>
      <c r="D477" s="1" t="s">
        <v>2220</v>
      </c>
      <c r="E477" s="1" t="s">
        <v>9601</v>
      </c>
      <c r="F477" s="1" t="s">
        <v>5478</v>
      </c>
      <c r="G477" t="s">
        <v>9602</v>
      </c>
      <c r="H477" s="1">
        <v>200988</v>
      </c>
      <c r="I477" s="1" t="s">
        <v>8062</v>
      </c>
      <c r="J477" s="1" t="s">
        <v>8062</v>
      </c>
      <c r="K477" s="1" t="s">
        <v>5110</v>
      </c>
      <c r="L477" s="1" t="s">
        <v>5485</v>
      </c>
      <c r="M477" s="1" t="s">
        <v>5926</v>
      </c>
      <c r="N477" s="1" t="s">
        <v>8568</v>
      </c>
    </row>
    <row r="478" spans="1:14">
      <c r="A478" s="1" t="s">
        <v>2132</v>
      </c>
      <c r="B478" s="1" t="s">
        <v>2133</v>
      </c>
      <c r="C478" s="1" t="s">
        <v>2134</v>
      </c>
      <c r="D478" s="1" t="s">
        <v>2226</v>
      </c>
      <c r="E478" s="1" t="s">
        <v>9603</v>
      </c>
      <c r="F478" s="1" t="s">
        <v>7553</v>
      </c>
      <c r="G478" t="s">
        <v>9604</v>
      </c>
      <c r="H478" s="1">
        <v>200873</v>
      </c>
      <c r="I478" s="1" t="s">
        <v>8248</v>
      </c>
      <c r="J478" s="1" t="s">
        <v>8249</v>
      </c>
      <c r="K478" s="1" t="s">
        <v>5303</v>
      </c>
      <c r="L478" s="1" t="s">
        <v>6373</v>
      </c>
      <c r="M478" s="1" t="s">
        <v>6334</v>
      </c>
      <c r="N478" s="1" t="s">
        <v>8633</v>
      </c>
    </row>
    <row r="479" spans="1:14">
      <c r="A479" s="1" t="s">
        <v>2110</v>
      </c>
      <c r="B479" s="1" t="s">
        <v>2111</v>
      </c>
      <c r="C479" s="1" t="s">
        <v>2112</v>
      </c>
      <c r="D479" s="1" t="s">
        <v>2230</v>
      </c>
      <c r="E479" s="1" t="s">
        <v>9605</v>
      </c>
      <c r="F479" s="1" t="s">
        <v>9606</v>
      </c>
      <c r="G479" t="s">
        <v>9607</v>
      </c>
      <c r="H479" s="1">
        <v>199479</v>
      </c>
      <c r="I479" s="1" t="s">
        <v>5456</v>
      </c>
      <c r="J479" s="1" t="s">
        <v>5456</v>
      </c>
      <c r="K479" s="1" t="s">
        <v>5320</v>
      </c>
      <c r="L479" s="1" t="s">
        <v>6000</v>
      </c>
      <c r="M479" s="1"/>
      <c r="N479" s="1" t="s">
        <v>8613</v>
      </c>
    </row>
    <row r="480" spans="1:14">
      <c r="A480" s="1" t="s">
        <v>2136</v>
      </c>
      <c r="B480" s="1" t="s">
        <v>2137</v>
      </c>
      <c r="C480" s="1" t="s">
        <v>2138</v>
      </c>
      <c r="D480" s="1" t="s">
        <v>2234</v>
      </c>
      <c r="E480" s="1" t="s">
        <v>9608</v>
      </c>
      <c r="F480" s="1" t="s">
        <v>6539</v>
      </c>
      <c r="G480" t="s">
        <v>9609</v>
      </c>
      <c r="H480" s="1">
        <v>191668</v>
      </c>
      <c r="I480" s="1" t="s">
        <v>2140</v>
      </c>
      <c r="J480" s="1" t="s">
        <v>2141</v>
      </c>
      <c r="K480" s="1" t="s">
        <v>5274</v>
      </c>
      <c r="L480" s="1" t="s">
        <v>6830</v>
      </c>
      <c r="M480" s="1" t="s">
        <v>6076</v>
      </c>
      <c r="N480" s="1" t="s">
        <v>8528</v>
      </c>
    </row>
    <row r="481" spans="1:14">
      <c r="A481" s="1" t="s">
        <v>2122</v>
      </c>
      <c r="B481" s="1" t="s">
        <v>2123</v>
      </c>
      <c r="C481" s="1" t="s">
        <v>2124</v>
      </c>
      <c r="D481" s="1" t="s">
        <v>2238</v>
      </c>
      <c r="E481" s="1" t="s">
        <v>9610</v>
      </c>
      <c r="F481" s="1" t="s">
        <v>7967</v>
      </c>
      <c r="G481" t="s">
        <v>9611</v>
      </c>
      <c r="H481" s="1">
        <v>175945</v>
      </c>
      <c r="I481" s="1" t="s">
        <v>8252</v>
      </c>
      <c r="J481" s="1" t="s">
        <v>8252</v>
      </c>
      <c r="K481" s="1" t="s">
        <v>5206</v>
      </c>
      <c r="L481" s="1" t="s">
        <v>6376</v>
      </c>
      <c r="M481" s="1" t="s">
        <v>5787</v>
      </c>
      <c r="N481" s="1" t="s">
        <v>8412</v>
      </c>
    </row>
    <row r="482" spans="1:14">
      <c r="A482" s="1" t="s">
        <v>2288</v>
      </c>
      <c r="B482" s="1" t="s">
        <v>2289</v>
      </c>
      <c r="C482" s="1" t="s">
        <v>2290</v>
      </c>
      <c r="D482" s="1" t="s">
        <v>2243</v>
      </c>
      <c r="E482" s="1" t="s">
        <v>9612</v>
      </c>
      <c r="F482" s="1" t="s">
        <v>9613</v>
      </c>
      <c r="G482" t="s">
        <v>9614</v>
      </c>
      <c r="H482" s="1">
        <v>174746</v>
      </c>
      <c r="I482" s="1" t="s">
        <v>8250</v>
      </c>
      <c r="J482" s="1" t="s">
        <v>8251</v>
      </c>
      <c r="K482" s="1" t="s">
        <v>5429</v>
      </c>
      <c r="L482" s="1" t="s">
        <v>6302</v>
      </c>
      <c r="M482" s="1" t="s">
        <v>9615</v>
      </c>
      <c r="N482" s="1" t="s">
        <v>8469</v>
      </c>
    </row>
    <row r="483" spans="1:14">
      <c r="A483" s="1" t="s">
        <v>2118</v>
      </c>
      <c r="B483" s="1" t="s">
        <v>2119</v>
      </c>
      <c r="C483" s="1" t="s">
        <v>2120</v>
      </c>
      <c r="D483" s="1" t="s">
        <v>2249</v>
      </c>
      <c r="E483" s="1" t="s">
        <v>9616</v>
      </c>
      <c r="F483" s="1" t="s">
        <v>5587</v>
      </c>
      <c r="G483" t="s">
        <v>9617</v>
      </c>
      <c r="H483" s="1">
        <v>172154</v>
      </c>
      <c r="I483" s="1" t="s">
        <v>8253</v>
      </c>
      <c r="J483" s="1" t="s">
        <v>8253</v>
      </c>
      <c r="K483" s="1" t="s">
        <v>5274</v>
      </c>
      <c r="L483" s="1" t="s">
        <v>5837</v>
      </c>
      <c r="M483" s="1" t="s">
        <v>7412</v>
      </c>
      <c r="N483" s="1" t="s">
        <v>8412</v>
      </c>
    </row>
    <row r="484" spans="1:14">
      <c r="A484" s="1" t="s">
        <v>3324</v>
      </c>
      <c r="B484" s="1" t="s">
        <v>3325</v>
      </c>
      <c r="C484" s="1" t="s">
        <v>2134</v>
      </c>
      <c r="D484" s="1" t="s">
        <v>2255</v>
      </c>
      <c r="E484" s="1" t="s">
        <v>9618</v>
      </c>
      <c r="F484" s="1" t="s">
        <v>6543</v>
      </c>
      <c r="G484" t="s">
        <v>9619</v>
      </c>
      <c r="H484" s="1">
        <v>146944</v>
      </c>
      <c r="I484" s="1" t="s">
        <v>3327</v>
      </c>
      <c r="J484" s="1" t="s">
        <v>3328</v>
      </c>
      <c r="K484" s="1" t="s">
        <v>6887</v>
      </c>
      <c r="L484" s="1" t="s">
        <v>6207</v>
      </c>
      <c r="M484" s="1" t="s">
        <v>9620</v>
      </c>
      <c r="N484" s="1" t="s">
        <v>8435</v>
      </c>
    </row>
    <row r="485" spans="1:14">
      <c r="A485" s="1" t="s">
        <v>2147</v>
      </c>
      <c r="B485" s="1" t="s">
        <v>2148</v>
      </c>
      <c r="C485" s="1" t="s">
        <v>2149</v>
      </c>
      <c r="D485" s="1" t="s">
        <v>2260</v>
      </c>
      <c r="E485" s="1" t="s">
        <v>9621</v>
      </c>
      <c r="F485" s="1" t="s">
        <v>6543</v>
      </c>
      <c r="G485" t="s">
        <v>9622</v>
      </c>
      <c r="H485" s="1">
        <v>138477</v>
      </c>
      <c r="I485" s="1" t="s">
        <v>2151</v>
      </c>
      <c r="J485" s="1" t="s">
        <v>2151</v>
      </c>
      <c r="K485" s="1" t="s">
        <v>5274</v>
      </c>
      <c r="L485" s="1" t="s">
        <v>5865</v>
      </c>
      <c r="M485" s="1" t="s">
        <v>5589</v>
      </c>
      <c r="N485" s="1" t="s">
        <v>8420</v>
      </c>
    </row>
    <row r="486" spans="1:14">
      <c r="A486" s="1" t="s">
        <v>3375</v>
      </c>
      <c r="B486" s="1" t="s">
        <v>3376</v>
      </c>
      <c r="C486" s="1" t="s">
        <v>3377</v>
      </c>
      <c r="D486" s="1" t="s">
        <v>2266</v>
      </c>
      <c r="E486" s="1" t="s">
        <v>9623</v>
      </c>
      <c r="F486" s="1" t="s">
        <v>5996</v>
      </c>
      <c r="G486" t="s">
        <v>9624</v>
      </c>
      <c r="H486" s="1">
        <v>134205</v>
      </c>
      <c r="I486" s="1" t="s">
        <v>6546</v>
      </c>
      <c r="J486" s="1" t="s">
        <v>6546</v>
      </c>
      <c r="K486" s="1" t="s">
        <v>6390</v>
      </c>
      <c r="L486" s="1" t="s">
        <v>7624</v>
      </c>
      <c r="M486" s="1" t="s">
        <v>5902</v>
      </c>
      <c r="N486" s="1" t="s">
        <v>8424</v>
      </c>
    </row>
    <row r="487" spans="1:14">
      <c r="A487" s="1" t="s">
        <v>2175</v>
      </c>
      <c r="B487" s="1" t="s">
        <v>2176</v>
      </c>
      <c r="C487" s="1" t="s">
        <v>2177</v>
      </c>
      <c r="D487" s="1" t="s">
        <v>2270</v>
      </c>
      <c r="E487" s="1" t="s">
        <v>9625</v>
      </c>
      <c r="F487" s="1" t="s">
        <v>6223</v>
      </c>
      <c r="G487" t="s">
        <v>9626</v>
      </c>
      <c r="H487" s="1">
        <v>132173</v>
      </c>
      <c r="I487" s="1" t="s">
        <v>8254</v>
      </c>
      <c r="J487" s="1" t="s">
        <v>8254</v>
      </c>
      <c r="K487" s="1" t="s">
        <v>5368</v>
      </c>
      <c r="L487" s="1" t="s">
        <v>7855</v>
      </c>
      <c r="M487" s="1" t="s">
        <v>7294</v>
      </c>
      <c r="N487" s="1" t="s">
        <v>8412</v>
      </c>
    </row>
    <row r="488" spans="1:14">
      <c r="A488" s="1" t="s">
        <v>2267</v>
      </c>
      <c r="B488" s="1" t="s">
        <v>2268</v>
      </c>
      <c r="C488" s="1" t="s">
        <v>2269</v>
      </c>
      <c r="D488" s="1" t="s">
        <v>2272</v>
      </c>
      <c r="E488" s="1" t="s">
        <v>9627</v>
      </c>
      <c r="F488" s="1" t="s">
        <v>7589</v>
      </c>
      <c r="G488" t="s">
        <v>9628</v>
      </c>
      <c r="H488" s="1">
        <v>130283</v>
      </c>
      <c r="I488" s="1" t="s">
        <v>7887</v>
      </c>
      <c r="J488" s="1" t="s">
        <v>7888</v>
      </c>
      <c r="K488" s="1" t="s">
        <v>6392</v>
      </c>
      <c r="L488" s="1" t="s">
        <v>9629</v>
      </c>
      <c r="M488" s="1" t="s">
        <v>9630</v>
      </c>
      <c r="N488" s="1" t="s">
        <v>8633</v>
      </c>
    </row>
    <row r="489" spans="1:14">
      <c r="A489" s="1" t="s">
        <v>2142</v>
      </c>
      <c r="B489" s="1" t="s">
        <v>2143</v>
      </c>
      <c r="C489" s="1" t="s">
        <v>2144</v>
      </c>
      <c r="D489" s="1" t="s">
        <v>2276</v>
      </c>
      <c r="E489" s="1" t="s">
        <v>7977</v>
      </c>
      <c r="F489" s="1" t="s">
        <v>3058</v>
      </c>
      <c r="G489" t="s">
        <v>9631</v>
      </c>
      <c r="H489" s="1">
        <v>129682</v>
      </c>
      <c r="I489" s="1" t="s">
        <v>2146</v>
      </c>
      <c r="J489" s="1" t="s">
        <v>939</v>
      </c>
      <c r="K489" s="1" t="s">
        <v>6979</v>
      </c>
      <c r="L489" s="1" t="s">
        <v>5179</v>
      </c>
      <c r="M489" s="1" t="s">
        <v>7825</v>
      </c>
      <c r="N489" s="1" t="s">
        <v>8502</v>
      </c>
    </row>
    <row r="490" spans="1:14">
      <c r="A490" s="1" t="s">
        <v>2257</v>
      </c>
      <c r="B490" s="1" t="s">
        <v>2258</v>
      </c>
      <c r="C490" s="1" t="s">
        <v>2259</v>
      </c>
      <c r="D490" s="1" t="s">
        <v>2282</v>
      </c>
      <c r="E490" s="1" t="s">
        <v>9632</v>
      </c>
      <c r="F490" s="1" t="s">
        <v>2277</v>
      </c>
      <c r="G490" t="s">
        <v>9633</v>
      </c>
      <c r="H490" s="1">
        <v>127300</v>
      </c>
      <c r="I490" s="1" t="s">
        <v>2262</v>
      </c>
      <c r="J490" s="1" t="s">
        <v>2262</v>
      </c>
      <c r="K490" s="1" t="s">
        <v>7768</v>
      </c>
      <c r="L490" s="1" t="s">
        <v>7346</v>
      </c>
      <c r="M490" s="1" t="s">
        <v>9634</v>
      </c>
      <c r="N490" s="1" t="s">
        <v>8461</v>
      </c>
    </row>
    <row r="491" spans="1:14">
      <c r="A491" s="1" t="s">
        <v>2213</v>
      </c>
      <c r="B491" s="1" t="s">
        <v>2214</v>
      </c>
      <c r="C491" s="1" t="s">
        <v>2215</v>
      </c>
      <c r="D491" s="1" t="s">
        <v>2287</v>
      </c>
      <c r="E491" s="1" t="s">
        <v>9635</v>
      </c>
      <c r="F491" s="1" t="s">
        <v>7394</v>
      </c>
      <c r="G491" t="s">
        <v>9636</v>
      </c>
      <c r="H491" s="1">
        <v>124439</v>
      </c>
      <c r="I491" s="1" t="s">
        <v>8255</v>
      </c>
      <c r="J491" s="1" t="s">
        <v>8255</v>
      </c>
      <c r="K491" s="1" t="s">
        <v>7544</v>
      </c>
      <c r="L491" s="1" t="s">
        <v>7363</v>
      </c>
      <c r="M491" s="1" t="s">
        <v>6143</v>
      </c>
      <c r="N491" s="1" t="s">
        <v>8487</v>
      </c>
    </row>
    <row r="492" spans="1:14">
      <c r="A492" s="1" t="s">
        <v>2263</v>
      </c>
      <c r="B492" s="1" t="s">
        <v>2264</v>
      </c>
      <c r="C492" s="1" t="s">
        <v>2265</v>
      </c>
      <c r="D492" s="1" t="s">
        <v>2291</v>
      </c>
      <c r="E492" s="1" t="s">
        <v>9637</v>
      </c>
      <c r="F492" s="1" t="s">
        <v>885</v>
      </c>
      <c r="G492" t="s">
        <v>9638</v>
      </c>
      <c r="H492" s="1">
        <v>122524</v>
      </c>
      <c r="I492" s="1" t="s">
        <v>8256</v>
      </c>
      <c r="J492" s="1" t="s">
        <v>8256</v>
      </c>
      <c r="K492" s="1" t="s">
        <v>7434</v>
      </c>
      <c r="L492" s="1" t="s">
        <v>6923</v>
      </c>
      <c r="M492" s="1" t="s">
        <v>9639</v>
      </c>
      <c r="N492" s="1" t="s">
        <v>8528</v>
      </c>
    </row>
    <row r="493" spans="1:14">
      <c r="A493" s="1" t="s">
        <v>2768</v>
      </c>
      <c r="B493" s="1" t="s">
        <v>2769</v>
      </c>
      <c r="C493" s="1" t="s">
        <v>2770</v>
      </c>
      <c r="D493" s="1" t="s">
        <v>2295</v>
      </c>
      <c r="E493" s="1" t="s">
        <v>9640</v>
      </c>
      <c r="F493" s="1" t="s">
        <v>1351</v>
      </c>
      <c r="G493" t="s">
        <v>9641</v>
      </c>
      <c r="H493" s="1">
        <v>118533</v>
      </c>
      <c r="I493" s="1" t="s">
        <v>2772</v>
      </c>
      <c r="J493" s="1" t="s">
        <v>143</v>
      </c>
      <c r="K493" s="1" t="s">
        <v>5845</v>
      </c>
      <c r="L493" s="1" t="s">
        <v>6953</v>
      </c>
      <c r="M493" s="1" t="s">
        <v>7422</v>
      </c>
      <c r="N493" s="1" t="s">
        <v>8624</v>
      </c>
    </row>
    <row r="494" spans="1:14">
      <c r="A494" s="1" t="s">
        <v>3172</v>
      </c>
      <c r="B494" s="1" t="s">
        <v>3173</v>
      </c>
      <c r="C494" s="1" t="s">
        <v>3174</v>
      </c>
      <c r="D494" s="1" t="s">
        <v>2300</v>
      </c>
      <c r="E494" s="1" t="s">
        <v>9642</v>
      </c>
      <c r="F494" s="1" t="s">
        <v>5746</v>
      </c>
      <c r="G494" t="s">
        <v>9643</v>
      </c>
      <c r="H494" s="1">
        <v>107239</v>
      </c>
      <c r="I494" s="1" t="s">
        <v>2048</v>
      </c>
      <c r="J494" s="1" t="s">
        <v>877</v>
      </c>
      <c r="K494" s="1" t="s">
        <v>5508</v>
      </c>
      <c r="L494" s="1" t="s">
        <v>7329</v>
      </c>
      <c r="M494" s="1" t="s">
        <v>6549</v>
      </c>
      <c r="N494" s="1" t="s">
        <v>8624</v>
      </c>
    </row>
    <row r="495" spans="1:14">
      <c r="A495" s="1" t="s">
        <v>2179</v>
      </c>
      <c r="B495" s="1" t="s">
        <v>2180</v>
      </c>
      <c r="C495" s="1" t="s">
        <v>2181</v>
      </c>
      <c r="D495" s="1" t="s">
        <v>2305</v>
      </c>
      <c r="E495" s="1" t="s">
        <v>9644</v>
      </c>
      <c r="F495" s="1" t="s">
        <v>1488</v>
      </c>
      <c r="G495" t="s">
        <v>9645</v>
      </c>
      <c r="H495" s="1">
        <v>106388</v>
      </c>
      <c r="I495" s="1" t="s">
        <v>8257</v>
      </c>
      <c r="J495" s="1" t="s">
        <v>8258</v>
      </c>
      <c r="K495" s="1" t="s">
        <v>5482</v>
      </c>
      <c r="L495" s="1" t="s">
        <v>7489</v>
      </c>
      <c r="M495" s="1" t="s">
        <v>5197</v>
      </c>
      <c r="N495" s="1" t="s">
        <v>8487</v>
      </c>
    </row>
    <row r="496" spans="1:14">
      <c r="A496" s="1" t="s">
        <v>3261</v>
      </c>
      <c r="B496" s="1" t="s">
        <v>3262</v>
      </c>
      <c r="C496" s="1" t="s">
        <v>3263</v>
      </c>
      <c r="D496" s="1" t="s">
        <v>2310</v>
      </c>
      <c r="E496" s="1" t="s">
        <v>9646</v>
      </c>
      <c r="F496" s="1" t="s">
        <v>5376</v>
      </c>
      <c r="G496" t="s">
        <v>9647</v>
      </c>
      <c r="H496" s="1">
        <v>104130</v>
      </c>
      <c r="I496" s="1" t="s">
        <v>3265</v>
      </c>
      <c r="J496" s="1" t="s">
        <v>3265</v>
      </c>
      <c r="K496" s="1" t="s">
        <v>5201</v>
      </c>
      <c r="L496" s="1" t="s">
        <v>9648</v>
      </c>
      <c r="M496" s="1" t="s">
        <v>9649</v>
      </c>
      <c r="N496" s="1" t="s">
        <v>8541</v>
      </c>
    </row>
    <row r="497" spans="1:14">
      <c r="A497" s="1" t="s">
        <v>3538</v>
      </c>
      <c r="B497" s="1" t="s">
        <v>3539</v>
      </c>
      <c r="C497" s="1" t="s">
        <v>3540</v>
      </c>
      <c r="D497" s="1" t="s">
        <v>2314</v>
      </c>
      <c r="E497" s="1" t="s">
        <v>9650</v>
      </c>
      <c r="F497" s="1" t="s">
        <v>7748</v>
      </c>
      <c r="G497" t="s">
        <v>9651</v>
      </c>
      <c r="H497" s="1">
        <v>103972</v>
      </c>
      <c r="I497" s="1" t="s">
        <v>3542</v>
      </c>
      <c r="J497" s="1" t="s">
        <v>3542</v>
      </c>
      <c r="K497" s="1" t="s">
        <v>6283</v>
      </c>
      <c r="L497" s="1" t="s">
        <v>7662</v>
      </c>
      <c r="M497" s="1" t="s">
        <v>7568</v>
      </c>
      <c r="N497" s="1" t="s">
        <v>8633</v>
      </c>
    </row>
    <row r="498" spans="1:14">
      <c r="A498" s="1" t="s">
        <v>3073</v>
      </c>
      <c r="B498" s="1" t="s">
        <v>3074</v>
      </c>
      <c r="C498" s="1" t="s">
        <v>3075</v>
      </c>
      <c r="D498" s="1" t="s">
        <v>2318</v>
      </c>
      <c r="E498" s="1" t="s">
        <v>9652</v>
      </c>
      <c r="F498" s="1" t="s">
        <v>7946</v>
      </c>
      <c r="G498" t="s">
        <v>9653</v>
      </c>
      <c r="H498" s="1">
        <v>103000</v>
      </c>
      <c r="I498" s="1" t="s">
        <v>7527</v>
      </c>
      <c r="J498" s="1" t="s">
        <v>7527</v>
      </c>
      <c r="K498" s="1" t="s">
        <v>5201</v>
      </c>
      <c r="L498" s="1" t="s">
        <v>7654</v>
      </c>
      <c r="M498" s="1" t="s">
        <v>7485</v>
      </c>
      <c r="N498" s="1" t="s">
        <v>8624</v>
      </c>
    </row>
    <row r="499" spans="1:14">
      <c r="A499" s="1" t="s">
        <v>1993</v>
      </c>
      <c r="B499" s="1" t="s">
        <v>1994</v>
      </c>
      <c r="C499" s="1" t="s">
        <v>1009</v>
      </c>
      <c r="D499" s="1" t="s">
        <v>2322</v>
      </c>
      <c r="E499" s="1" t="s">
        <v>6551</v>
      </c>
      <c r="F499" s="1" t="s">
        <v>6552</v>
      </c>
      <c r="G499" t="s">
        <v>8371</v>
      </c>
      <c r="H499" s="1">
        <v>95713</v>
      </c>
      <c r="I499" s="1" t="s">
        <v>1996</v>
      </c>
      <c r="J499" s="1" t="s">
        <v>1996</v>
      </c>
      <c r="K499" s="1" t="s">
        <v>271</v>
      </c>
      <c r="L499" s="1" t="s">
        <v>6465</v>
      </c>
      <c r="M499" s="1" t="s">
        <v>7422</v>
      </c>
      <c r="N499" s="1" t="s">
        <v>8420</v>
      </c>
    </row>
    <row r="500" spans="1:14">
      <c r="A500" s="1" t="s">
        <v>2189</v>
      </c>
      <c r="B500" s="1" t="s">
        <v>2190</v>
      </c>
      <c r="C500" s="1" t="s">
        <v>2191</v>
      </c>
      <c r="D500" s="1" t="s">
        <v>2326</v>
      </c>
      <c r="E500" s="1" t="s">
        <v>9654</v>
      </c>
      <c r="F500" s="1" t="s">
        <v>3233</v>
      </c>
      <c r="G500" t="s">
        <v>9655</v>
      </c>
      <c r="H500" s="1">
        <v>92866</v>
      </c>
      <c r="I500" s="1" t="s">
        <v>8259</v>
      </c>
      <c r="J500" s="1" t="s">
        <v>8259</v>
      </c>
      <c r="K500" s="1" t="s">
        <v>967</v>
      </c>
      <c r="L500" s="1" t="s">
        <v>7158</v>
      </c>
      <c r="M500" s="1" t="s">
        <v>6145</v>
      </c>
      <c r="N500" s="1" t="s">
        <v>8424</v>
      </c>
    </row>
    <row r="501" spans="1:14">
      <c r="A501" s="1" t="s">
        <v>2898</v>
      </c>
      <c r="B501" s="1" t="s">
        <v>2899</v>
      </c>
      <c r="C501" s="1" t="s">
        <v>2900</v>
      </c>
      <c r="D501" s="1" t="s">
        <v>2331</v>
      </c>
      <c r="E501" s="1" t="s">
        <v>7889</v>
      </c>
      <c r="F501" s="1" t="s">
        <v>6074</v>
      </c>
      <c r="G501" t="s">
        <v>9656</v>
      </c>
      <c r="H501" s="1">
        <v>91704</v>
      </c>
      <c r="I501" s="1" t="s">
        <v>8260</v>
      </c>
      <c r="J501" s="1" t="s">
        <v>8260</v>
      </c>
      <c r="K501" s="1" t="s">
        <v>6393</v>
      </c>
      <c r="L501" s="1" t="s">
        <v>5858</v>
      </c>
      <c r="M501" s="1" t="s">
        <v>7284</v>
      </c>
      <c r="N501" s="1" t="s">
        <v>8476</v>
      </c>
    </row>
    <row r="502" spans="1:14">
      <c r="A502" s="1" t="s">
        <v>3176</v>
      </c>
      <c r="B502" s="1" t="s">
        <v>3177</v>
      </c>
      <c r="C502" s="1" t="s">
        <v>3178</v>
      </c>
      <c r="D502" s="1" t="s">
        <v>2336</v>
      </c>
      <c r="E502" s="1" t="s">
        <v>9657</v>
      </c>
      <c r="F502" s="1" t="s">
        <v>7508</v>
      </c>
      <c r="G502" t="s">
        <v>9658</v>
      </c>
      <c r="H502" s="1">
        <v>89680</v>
      </c>
      <c r="I502" s="1" t="s">
        <v>8261</v>
      </c>
      <c r="J502" s="1" t="s">
        <v>8261</v>
      </c>
      <c r="K502" s="1" t="s">
        <v>1377</v>
      </c>
      <c r="L502" s="1" t="s">
        <v>6490</v>
      </c>
      <c r="M502" s="1" t="s">
        <v>7073</v>
      </c>
      <c r="N502" s="1" t="s">
        <v>8443</v>
      </c>
    </row>
    <row r="503" spans="1:14">
      <c r="A503" s="1" t="s">
        <v>2036</v>
      </c>
      <c r="B503" s="1" t="s">
        <v>2037</v>
      </c>
      <c r="C503" s="1" t="s">
        <v>2038</v>
      </c>
      <c r="D503" s="1" t="s">
        <v>2340</v>
      </c>
      <c r="E503" s="1" t="s">
        <v>7094</v>
      </c>
      <c r="F503" s="1" t="s">
        <v>2277</v>
      </c>
      <c r="G503" t="s">
        <v>9659</v>
      </c>
      <c r="H503" s="1">
        <v>82858</v>
      </c>
      <c r="I503" s="1" t="s">
        <v>56</v>
      </c>
      <c r="J503" s="1" t="s">
        <v>56</v>
      </c>
      <c r="K503" s="1" t="s">
        <v>5953</v>
      </c>
      <c r="L503" s="1" t="s">
        <v>6893</v>
      </c>
      <c r="M503" s="1" t="s">
        <v>6266</v>
      </c>
      <c r="N503" s="1" t="s">
        <v>8495</v>
      </c>
    </row>
    <row r="504" spans="1:14">
      <c r="A504" s="1" t="s">
        <v>2246</v>
      </c>
      <c r="B504" s="1" t="s">
        <v>2247</v>
      </c>
      <c r="C504" s="1" t="s">
        <v>2248</v>
      </c>
      <c r="D504" s="1" t="s">
        <v>2344</v>
      </c>
      <c r="E504" s="1" t="s">
        <v>9660</v>
      </c>
      <c r="F504" s="1" t="s">
        <v>2529</v>
      </c>
      <c r="G504" t="s">
        <v>9661</v>
      </c>
      <c r="H504" s="1">
        <v>80335</v>
      </c>
      <c r="I504" s="1" t="s">
        <v>2250</v>
      </c>
      <c r="J504" s="1" t="s">
        <v>2251</v>
      </c>
      <c r="K504" s="1" t="s">
        <v>7840</v>
      </c>
      <c r="L504" s="1" t="s">
        <v>9662</v>
      </c>
      <c r="M504" s="1" t="s">
        <v>7159</v>
      </c>
      <c r="N504" s="1" t="s">
        <v>8461</v>
      </c>
    </row>
    <row r="505" spans="1:14">
      <c r="A505" s="1" t="s">
        <v>2328</v>
      </c>
      <c r="B505" s="1" t="s">
        <v>2329</v>
      </c>
      <c r="C505" s="1" t="s">
        <v>2330</v>
      </c>
      <c r="D505" s="1" t="s">
        <v>2348</v>
      </c>
      <c r="E505" s="1" t="s">
        <v>9663</v>
      </c>
      <c r="F505" s="1" t="s">
        <v>2823</v>
      </c>
      <c r="G505" t="s">
        <v>9664</v>
      </c>
      <c r="H505" s="1">
        <v>78411</v>
      </c>
      <c r="I505" s="1" t="s">
        <v>2332</v>
      </c>
      <c r="J505" s="1" t="s">
        <v>2332</v>
      </c>
      <c r="K505" s="1" t="s">
        <v>7461</v>
      </c>
      <c r="L505" s="1" t="s">
        <v>5508</v>
      </c>
      <c r="M505" s="1" t="s">
        <v>9665</v>
      </c>
      <c r="N505" s="1" t="s">
        <v>8633</v>
      </c>
    </row>
    <row r="506" spans="1:14">
      <c r="A506" s="1" t="s">
        <v>3456</v>
      </c>
      <c r="B506" s="1" t="s">
        <v>3457</v>
      </c>
      <c r="C506" s="1" t="s">
        <v>3458</v>
      </c>
      <c r="D506" s="1" t="s">
        <v>2352</v>
      </c>
      <c r="E506" s="1" t="s">
        <v>9666</v>
      </c>
      <c r="F506" s="1" t="s">
        <v>7947</v>
      </c>
      <c r="G506" t="s">
        <v>9667</v>
      </c>
      <c r="H506" s="1">
        <v>73047</v>
      </c>
      <c r="I506" s="1" t="s">
        <v>3460</v>
      </c>
      <c r="J506" s="1" t="s">
        <v>3461</v>
      </c>
      <c r="K506" s="1" t="s">
        <v>9668</v>
      </c>
      <c r="L506" s="1" t="s">
        <v>6167</v>
      </c>
      <c r="M506" s="1" t="s">
        <v>7291</v>
      </c>
      <c r="N506" s="1" t="s">
        <v>8624</v>
      </c>
    </row>
    <row r="507" spans="1:14">
      <c r="A507" s="1" t="s">
        <v>3700</v>
      </c>
      <c r="B507" s="1" t="s">
        <v>3701</v>
      </c>
      <c r="C507" s="1" t="s">
        <v>3702</v>
      </c>
      <c r="D507" s="1" t="s">
        <v>2356</v>
      </c>
      <c r="E507" s="1" t="s">
        <v>9669</v>
      </c>
      <c r="F507" s="1" t="s">
        <v>7243</v>
      </c>
      <c r="G507" t="s">
        <v>9670</v>
      </c>
      <c r="H507" s="1">
        <v>72636</v>
      </c>
      <c r="I507" s="1" t="s">
        <v>3704</v>
      </c>
      <c r="J507" s="1" t="s">
        <v>3704</v>
      </c>
      <c r="K507" s="1" t="s">
        <v>5966</v>
      </c>
      <c r="L507" s="1" t="s">
        <v>9671</v>
      </c>
      <c r="M507" s="1" t="s">
        <v>9672</v>
      </c>
      <c r="N507" s="1" t="s">
        <v>8495</v>
      </c>
    </row>
    <row r="508" spans="1:14">
      <c r="A508" s="1" t="s">
        <v>3158</v>
      </c>
      <c r="B508" s="1" t="s">
        <v>3159</v>
      </c>
      <c r="C508" s="1" t="s">
        <v>3160</v>
      </c>
      <c r="D508" s="1" t="s">
        <v>2360</v>
      </c>
      <c r="E508" s="1" t="s">
        <v>9673</v>
      </c>
      <c r="F508" s="1" t="s">
        <v>5825</v>
      </c>
      <c r="G508" t="s">
        <v>9674</v>
      </c>
      <c r="H508" s="1">
        <v>71612</v>
      </c>
      <c r="I508" s="1" t="s">
        <v>3162</v>
      </c>
      <c r="J508" s="1" t="s">
        <v>3162</v>
      </c>
      <c r="K508" s="1" t="s">
        <v>5274</v>
      </c>
      <c r="L508" s="1" t="s">
        <v>6465</v>
      </c>
      <c r="M508" s="1" t="s">
        <v>5182</v>
      </c>
      <c r="N508" s="1" t="s">
        <v>8633</v>
      </c>
    </row>
    <row r="509" spans="1:14">
      <c r="A509" s="1" t="s">
        <v>2357</v>
      </c>
      <c r="B509" s="1" t="s">
        <v>2358</v>
      </c>
      <c r="C509" s="1" t="s">
        <v>2359</v>
      </c>
      <c r="D509" s="1" t="s">
        <v>2364</v>
      </c>
      <c r="E509" s="1" t="s">
        <v>9675</v>
      </c>
      <c r="F509" s="1" t="s">
        <v>8356</v>
      </c>
      <c r="G509" t="s">
        <v>9676</v>
      </c>
      <c r="H509" s="1">
        <v>70783</v>
      </c>
      <c r="I509" s="1" t="s">
        <v>8262</v>
      </c>
      <c r="J509" s="1" t="s">
        <v>8262</v>
      </c>
      <c r="K509" s="1" t="s">
        <v>7033</v>
      </c>
      <c r="L509" s="1" t="s">
        <v>6303</v>
      </c>
      <c r="M509" s="1" t="s">
        <v>7207</v>
      </c>
      <c r="N509" s="1" t="s">
        <v>8443</v>
      </c>
    </row>
    <row r="510" spans="1:14">
      <c r="A510" s="1" t="s">
        <v>2279</v>
      </c>
      <c r="B510" s="1" t="s">
        <v>2280</v>
      </c>
      <c r="C510" s="1" t="s">
        <v>2281</v>
      </c>
      <c r="D510" s="1" t="s">
        <v>2369</v>
      </c>
      <c r="E510" s="1" t="s">
        <v>9677</v>
      </c>
      <c r="F510" s="1" t="s">
        <v>6556</v>
      </c>
      <c r="G510" t="s">
        <v>9678</v>
      </c>
      <c r="H510" s="1">
        <v>70401</v>
      </c>
      <c r="I510" s="1" t="s">
        <v>2283</v>
      </c>
      <c r="J510" s="1" t="s">
        <v>939</v>
      </c>
      <c r="K510" s="1" t="s">
        <v>967</v>
      </c>
      <c r="L510" s="1" t="s">
        <v>6075</v>
      </c>
      <c r="M510" s="1" t="s">
        <v>7004</v>
      </c>
      <c r="N510" s="1" t="s">
        <v>8461</v>
      </c>
    </row>
    <row r="511" spans="1:14">
      <c r="A511" s="1" t="s">
        <v>2166</v>
      </c>
      <c r="B511" s="1" t="s">
        <v>2167</v>
      </c>
      <c r="C511" s="1" t="s">
        <v>2168</v>
      </c>
      <c r="D511" s="1" t="s">
        <v>2374</v>
      </c>
      <c r="E511" s="1" t="s">
        <v>9679</v>
      </c>
      <c r="F511" s="1" t="s">
        <v>885</v>
      </c>
      <c r="G511" t="s">
        <v>9680</v>
      </c>
      <c r="H511" s="1">
        <v>68967</v>
      </c>
      <c r="I511" s="1" t="s">
        <v>5111</v>
      </c>
      <c r="J511" s="1" t="s">
        <v>5112</v>
      </c>
      <c r="K511" s="1" t="s">
        <v>5461</v>
      </c>
      <c r="L511" s="1" t="s">
        <v>6906</v>
      </c>
      <c r="M511" s="1" t="s">
        <v>5917</v>
      </c>
      <c r="N511" s="1" t="s">
        <v>8528</v>
      </c>
    </row>
    <row r="512" spans="1:14">
      <c r="A512" s="1" t="s">
        <v>3649</v>
      </c>
      <c r="B512" s="1" t="s">
        <v>3650</v>
      </c>
      <c r="C512" s="1" t="s">
        <v>3651</v>
      </c>
      <c r="D512" s="1" t="s">
        <v>2380</v>
      </c>
      <c r="E512" s="1" t="s">
        <v>9681</v>
      </c>
      <c r="F512" s="1" t="s">
        <v>7949</v>
      </c>
      <c r="G512" t="s">
        <v>9682</v>
      </c>
      <c r="H512" s="1">
        <v>67486</v>
      </c>
      <c r="I512" s="1" t="s">
        <v>3653</v>
      </c>
      <c r="J512" s="1" t="s">
        <v>3653</v>
      </c>
      <c r="K512" s="1" t="s">
        <v>7098</v>
      </c>
      <c r="L512" s="1" t="s">
        <v>6391</v>
      </c>
      <c r="M512" s="1" t="s">
        <v>9683</v>
      </c>
      <c r="N512" s="1" t="s">
        <v>8476</v>
      </c>
    </row>
    <row r="513" spans="1:14">
      <c r="A513" s="1" t="s">
        <v>5077</v>
      </c>
      <c r="B513" s="1" t="s">
        <v>5078</v>
      </c>
      <c r="C513" s="1" t="s">
        <v>5079</v>
      </c>
      <c r="D513" s="1" t="s">
        <v>2384</v>
      </c>
      <c r="E513" s="1" t="s">
        <v>9684</v>
      </c>
      <c r="F513" s="1" t="s">
        <v>489</v>
      </c>
      <c r="G513" t="s">
        <v>9685</v>
      </c>
      <c r="H513" s="1">
        <v>66414</v>
      </c>
      <c r="I513" s="1" t="s">
        <v>8263</v>
      </c>
      <c r="J513" s="1" t="s">
        <v>8264</v>
      </c>
      <c r="K513" s="1" t="s">
        <v>6011</v>
      </c>
      <c r="L513" s="1" t="s">
        <v>5728</v>
      </c>
      <c r="M513" s="1" t="s">
        <v>9686</v>
      </c>
      <c r="N513" s="1" t="s">
        <v>8895</v>
      </c>
    </row>
    <row r="514" spans="1:14">
      <c r="A514" s="1" t="s">
        <v>3409</v>
      </c>
      <c r="B514" s="1" t="s">
        <v>3410</v>
      </c>
      <c r="C514" s="1" t="s">
        <v>3411</v>
      </c>
      <c r="D514" s="1" t="s">
        <v>2388</v>
      </c>
      <c r="E514" s="1" t="s">
        <v>9687</v>
      </c>
      <c r="F514" s="1" t="s">
        <v>9688</v>
      </c>
      <c r="G514" t="s">
        <v>9689</v>
      </c>
      <c r="H514" s="1">
        <v>62717</v>
      </c>
      <c r="I514" s="1" t="s">
        <v>8265</v>
      </c>
      <c r="J514" s="1" t="s">
        <v>8265</v>
      </c>
      <c r="K514" s="1" t="s">
        <v>7584</v>
      </c>
      <c r="L514" s="1" t="s">
        <v>9690</v>
      </c>
      <c r="M514" s="1" t="s">
        <v>9691</v>
      </c>
      <c r="N514" s="1" t="s">
        <v>8461</v>
      </c>
    </row>
    <row r="515" spans="1:14">
      <c r="A515" s="1" t="s">
        <v>3320</v>
      </c>
      <c r="B515" s="1" t="s">
        <v>3321</v>
      </c>
      <c r="C515" s="1" t="s">
        <v>3322</v>
      </c>
      <c r="D515" s="1" t="s">
        <v>2392</v>
      </c>
      <c r="E515" s="1" t="s">
        <v>9692</v>
      </c>
      <c r="F515" s="1" t="s">
        <v>6553</v>
      </c>
      <c r="G515" t="s">
        <v>9693</v>
      </c>
      <c r="H515" s="1">
        <v>57012</v>
      </c>
      <c r="I515" s="1" t="s">
        <v>8063</v>
      </c>
      <c r="J515" s="1" t="s">
        <v>8063</v>
      </c>
      <c r="K515" s="1" t="s">
        <v>5517</v>
      </c>
      <c r="L515" s="1" t="s">
        <v>5891</v>
      </c>
      <c r="M515" s="1" t="s">
        <v>7470</v>
      </c>
      <c r="N515" s="1" t="s">
        <v>8420</v>
      </c>
    </row>
    <row r="516" spans="1:14">
      <c r="A516" s="1" t="s">
        <v>2970</v>
      </c>
      <c r="B516" s="1" t="s">
        <v>1559</v>
      </c>
      <c r="C516" s="1" t="s">
        <v>2971</v>
      </c>
      <c r="D516" s="1" t="s">
        <v>2396</v>
      </c>
      <c r="E516" s="1" t="s">
        <v>9694</v>
      </c>
      <c r="F516" s="1" t="s">
        <v>1745</v>
      </c>
      <c r="G516" t="s">
        <v>9695</v>
      </c>
      <c r="H516" s="1">
        <v>55521</v>
      </c>
      <c r="I516" s="1" t="s">
        <v>2973</v>
      </c>
      <c r="J516" s="1" t="s">
        <v>2974</v>
      </c>
      <c r="K516" s="1" t="s">
        <v>8372</v>
      </c>
      <c r="L516" s="1" t="s">
        <v>5756</v>
      </c>
      <c r="M516" s="1" t="s">
        <v>9696</v>
      </c>
      <c r="N516" s="1" t="s">
        <v>8461</v>
      </c>
    </row>
    <row r="517" spans="1:14">
      <c r="A517" s="1" t="s">
        <v>5051</v>
      </c>
      <c r="B517" s="1" t="s">
        <v>5052</v>
      </c>
      <c r="C517" s="1" t="s">
        <v>5053</v>
      </c>
      <c r="D517" s="1" t="s">
        <v>2401</v>
      </c>
      <c r="E517" s="1" t="s">
        <v>9697</v>
      </c>
      <c r="F517" s="1" t="s">
        <v>7890</v>
      </c>
      <c r="G517" t="s">
        <v>9698</v>
      </c>
      <c r="H517" s="1">
        <v>46963</v>
      </c>
      <c r="I517" s="1" t="s">
        <v>8064</v>
      </c>
      <c r="J517" s="1" t="s">
        <v>8064</v>
      </c>
      <c r="K517" s="1" t="s">
        <v>5188</v>
      </c>
      <c r="L517" s="1" t="s">
        <v>89</v>
      </c>
      <c r="M517" s="1" t="s">
        <v>8373</v>
      </c>
      <c r="N517" s="1" t="s">
        <v>8447</v>
      </c>
    </row>
    <row r="518" spans="1:14">
      <c r="A518" s="1" t="s">
        <v>2208</v>
      </c>
      <c r="B518" s="1" t="s">
        <v>2209</v>
      </c>
      <c r="C518" s="1" t="s">
        <v>2210</v>
      </c>
      <c r="D518" s="1" t="s">
        <v>2405</v>
      </c>
      <c r="E518" s="1" t="s">
        <v>9699</v>
      </c>
      <c r="F518" s="1" t="s">
        <v>7170</v>
      </c>
      <c r="G518" t="s">
        <v>9700</v>
      </c>
      <c r="H518" s="1">
        <v>46683</v>
      </c>
      <c r="I518" s="1" t="s">
        <v>2212</v>
      </c>
      <c r="J518" s="1" t="s">
        <v>2212</v>
      </c>
      <c r="K518" s="1" t="s">
        <v>5914</v>
      </c>
      <c r="L518" s="1" t="s">
        <v>6879</v>
      </c>
      <c r="M518" s="1" t="s">
        <v>7507</v>
      </c>
      <c r="N518" s="1" t="s">
        <v>8435</v>
      </c>
    </row>
    <row r="519" spans="1:14">
      <c r="A519" s="1" t="s">
        <v>3641</v>
      </c>
      <c r="B519" s="1" t="s">
        <v>3642</v>
      </c>
      <c r="C519" s="1" t="s">
        <v>3643</v>
      </c>
      <c r="D519" s="1" t="s">
        <v>2411</v>
      </c>
      <c r="E519" s="1" t="s">
        <v>9701</v>
      </c>
      <c r="F519" s="1" t="s">
        <v>1725</v>
      </c>
      <c r="G519" t="s">
        <v>9702</v>
      </c>
      <c r="H519" s="1">
        <v>45623</v>
      </c>
      <c r="I519" s="1" t="s">
        <v>8266</v>
      </c>
      <c r="J519" s="1" t="s">
        <v>8267</v>
      </c>
      <c r="K519" s="1" t="s">
        <v>5274</v>
      </c>
      <c r="L519" s="1" t="s">
        <v>7562</v>
      </c>
      <c r="M519" s="1" t="s">
        <v>5728</v>
      </c>
      <c r="N519" s="1" t="s">
        <v>8492</v>
      </c>
    </row>
    <row r="520" spans="1:14">
      <c r="A520" s="1" t="s">
        <v>2297</v>
      </c>
      <c r="B520" s="1" t="s">
        <v>2298</v>
      </c>
      <c r="C520" s="1" t="s">
        <v>2299</v>
      </c>
      <c r="D520" s="1" t="s">
        <v>2412</v>
      </c>
      <c r="E520" s="1" t="s">
        <v>9703</v>
      </c>
      <c r="F520" s="1" t="s">
        <v>1403</v>
      </c>
      <c r="G520" t="s">
        <v>9704</v>
      </c>
      <c r="H520" s="1">
        <v>43173</v>
      </c>
      <c r="I520" s="1" t="s">
        <v>2301</v>
      </c>
      <c r="J520" s="1" t="s">
        <v>2302</v>
      </c>
      <c r="K520" s="1" t="s">
        <v>5206</v>
      </c>
      <c r="L520" s="1" t="s">
        <v>5770</v>
      </c>
      <c r="M520" s="1" t="s">
        <v>7241</v>
      </c>
      <c r="N520" s="1" t="s">
        <v>8495</v>
      </c>
    </row>
    <row r="521" spans="1:14">
      <c r="A521" s="1" t="s">
        <v>3500</v>
      </c>
      <c r="B521" s="1" t="s">
        <v>3501</v>
      </c>
      <c r="C521" s="1" t="s">
        <v>3502</v>
      </c>
      <c r="D521" s="1" t="s">
        <v>2415</v>
      </c>
      <c r="E521" s="1" t="s">
        <v>9705</v>
      </c>
      <c r="F521" s="1" t="s">
        <v>5587</v>
      </c>
      <c r="G521" t="s">
        <v>9706</v>
      </c>
      <c r="H521" s="1">
        <v>41119</v>
      </c>
      <c r="I521" s="1" t="s">
        <v>7891</v>
      </c>
      <c r="J521" s="1" t="s">
        <v>7891</v>
      </c>
      <c r="K521" s="1" t="s">
        <v>5274</v>
      </c>
      <c r="L521" s="1" t="s">
        <v>6735</v>
      </c>
      <c r="M521" s="1" t="s">
        <v>8060</v>
      </c>
      <c r="N521" s="1" t="s">
        <v>8633</v>
      </c>
    </row>
    <row r="522" spans="1:14">
      <c r="A522" s="1" t="s">
        <v>2157</v>
      </c>
      <c r="B522" s="1" t="s">
        <v>2158</v>
      </c>
      <c r="C522" s="1" t="s">
        <v>2159</v>
      </c>
      <c r="D522" s="1" t="s">
        <v>2419</v>
      </c>
      <c r="E522" s="1" t="s">
        <v>9707</v>
      </c>
      <c r="F522" s="1" t="s">
        <v>2170</v>
      </c>
      <c r="G522" t="s">
        <v>9708</v>
      </c>
      <c r="H522" s="1">
        <v>40407</v>
      </c>
      <c r="I522" s="1" t="s">
        <v>8065</v>
      </c>
      <c r="J522" s="1" t="s">
        <v>8066</v>
      </c>
      <c r="K522" s="1" t="s">
        <v>5441</v>
      </c>
      <c r="L522" s="1" t="s">
        <v>6875</v>
      </c>
      <c r="M522" s="1" t="s">
        <v>6734</v>
      </c>
      <c r="N522" s="1" t="s">
        <v>8420</v>
      </c>
    </row>
    <row r="523" spans="1:14">
      <c r="A523" s="1" t="s">
        <v>3615</v>
      </c>
      <c r="B523" s="1" t="s">
        <v>3616</v>
      </c>
      <c r="C523" s="1" t="s">
        <v>3617</v>
      </c>
      <c r="D523" s="1" t="s">
        <v>2424</v>
      </c>
      <c r="E523" s="1" t="s">
        <v>9709</v>
      </c>
      <c r="F523" s="1" t="s">
        <v>6798</v>
      </c>
      <c r="G523" t="s">
        <v>9710</v>
      </c>
      <c r="H523" s="1">
        <v>39239</v>
      </c>
      <c r="I523" s="1" t="s">
        <v>8268</v>
      </c>
      <c r="J523" s="1" t="s">
        <v>8269</v>
      </c>
      <c r="K523" s="1" t="s">
        <v>5274</v>
      </c>
      <c r="L523" s="1" t="s">
        <v>6130</v>
      </c>
      <c r="M523" s="1" t="s">
        <v>9711</v>
      </c>
      <c r="N523" s="1" t="s">
        <v>8443</v>
      </c>
    </row>
    <row r="524" spans="1:14">
      <c r="A524" s="1" t="s">
        <v>2315</v>
      </c>
      <c r="B524" s="1" t="s">
        <v>2316</v>
      </c>
      <c r="C524" s="1" t="s">
        <v>2317</v>
      </c>
      <c r="D524" s="1" t="s">
        <v>2428</v>
      </c>
      <c r="E524" s="1" t="s">
        <v>9712</v>
      </c>
      <c r="F524" s="1" t="s">
        <v>766</v>
      </c>
      <c r="G524" t="s">
        <v>9713</v>
      </c>
      <c r="H524" s="1">
        <v>38645</v>
      </c>
      <c r="I524" s="1" t="s">
        <v>5340</v>
      </c>
      <c r="J524" s="1" t="s">
        <v>1128</v>
      </c>
      <c r="K524" s="1" t="s">
        <v>5184</v>
      </c>
      <c r="L524" s="1" t="s">
        <v>7120</v>
      </c>
      <c r="M524" s="1" t="s">
        <v>6141</v>
      </c>
      <c r="N524" s="1" t="s">
        <v>8450</v>
      </c>
    </row>
    <row r="525" spans="1:14">
      <c r="A525" s="1" t="s">
        <v>2307</v>
      </c>
      <c r="B525" s="1" t="s">
        <v>2308</v>
      </c>
      <c r="C525" s="1" t="s">
        <v>2309</v>
      </c>
      <c r="D525" s="1" t="s">
        <v>2432</v>
      </c>
      <c r="E525" s="1" t="s">
        <v>9714</v>
      </c>
      <c r="F525" s="1" t="s">
        <v>6362</v>
      </c>
      <c r="G525" t="s">
        <v>9715</v>
      </c>
      <c r="H525" s="1">
        <v>37015</v>
      </c>
      <c r="I525" s="1" t="s">
        <v>8270</v>
      </c>
      <c r="J525" s="1" t="s">
        <v>8271</v>
      </c>
      <c r="K525" s="1" t="s">
        <v>5303</v>
      </c>
      <c r="L525" s="1" t="s">
        <v>6234</v>
      </c>
      <c r="M525" s="1" t="s">
        <v>9716</v>
      </c>
      <c r="N525" s="1" t="s">
        <v>8633</v>
      </c>
    </row>
    <row r="526" spans="1:14">
      <c r="A526" s="1" t="s">
        <v>3495</v>
      </c>
      <c r="B526" s="1" t="s">
        <v>3496</v>
      </c>
      <c r="C526" s="1" t="s">
        <v>3497</v>
      </c>
      <c r="D526" s="1" t="s">
        <v>2434</v>
      </c>
      <c r="E526" s="1" t="s">
        <v>9717</v>
      </c>
      <c r="F526" s="1" t="s">
        <v>6561</v>
      </c>
      <c r="G526" t="s">
        <v>9718</v>
      </c>
      <c r="H526" s="1">
        <v>35519</v>
      </c>
      <c r="I526" s="1" t="s">
        <v>3499</v>
      </c>
      <c r="J526" s="1" t="s">
        <v>3499</v>
      </c>
      <c r="K526" s="1" t="s">
        <v>967</v>
      </c>
      <c r="L526" s="1" t="s">
        <v>5851</v>
      </c>
      <c r="M526" s="1" t="s">
        <v>6915</v>
      </c>
      <c r="N526" s="1" t="s">
        <v>8439</v>
      </c>
    </row>
    <row r="527" spans="1:14">
      <c r="A527" s="1" t="s">
        <v>4238</v>
      </c>
      <c r="B527" s="1" t="s">
        <v>4239</v>
      </c>
      <c r="C527" s="1" t="s">
        <v>4240</v>
      </c>
      <c r="D527" s="1" t="s">
        <v>2435</v>
      </c>
      <c r="E527" s="1" t="s">
        <v>9719</v>
      </c>
      <c r="F527" s="1" t="s">
        <v>7790</v>
      </c>
      <c r="G527" t="s">
        <v>9720</v>
      </c>
      <c r="H527" s="1">
        <v>30587</v>
      </c>
      <c r="I527" s="1" t="s">
        <v>8272</v>
      </c>
      <c r="J527" s="1" t="s">
        <v>8272</v>
      </c>
      <c r="K527" s="1" t="s">
        <v>6031</v>
      </c>
      <c r="L527" s="1" t="s">
        <v>5493</v>
      </c>
      <c r="M527" s="1" t="s">
        <v>6846</v>
      </c>
      <c r="N527" s="1" t="s">
        <v>8516</v>
      </c>
    </row>
    <row r="528" spans="1:14">
      <c r="A528" s="1" t="s">
        <v>2345</v>
      </c>
      <c r="B528" s="1" t="s">
        <v>2346</v>
      </c>
      <c r="C528" s="1" t="s">
        <v>2347</v>
      </c>
      <c r="D528" s="1" t="s">
        <v>2439</v>
      </c>
      <c r="E528" s="1" t="s">
        <v>9721</v>
      </c>
      <c r="F528" s="1" t="s">
        <v>5379</v>
      </c>
      <c r="G528" t="s">
        <v>9722</v>
      </c>
      <c r="H528" s="1">
        <v>22583</v>
      </c>
      <c r="I528" s="1" t="s">
        <v>7780</v>
      </c>
      <c r="J528" s="1" t="s">
        <v>7781</v>
      </c>
      <c r="K528" s="1" t="s">
        <v>5564</v>
      </c>
      <c r="L528" s="1" t="s">
        <v>6437</v>
      </c>
      <c r="M528" s="1" t="s">
        <v>6197</v>
      </c>
      <c r="N528" s="1" t="s">
        <v>8424</v>
      </c>
    </row>
    <row r="529" spans="1:14">
      <c r="A529" s="1" t="s">
        <v>2377</v>
      </c>
      <c r="B529" s="1" t="s">
        <v>2378</v>
      </c>
      <c r="C529" s="1" t="s">
        <v>2379</v>
      </c>
      <c r="D529" s="1" t="s">
        <v>2445</v>
      </c>
      <c r="E529" s="1" t="s">
        <v>9723</v>
      </c>
      <c r="F529" s="1" t="s">
        <v>7119</v>
      </c>
      <c r="G529" t="s">
        <v>9724</v>
      </c>
      <c r="H529" s="1">
        <v>20752</v>
      </c>
      <c r="I529" s="1" t="s">
        <v>8273</v>
      </c>
      <c r="J529" s="1" t="s">
        <v>8274</v>
      </c>
      <c r="K529" s="1" t="s">
        <v>967</v>
      </c>
      <c r="L529" s="1" t="s">
        <v>6469</v>
      </c>
      <c r="M529" s="1" t="s">
        <v>5876</v>
      </c>
      <c r="N529" s="1" t="s">
        <v>8528</v>
      </c>
    </row>
    <row r="530" spans="1:14">
      <c r="A530" s="1" t="s">
        <v>3705</v>
      </c>
      <c r="B530" s="1" t="s">
        <v>3706</v>
      </c>
      <c r="C530" s="1" t="s">
        <v>3707</v>
      </c>
      <c r="D530" s="1" t="s">
        <v>2449</v>
      </c>
      <c r="E530" s="1" t="s">
        <v>9725</v>
      </c>
      <c r="F530" s="1" t="s">
        <v>7410</v>
      </c>
      <c r="G530" t="s">
        <v>9726</v>
      </c>
      <c r="H530" s="1">
        <v>18733</v>
      </c>
      <c r="I530" s="1" t="s">
        <v>3709</v>
      </c>
      <c r="J530" s="1" t="s">
        <v>3709</v>
      </c>
      <c r="K530" s="1" t="s">
        <v>5509</v>
      </c>
      <c r="L530" s="1" t="s">
        <v>9727</v>
      </c>
      <c r="M530" s="1"/>
      <c r="N530" s="1" t="s">
        <v>8502</v>
      </c>
    </row>
    <row r="531" spans="1:14">
      <c r="A531" s="1" t="s">
        <v>2333</v>
      </c>
      <c r="B531" s="1" t="s">
        <v>2334</v>
      </c>
      <c r="C531" s="1" t="s">
        <v>2335</v>
      </c>
      <c r="D531" s="1" t="s">
        <v>2453</v>
      </c>
      <c r="E531" s="1" t="s">
        <v>9728</v>
      </c>
      <c r="F531" s="1" t="s">
        <v>6272</v>
      </c>
      <c r="G531" t="s">
        <v>9729</v>
      </c>
      <c r="H531" s="1">
        <v>14670</v>
      </c>
      <c r="I531" s="1" t="s">
        <v>6567</v>
      </c>
      <c r="J531" s="1" t="s">
        <v>6568</v>
      </c>
      <c r="K531" s="1" t="s">
        <v>6628</v>
      </c>
      <c r="L531" s="1" t="s">
        <v>6499</v>
      </c>
      <c r="M531" s="1" t="s">
        <v>7133</v>
      </c>
      <c r="N531" s="1" t="s">
        <v>8424</v>
      </c>
    </row>
    <row r="532" spans="1:14">
      <c r="A532" s="1" t="s">
        <v>5054</v>
      </c>
      <c r="B532" s="1" t="s">
        <v>5055</v>
      </c>
      <c r="C532" s="1" t="s">
        <v>5056</v>
      </c>
      <c r="D532" s="1" t="s">
        <v>2458</v>
      </c>
      <c r="E532" s="1" t="s">
        <v>9730</v>
      </c>
      <c r="F532" s="1" t="s">
        <v>6564</v>
      </c>
      <c r="G532" t="s">
        <v>9731</v>
      </c>
      <c r="H532" s="1">
        <v>14425</v>
      </c>
      <c r="I532" s="1" t="s">
        <v>6565</v>
      </c>
      <c r="J532" s="1" t="s">
        <v>6565</v>
      </c>
      <c r="K532" s="1" t="s">
        <v>5274</v>
      </c>
      <c r="L532" s="1" t="s">
        <v>7343</v>
      </c>
      <c r="M532" s="1" t="s">
        <v>6639</v>
      </c>
      <c r="N532" s="1" t="s">
        <v>8516</v>
      </c>
    </row>
    <row r="533" spans="1:14">
      <c r="A533" s="1" t="s">
        <v>3850</v>
      </c>
      <c r="B533" s="1" t="s">
        <v>3851</v>
      </c>
      <c r="C533" s="1" t="s">
        <v>3852</v>
      </c>
      <c r="D533" s="1" t="s">
        <v>2463</v>
      </c>
      <c r="E533" s="1" t="s">
        <v>9732</v>
      </c>
      <c r="F533" s="1" t="s">
        <v>6566</v>
      </c>
      <c r="G533" t="s">
        <v>9733</v>
      </c>
      <c r="H533" s="1">
        <v>14137</v>
      </c>
      <c r="I533" s="1" t="s">
        <v>5064</v>
      </c>
      <c r="J533" s="1" t="s">
        <v>5627</v>
      </c>
      <c r="K533" s="1" t="s">
        <v>5274</v>
      </c>
      <c r="L533" s="1" t="s">
        <v>6308</v>
      </c>
      <c r="M533" s="1" t="s">
        <v>7543</v>
      </c>
      <c r="N533" s="1" t="s">
        <v>8454</v>
      </c>
    </row>
    <row r="534" spans="1:14">
      <c r="A534" s="1" t="s">
        <v>3858</v>
      </c>
      <c r="B534" s="1" t="s">
        <v>3859</v>
      </c>
      <c r="C534" s="1" t="s">
        <v>3860</v>
      </c>
      <c r="D534" s="1" t="s">
        <v>2469</v>
      </c>
      <c r="E534" s="1" t="s">
        <v>9734</v>
      </c>
      <c r="F534" s="1" t="s">
        <v>2035</v>
      </c>
      <c r="G534" t="s">
        <v>9735</v>
      </c>
      <c r="H534" s="1">
        <v>12079</v>
      </c>
      <c r="I534" s="1" t="s">
        <v>3862</v>
      </c>
      <c r="J534" s="1" t="s">
        <v>3862</v>
      </c>
      <c r="K534" s="1" t="s">
        <v>5274</v>
      </c>
      <c r="L534" s="1" t="s">
        <v>7418</v>
      </c>
      <c r="M534" s="1" t="s">
        <v>9736</v>
      </c>
      <c r="N534" s="1" t="s">
        <v>8461</v>
      </c>
    </row>
    <row r="535" spans="1:14">
      <c r="A535" s="1" t="s">
        <v>2381</v>
      </c>
      <c r="B535" s="1" t="s">
        <v>2382</v>
      </c>
      <c r="C535" s="1" t="s">
        <v>2383</v>
      </c>
      <c r="D535" s="1" t="s">
        <v>2474</v>
      </c>
      <c r="E535" s="1" t="s">
        <v>9737</v>
      </c>
      <c r="F535" s="1" t="s">
        <v>7810</v>
      </c>
      <c r="G535" t="s">
        <v>9738</v>
      </c>
      <c r="H535" s="1">
        <v>11848</v>
      </c>
      <c r="I535" s="1" t="s">
        <v>6570</v>
      </c>
      <c r="J535" s="1" t="s">
        <v>6571</v>
      </c>
      <c r="K535" s="1" t="s">
        <v>5316</v>
      </c>
      <c r="L535" s="1" t="s">
        <v>6514</v>
      </c>
      <c r="M535" s="1" t="s">
        <v>5687</v>
      </c>
      <c r="N535" s="1" t="s">
        <v>8633</v>
      </c>
    </row>
    <row r="536" spans="1:14">
      <c r="A536" s="1" t="s">
        <v>3854</v>
      </c>
      <c r="B536" s="1" t="s">
        <v>3855</v>
      </c>
      <c r="C536" s="1" t="s">
        <v>3856</v>
      </c>
      <c r="D536" s="1" t="s">
        <v>2479</v>
      </c>
      <c r="E536" s="1" t="s">
        <v>9739</v>
      </c>
      <c r="F536" s="1" t="s">
        <v>1342</v>
      </c>
      <c r="G536" t="s">
        <v>9740</v>
      </c>
      <c r="H536" s="1">
        <v>11459</v>
      </c>
      <c r="I536" s="1" t="s">
        <v>368</v>
      </c>
      <c r="J536" s="1" t="s">
        <v>368</v>
      </c>
      <c r="K536" s="1" t="s">
        <v>5274</v>
      </c>
      <c r="L536" s="1" t="s">
        <v>6245</v>
      </c>
      <c r="M536" s="1" t="s">
        <v>7498</v>
      </c>
      <c r="N536" s="1" t="s">
        <v>8492</v>
      </c>
    </row>
    <row r="537" spans="1:14">
      <c r="A537" s="1" t="s">
        <v>2371</v>
      </c>
      <c r="B537" s="1" t="s">
        <v>2372</v>
      </c>
      <c r="C537" s="1" t="s">
        <v>2373</v>
      </c>
      <c r="D537" s="1" t="s">
        <v>2483</v>
      </c>
      <c r="E537" s="1" t="s">
        <v>9741</v>
      </c>
      <c r="F537" s="1" t="s">
        <v>6645</v>
      </c>
      <c r="G537" t="s">
        <v>9742</v>
      </c>
      <c r="H537" s="1">
        <v>9759</v>
      </c>
      <c r="I537" s="1" t="s">
        <v>2375</v>
      </c>
      <c r="J537" s="1" t="s">
        <v>2376</v>
      </c>
      <c r="K537" s="1" t="s">
        <v>5433</v>
      </c>
      <c r="L537" s="1" t="s">
        <v>9743</v>
      </c>
      <c r="M537" s="1" t="s">
        <v>5370</v>
      </c>
      <c r="N537" s="1" t="s">
        <v>8528</v>
      </c>
    </row>
    <row r="538" spans="1:14">
      <c r="A538" s="1" t="s">
        <v>2284</v>
      </c>
      <c r="B538" s="1" t="s">
        <v>2285</v>
      </c>
      <c r="C538" s="1" t="s">
        <v>2286</v>
      </c>
      <c r="D538" s="1" t="s">
        <v>2485</v>
      </c>
      <c r="E538" s="1" t="s">
        <v>9744</v>
      </c>
      <c r="F538" s="1" t="s">
        <v>6562</v>
      </c>
      <c r="G538" t="s">
        <v>9745</v>
      </c>
      <c r="H538" s="1">
        <v>7015</v>
      </c>
      <c r="I538" s="1" t="s">
        <v>5049</v>
      </c>
      <c r="J538" s="1" t="s">
        <v>5050</v>
      </c>
      <c r="K538" s="1" t="s">
        <v>5197</v>
      </c>
      <c r="L538" s="1" t="s">
        <v>7641</v>
      </c>
      <c r="M538" s="1" t="s">
        <v>6574</v>
      </c>
      <c r="N538" s="1" t="s">
        <v>8424</v>
      </c>
    </row>
    <row r="539" spans="1:14">
      <c r="A539" s="1" t="s">
        <v>3952</v>
      </c>
      <c r="B539" s="1" t="s">
        <v>3953</v>
      </c>
      <c r="C539" s="1" t="s">
        <v>3954</v>
      </c>
      <c r="D539" s="1" t="s">
        <v>2489</v>
      </c>
      <c r="E539" s="1" t="s">
        <v>9746</v>
      </c>
      <c r="F539" s="1" t="s">
        <v>8399</v>
      </c>
      <c r="G539" t="s">
        <v>9747</v>
      </c>
      <c r="H539" s="1">
        <v>4083</v>
      </c>
      <c r="I539" s="1" t="s">
        <v>3956</v>
      </c>
      <c r="J539" s="1" t="s">
        <v>3957</v>
      </c>
      <c r="K539" s="1" t="s">
        <v>6328</v>
      </c>
      <c r="L539" s="1" t="s">
        <v>6841</v>
      </c>
      <c r="M539" s="1" t="s">
        <v>7833</v>
      </c>
      <c r="N539" s="1" t="s">
        <v>8461</v>
      </c>
    </row>
    <row r="540" spans="1:14">
      <c r="A540" s="1" t="s">
        <v>2385</v>
      </c>
      <c r="B540" s="1" t="s">
        <v>2386</v>
      </c>
      <c r="C540" s="1" t="s">
        <v>2387</v>
      </c>
      <c r="D540" s="1" t="s">
        <v>2493</v>
      </c>
      <c r="E540" s="1" t="s">
        <v>9748</v>
      </c>
      <c r="F540" s="1" t="s">
        <v>798</v>
      </c>
      <c r="G540" t="s">
        <v>9749</v>
      </c>
      <c r="H540" s="1">
        <v>2486</v>
      </c>
      <c r="I540" s="1" t="s">
        <v>8275</v>
      </c>
      <c r="J540" s="1" t="s">
        <v>8276</v>
      </c>
      <c r="K540" s="1" t="s">
        <v>5297</v>
      </c>
      <c r="L540" s="1" t="s">
        <v>7956</v>
      </c>
      <c r="M540" s="1" t="s">
        <v>9750</v>
      </c>
      <c r="N540" s="1" t="s">
        <v>8624</v>
      </c>
    </row>
    <row r="541" spans="1:14">
      <c r="A541" s="1" t="s">
        <v>2398</v>
      </c>
      <c r="B541" s="1" t="s">
        <v>2399</v>
      </c>
      <c r="C541" s="1" t="s">
        <v>2400</v>
      </c>
      <c r="D541" s="1" t="s">
        <v>2497</v>
      </c>
      <c r="E541" s="1" t="s">
        <v>9751</v>
      </c>
      <c r="F541" s="1" t="s">
        <v>7576</v>
      </c>
      <c r="G541" t="s">
        <v>9752</v>
      </c>
      <c r="H541" s="1">
        <v>2131</v>
      </c>
      <c r="I541" s="1" t="s">
        <v>5594</v>
      </c>
      <c r="J541" s="1" t="s">
        <v>5595</v>
      </c>
      <c r="K541" s="1" t="s">
        <v>6092</v>
      </c>
      <c r="L541" s="1" t="s">
        <v>7067</v>
      </c>
      <c r="M541" s="1" t="s">
        <v>6729</v>
      </c>
      <c r="N541" s="1" t="s">
        <v>8516</v>
      </c>
    </row>
    <row r="542" spans="1:14">
      <c r="A542" s="1" t="s">
        <v>2389</v>
      </c>
      <c r="B542" s="1" t="s">
        <v>2390</v>
      </c>
      <c r="C542" s="1" t="s">
        <v>2391</v>
      </c>
      <c r="D542" s="1" t="s">
        <v>2501</v>
      </c>
      <c r="E542" s="1" t="s">
        <v>9753</v>
      </c>
      <c r="F542" s="1" t="s">
        <v>5835</v>
      </c>
      <c r="G542" t="s">
        <v>9754</v>
      </c>
      <c r="H542" s="1">
        <v>1871</v>
      </c>
      <c r="I542" s="1" t="s">
        <v>8277</v>
      </c>
      <c r="J542" s="1" t="s">
        <v>8278</v>
      </c>
      <c r="K542" s="1" t="s">
        <v>6065</v>
      </c>
      <c r="L542" s="1" t="s">
        <v>6219</v>
      </c>
      <c r="M542" s="1" t="s">
        <v>7280</v>
      </c>
      <c r="N542" s="1" t="s">
        <v>8528</v>
      </c>
    </row>
    <row r="543" spans="1:14">
      <c r="A543" s="1" t="s">
        <v>2707</v>
      </c>
      <c r="B543" s="1" t="s">
        <v>2708</v>
      </c>
      <c r="C543" s="1" t="s">
        <v>2709</v>
      </c>
      <c r="D543" s="1" t="s">
        <v>2506</v>
      </c>
      <c r="E543" s="1" t="s">
        <v>9461</v>
      </c>
      <c r="F543" s="1" t="s">
        <v>766</v>
      </c>
      <c r="G543" t="s">
        <v>9755</v>
      </c>
      <c r="H543" s="1">
        <v>1012</v>
      </c>
      <c r="I543" s="1" t="s">
        <v>2711</v>
      </c>
      <c r="J543" s="1" t="s">
        <v>2712</v>
      </c>
      <c r="K543" s="1" t="s">
        <v>5274</v>
      </c>
      <c r="L543" s="1" t="s">
        <v>7603</v>
      </c>
      <c r="M543" s="1" t="s">
        <v>7703</v>
      </c>
      <c r="N543" s="1" t="s">
        <v>8412</v>
      </c>
    </row>
    <row r="544" spans="1:14">
      <c r="A544" s="1" t="s">
        <v>3997</v>
      </c>
      <c r="B544" s="1" t="s">
        <v>3998</v>
      </c>
      <c r="C544" s="1" t="s">
        <v>3999</v>
      </c>
      <c r="D544" s="1" t="s">
        <v>2510</v>
      </c>
      <c r="E544" s="1" t="s">
        <v>9756</v>
      </c>
      <c r="F544" s="1" t="s">
        <v>2277</v>
      </c>
      <c r="G544" t="s">
        <v>9757</v>
      </c>
      <c r="H544" s="1">
        <v>343</v>
      </c>
      <c r="I544" s="1" t="s">
        <v>4001</v>
      </c>
      <c r="J544" s="1" t="s">
        <v>4002</v>
      </c>
      <c r="K544" s="1" t="s">
        <v>5303</v>
      </c>
      <c r="L544" s="1" t="s">
        <v>6099</v>
      </c>
      <c r="M544" s="1" t="s">
        <v>7486</v>
      </c>
      <c r="N544" s="1" t="s">
        <v>8469</v>
      </c>
    </row>
    <row r="545" spans="1:14">
      <c r="A545" s="1" t="s">
        <v>963</v>
      </c>
      <c r="B545" s="1" t="s">
        <v>964</v>
      </c>
      <c r="C545" s="1" t="s">
        <v>965</v>
      </c>
      <c r="D545" s="1" t="s">
        <v>2515</v>
      </c>
      <c r="E545" s="1" t="s">
        <v>9758</v>
      </c>
      <c r="F545" s="1" t="s">
        <v>7713</v>
      </c>
      <c r="G545" t="s">
        <v>8905</v>
      </c>
      <c r="H545" s="1">
        <v>11498765</v>
      </c>
      <c r="I545" s="1" t="s">
        <v>8067</v>
      </c>
      <c r="J545" s="1" t="s">
        <v>8067</v>
      </c>
      <c r="K545" s="1" t="s">
        <v>6504</v>
      </c>
      <c r="L545" s="1" t="s">
        <v>7008</v>
      </c>
      <c r="M545" s="1" t="s">
        <v>6339</v>
      </c>
      <c r="N545" s="1" t="s">
        <v>8447</v>
      </c>
    </row>
    <row r="546" spans="1:14">
      <c r="A546" s="1" t="s">
        <v>2416</v>
      </c>
      <c r="B546" s="1" t="s">
        <v>2417</v>
      </c>
      <c r="C546" s="1" t="s">
        <v>2418</v>
      </c>
      <c r="D546" s="1" t="s">
        <v>2520</v>
      </c>
      <c r="E546" s="1" t="s">
        <v>6577</v>
      </c>
      <c r="F546" s="1" t="s">
        <v>6578</v>
      </c>
      <c r="H546" s="1">
        <v>8009966</v>
      </c>
      <c r="I546" s="1" t="s">
        <v>2420</v>
      </c>
      <c r="J546" s="1" t="s">
        <v>205</v>
      </c>
      <c r="K546" s="1"/>
      <c r="L546" s="1" t="s">
        <v>7064</v>
      </c>
      <c r="M546" s="1" t="s">
        <v>8374</v>
      </c>
      <c r="N546" s="1" t="s">
        <v>6579</v>
      </c>
    </row>
    <row r="547" spans="1:14">
      <c r="A547" s="1" t="s">
        <v>2413</v>
      </c>
      <c r="B547" s="1" t="s">
        <v>2414</v>
      </c>
      <c r="C547" s="1" t="s">
        <v>1706</v>
      </c>
      <c r="D547" s="1" t="s">
        <v>2524</v>
      </c>
      <c r="E547" s="1" t="s">
        <v>9759</v>
      </c>
      <c r="F547" s="1" t="s">
        <v>9760</v>
      </c>
      <c r="G547" t="s">
        <v>9761</v>
      </c>
      <c r="H547" s="1">
        <v>7007450</v>
      </c>
      <c r="I547" s="1" t="s">
        <v>5596</v>
      </c>
      <c r="J547" s="1" t="s">
        <v>5596</v>
      </c>
      <c r="K547" s="1" t="s">
        <v>5561</v>
      </c>
      <c r="L547" s="1" t="s">
        <v>9762</v>
      </c>
      <c r="M547" s="1" t="s">
        <v>6415</v>
      </c>
      <c r="N547" s="1" t="s">
        <v>8450</v>
      </c>
    </row>
    <row r="548" spans="1:14">
      <c r="A548" s="1" t="s">
        <v>2429</v>
      </c>
      <c r="B548" s="1" t="s">
        <v>2430</v>
      </c>
      <c r="C548" s="1" t="s">
        <v>2431</v>
      </c>
      <c r="D548" s="1" t="s">
        <v>2528</v>
      </c>
      <c r="E548" s="1" t="s">
        <v>9763</v>
      </c>
      <c r="F548" s="1" t="s">
        <v>7631</v>
      </c>
      <c r="G548" t="s">
        <v>9764</v>
      </c>
      <c r="H548" s="1">
        <v>3463257</v>
      </c>
      <c r="I548" s="1" t="s">
        <v>8068</v>
      </c>
      <c r="J548" s="1" t="s">
        <v>8068</v>
      </c>
      <c r="K548" s="1" t="s">
        <v>5270</v>
      </c>
      <c r="L548" s="1" t="s">
        <v>6360</v>
      </c>
      <c r="M548" s="1" t="s">
        <v>7593</v>
      </c>
      <c r="N548" s="1" t="s">
        <v>8760</v>
      </c>
    </row>
    <row r="549" spans="1:14">
      <c r="A549" s="1" t="s">
        <v>5081</v>
      </c>
      <c r="B549" s="1" t="s">
        <v>5082</v>
      </c>
      <c r="C549" s="1" t="s">
        <v>5083</v>
      </c>
      <c r="D549" s="1" t="s">
        <v>2533</v>
      </c>
      <c r="E549" s="1" t="s">
        <v>9765</v>
      </c>
      <c r="F549" s="1" t="s">
        <v>8400</v>
      </c>
      <c r="G549" t="s">
        <v>9766</v>
      </c>
      <c r="H549" s="1">
        <v>2936792</v>
      </c>
      <c r="I549" s="1" t="s">
        <v>5515</v>
      </c>
      <c r="J549" s="1" t="s">
        <v>56</v>
      </c>
      <c r="K549" s="1" t="s">
        <v>5846</v>
      </c>
      <c r="L549" s="1" t="s">
        <v>7715</v>
      </c>
      <c r="M549" s="1" t="s">
        <v>7168</v>
      </c>
      <c r="N549" s="1" t="s">
        <v>8516</v>
      </c>
    </row>
    <row r="550" spans="1:14">
      <c r="A550" s="1" t="s">
        <v>2442</v>
      </c>
      <c r="B550" s="1" t="s">
        <v>2443</v>
      </c>
      <c r="C550" s="1" t="s">
        <v>2444</v>
      </c>
      <c r="D550" s="1" t="s">
        <v>2537</v>
      </c>
      <c r="E550" s="1" t="s">
        <v>9767</v>
      </c>
      <c r="F550" s="1" t="s">
        <v>6582</v>
      </c>
      <c r="G550" t="s">
        <v>9768</v>
      </c>
      <c r="H550" s="1">
        <v>2817698</v>
      </c>
      <c r="I550" s="1" t="s">
        <v>702</v>
      </c>
      <c r="J550" s="1" t="s">
        <v>56</v>
      </c>
      <c r="K550" s="1" t="s">
        <v>5274</v>
      </c>
      <c r="L550" s="1" t="s">
        <v>7142</v>
      </c>
      <c r="M550" s="1" t="s">
        <v>7579</v>
      </c>
      <c r="N550" s="1" t="s">
        <v>8450</v>
      </c>
    </row>
    <row r="551" spans="1:14">
      <c r="A551" s="1" t="s">
        <v>1224</v>
      </c>
      <c r="B551" s="1" t="s">
        <v>1225</v>
      </c>
      <c r="C551" s="1" t="s">
        <v>1226</v>
      </c>
      <c r="D551" s="1" t="s">
        <v>2542</v>
      </c>
      <c r="E551" s="1" t="s">
        <v>9769</v>
      </c>
      <c r="F551" s="1" t="s">
        <v>6583</v>
      </c>
      <c r="G551" t="s">
        <v>9770</v>
      </c>
      <c r="H551" s="1">
        <v>2766501</v>
      </c>
      <c r="I551" s="1" t="s">
        <v>1228</v>
      </c>
      <c r="J551" s="1" t="s">
        <v>8279</v>
      </c>
      <c r="K551" s="1" t="s">
        <v>967</v>
      </c>
      <c r="L551" s="1" t="s">
        <v>7163</v>
      </c>
      <c r="M551" s="1"/>
      <c r="N551" s="1" t="s">
        <v>8424</v>
      </c>
    </row>
    <row r="552" spans="1:14">
      <c r="A552" s="1" t="s">
        <v>2446</v>
      </c>
      <c r="B552" s="1" t="s">
        <v>2447</v>
      </c>
      <c r="C552" s="1" t="s">
        <v>2448</v>
      </c>
      <c r="D552" s="1" t="s">
        <v>2546</v>
      </c>
      <c r="E552" s="1" t="s">
        <v>9771</v>
      </c>
      <c r="F552" s="1" t="s">
        <v>6584</v>
      </c>
      <c r="G552" t="s">
        <v>9772</v>
      </c>
      <c r="H552" s="1">
        <v>1813029</v>
      </c>
      <c r="I552" s="1" t="s">
        <v>6585</v>
      </c>
      <c r="J552" s="1" t="s">
        <v>6585</v>
      </c>
      <c r="K552" s="1" t="s">
        <v>5274</v>
      </c>
      <c r="L552" s="1" t="s">
        <v>7590</v>
      </c>
      <c r="M552" s="1" t="s">
        <v>6460</v>
      </c>
      <c r="N552" s="1" t="s">
        <v>8450</v>
      </c>
    </row>
    <row r="553" spans="1:14">
      <c r="A553" s="1" t="s">
        <v>1708</v>
      </c>
      <c r="B553" s="1" t="s">
        <v>1709</v>
      </c>
      <c r="C553" s="1" t="s">
        <v>1710</v>
      </c>
      <c r="D553" s="1" t="s">
        <v>2550</v>
      </c>
      <c r="E553" s="1" t="s">
        <v>9773</v>
      </c>
      <c r="F553" s="1" t="s">
        <v>6586</v>
      </c>
      <c r="G553" t="s">
        <v>9774</v>
      </c>
      <c r="H553" s="1">
        <v>1425420</v>
      </c>
      <c r="I553" s="1" t="s">
        <v>236</v>
      </c>
      <c r="J553" s="1" t="s">
        <v>236</v>
      </c>
      <c r="K553" s="1" t="s">
        <v>967</v>
      </c>
      <c r="L553" s="1" t="s">
        <v>6915</v>
      </c>
      <c r="M553" s="1" t="s">
        <v>5732</v>
      </c>
      <c r="N553" s="1" t="s">
        <v>8565</v>
      </c>
    </row>
    <row r="554" spans="1:14">
      <c r="A554" s="1" t="s">
        <v>1347</v>
      </c>
      <c r="B554" s="1" t="s">
        <v>1348</v>
      </c>
      <c r="C554" s="1" t="s">
        <v>1349</v>
      </c>
      <c r="D554" s="1" t="s">
        <v>2554</v>
      </c>
      <c r="E554" s="1" t="s">
        <v>9775</v>
      </c>
      <c r="F554" s="1" t="s">
        <v>1184</v>
      </c>
      <c r="G554" t="s">
        <v>9776</v>
      </c>
      <c r="H554" s="1">
        <v>1400614</v>
      </c>
      <c r="I554" s="1" t="s">
        <v>8069</v>
      </c>
      <c r="J554" s="1" t="s">
        <v>8069</v>
      </c>
      <c r="K554" s="1" t="s">
        <v>5303</v>
      </c>
      <c r="L554" s="1" t="s">
        <v>5371</v>
      </c>
      <c r="M554" s="1" t="s">
        <v>6140</v>
      </c>
      <c r="N554" s="1" t="s">
        <v>8568</v>
      </c>
    </row>
    <row r="555" spans="1:14">
      <c r="A555" s="1" t="s">
        <v>2450</v>
      </c>
      <c r="B555" s="1" t="s">
        <v>2451</v>
      </c>
      <c r="C555" s="1" t="s">
        <v>2452</v>
      </c>
      <c r="D555" s="1" t="s">
        <v>2559</v>
      </c>
      <c r="E555" s="1" t="s">
        <v>9777</v>
      </c>
      <c r="F555" s="1" t="s">
        <v>9778</v>
      </c>
      <c r="G555" t="s">
        <v>9779</v>
      </c>
      <c r="H555" s="1">
        <v>1362312</v>
      </c>
      <c r="I555" s="1" t="s">
        <v>2454</v>
      </c>
      <c r="J555" s="1" t="s">
        <v>2454</v>
      </c>
      <c r="K555" s="1" t="s">
        <v>5488</v>
      </c>
      <c r="L555" s="1" t="s">
        <v>5649</v>
      </c>
      <c r="M555" s="1" t="s">
        <v>5495</v>
      </c>
      <c r="N555" s="1" t="s">
        <v>8420</v>
      </c>
    </row>
    <row r="556" spans="1:14">
      <c r="A556" s="1" t="s">
        <v>1762</v>
      </c>
      <c r="B556" s="1" t="s">
        <v>1763</v>
      </c>
      <c r="C556" s="1" t="s">
        <v>1764</v>
      </c>
      <c r="D556" s="1" t="s">
        <v>2564</v>
      </c>
      <c r="E556" s="1" t="s">
        <v>9780</v>
      </c>
      <c r="F556" s="1" t="s">
        <v>5452</v>
      </c>
      <c r="G556" t="s">
        <v>9781</v>
      </c>
      <c r="H556" s="1">
        <v>1217047</v>
      </c>
      <c r="I556" s="1" t="s">
        <v>8280</v>
      </c>
      <c r="J556" s="1" t="s">
        <v>8280</v>
      </c>
      <c r="K556" s="1" t="s">
        <v>5564</v>
      </c>
      <c r="L556" s="1" t="s">
        <v>6115</v>
      </c>
      <c r="M556" s="1" t="s">
        <v>6108</v>
      </c>
      <c r="N556" s="1" t="s">
        <v>8613</v>
      </c>
    </row>
    <row r="557" spans="1:14">
      <c r="A557" s="1" t="s">
        <v>1716</v>
      </c>
      <c r="B557" s="1" t="s">
        <v>1717</v>
      </c>
      <c r="C557" s="1" t="s">
        <v>1718</v>
      </c>
      <c r="D557" s="1" t="s">
        <v>2568</v>
      </c>
      <c r="E557" s="1" t="s">
        <v>9782</v>
      </c>
      <c r="F557" s="1" t="s">
        <v>2099</v>
      </c>
      <c r="G557" t="s">
        <v>9783</v>
      </c>
      <c r="H557" s="1">
        <v>1048869</v>
      </c>
      <c r="I557" s="1" t="s">
        <v>1720</v>
      </c>
      <c r="J557" s="1" t="s">
        <v>1720</v>
      </c>
      <c r="K557" s="1" t="s">
        <v>5318</v>
      </c>
      <c r="L557" s="1" t="s">
        <v>6700</v>
      </c>
      <c r="M557" s="1" t="s">
        <v>5373</v>
      </c>
      <c r="N557" s="1" t="s">
        <v>8809</v>
      </c>
    </row>
    <row r="558" spans="1:14">
      <c r="A558" s="1" t="s">
        <v>2486</v>
      </c>
      <c r="B558" s="1" t="s">
        <v>2487</v>
      </c>
      <c r="C558" s="1" t="s">
        <v>2488</v>
      </c>
      <c r="D558" s="1" t="s">
        <v>2572</v>
      </c>
      <c r="E558" s="1" t="s">
        <v>5972</v>
      </c>
      <c r="F558" s="1" t="s">
        <v>5819</v>
      </c>
      <c r="H558" s="1">
        <v>925961</v>
      </c>
      <c r="I558" s="1" t="s">
        <v>8070</v>
      </c>
      <c r="J558" s="1" t="s">
        <v>8070</v>
      </c>
      <c r="K558" s="1"/>
      <c r="L558" s="1" t="s">
        <v>5204</v>
      </c>
      <c r="M558" s="1" t="s">
        <v>6055</v>
      </c>
      <c r="N558" s="1" t="s">
        <v>5973</v>
      </c>
    </row>
    <row r="559" spans="1:14">
      <c r="A559" s="1" t="s">
        <v>1803</v>
      </c>
      <c r="B559" s="1" t="s">
        <v>1804</v>
      </c>
      <c r="C559" s="1" t="s">
        <v>1805</v>
      </c>
      <c r="D559" s="1" t="s">
        <v>2577</v>
      </c>
      <c r="E559" s="1" t="s">
        <v>9784</v>
      </c>
      <c r="F559" s="1" t="s">
        <v>7761</v>
      </c>
      <c r="G559" t="s">
        <v>9785</v>
      </c>
      <c r="H559" s="1">
        <v>839929</v>
      </c>
      <c r="I559" s="1" t="s">
        <v>1807</v>
      </c>
      <c r="J559" s="1" t="s">
        <v>1011</v>
      </c>
      <c r="K559" s="1" t="s">
        <v>7187</v>
      </c>
      <c r="L559" s="1" t="s">
        <v>7255</v>
      </c>
      <c r="M559" s="1" t="s">
        <v>5552</v>
      </c>
      <c r="N559" s="1" t="s">
        <v>8424</v>
      </c>
    </row>
    <row r="560" spans="1:14">
      <c r="A560" s="1" t="s">
        <v>1687</v>
      </c>
      <c r="B560" s="1" t="s">
        <v>1688</v>
      </c>
      <c r="C560" s="1" t="s">
        <v>1689</v>
      </c>
      <c r="D560" s="1" t="s">
        <v>2581</v>
      </c>
      <c r="E560" s="1" t="s">
        <v>9786</v>
      </c>
      <c r="F560" s="1" t="s">
        <v>5181</v>
      </c>
      <c r="G560" t="s">
        <v>9787</v>
      </c>
      <c r="H560" s="1">
        <v>810876</v>
      </c>
      <c r="I560" s="1" t="s">
        <v>6603</v>
      </c>
      <c r="J560" s="1" t="s">
        <v>6603</v>
      </c>
      <c r="K560" s="1" t="s">
        <v>6569</v>
      </c>
      <c r="L560" s="1" t="s">
        <v>5619</v>
      </c>
      <c r="M560" s="1" t="s">
        <v>7342</v>
      </c>
      <c r="N560" s="1" t="s">
        <v>8541</v>
      </c>
    </row>
    <row r="561" spans="1:14">
      <c r="A561" s="1" t="s">
        <v>1861</v>
      </c>
      <c r="B561" s="1" t="s">
        <v>1862</v>
      </c>
      <c r="C561" s="1" t="s">
        <v>1863</v>
      </c>
      <c r="D561" s="1" t="s">
        <v>2586</v>
      </c>
      <c r="E561" s="1" t="s">
        <v>9788</v>
      </c>
      <c r="F561" s="1" t="s">
        <v>5947</v>
      </c>
      <c r="G561" t="s">
        <v>9789</v>
      </c>
      <c r="H561" s="1">
        <v>799743</v>
      </c>
      <c r="I561" s="1" t="s">
        <v>1865</v>
      </c>
      <c r="J561" s="1" t="s">
        <v>1865</v>
      </c>
      <c r="K561" s="1" t="s">
        <v>5303</v>
      </c>
      <c r="L561" s="1" t="s">
        <v>7065</v>
      </c>
      <c r="M561" s="1" t="s">
        <v>6113</v>
      </c>
      <c r="N561" s="1" t="s">
        <v>8541</v>
      </c>
    </row>
    <row r="562" spans="1:14">
      <c r="A562" s="1" t="s">
        <v>1856</v>
      </c>
      <c r="B562" s="1" t="s">
        <v>1857</v>
      </c>
      <c r="C562" s="1" t="s">
        <v>1858</v>
      </c>
      <c r="D562" s="1" t="s">
        <v>2591</v>
      </c>
      <c r="E562" s="1" t="s">
        <v>9790</v>
      </c>
      <c r="F562" s="1" t="s">
        <v>9791</v>
      </c>
      <c r="G562" t="s">
        <v>9792</v>
      </c>
      <c r="H562" s="1">
        <v>752148</v>
      </c>
      <c r="I562" s="1" t="s">
        <v>1860</v>
      </c>
      <c r="J562" s="1" t="s">
        <v>1860</v>
      </c>
      <c r="K562" s="1" t="s">
        <v>5206</v>
      </c>
      <c r="L562" s="1" t="s">
        <v>6402</v>
      </c>
      <c r="M562" s="1"/>
      <c r="N562" s="1" t="s">
        <v>8454</v>
      </c>
    </row>
    <row r="563" spans="1:14">
      <c r="A563" s="1" t="s">
        <v>2010</v>
      </c>
      <c r="B563" s="1" t="s">
        <v>2011</v>
      </c>
      <c r="C563" s="1" t="s">
        <v>2012</v>
      </c>
      <c r="D563" s="1" t="s">
        <v>2596</v>
      </c>
      <c r="E563" s="1" t="s">
        <v>9793</v>
      </c>
      <c r="F563" s="1" t="s">
        <v>5647</v>
      </c>
      <c r="G563" t="s">
        <v>9794</v>
      </c>
      <c r="H563" s="1">
        <v>686821</v>
      </c>
      <c r="I563" s="1" t="s">
        <v>8071</v>
      </c>
      <c r="J563" s="1" t="s">
        <v>8071</v>
      </c>
      <c r="K563" s="1" t="s">
        <v>6066</v>
      </c>
      <c r="L563" s="1" t="s">
        <v>5711</v>
      </c>
      <c r="M563" s="1" t="s">
        <v>9795</v>
      </c>
      <c r="N563" s="1" t="s">
        <v>8568</v>
      </c>
    </row>
    <row r="564" spans="1:14">
      <c r="A564" s="1" t="s">
        <v>2480</v>
      </c>
      <c r="B564" s="1" t="s">
        <v>2481</v>
      </c>
      <c r="C564" s="1" t="s">
        <v>2482</v>
      </c>
      <c r="D564" s="1" t="s">
        <v>2600</v>
      </c>
      <c r="E564" s="1" t="s">
        <v>6594</v>
      </c>
      <c r="F564" s="1" t="s">
        <v>5936</v>
      </c>
      <c r="H564" s="1">
        <v>683319</v>
      </c>
      <c r="I564" s="1" t="s">
        <v>2484</v>
      </c>
      <c r="J564" s="1" t="s">
        <v>2484</v>
      </c>
      <c r="K564" s="1"/>
      <c r="L564" s="1" t="s">
        <v>5399</v>
      </c>
      <c r="M564" s="1" t="s">
        <v>6068</v>
      </c>
      <c r="N564" s="1" t="s">
        <v>6596</v>
      </c>
    </row>
    <row r="565" spans="1:14">
      <c r="A565" s="1" t="s">
        <v>1847</v>
      </c>
      <c r="B565" s="1" t="s">
        <v>1848</v>
      </c>
      <c r="C565" s="1" t="s">
        <v>1849</v>
      </c>
      <c r="D565" s="1" t="s">
        <v>2605</v>
      </c>
      <c r="E565" s="1" t="s">
        <v>9796</v>
      </c>
      <c r="F565" s="1" t="s">
        <v>5952</v>
      </c>
      <c r="G565" t="s">
        <v>9797</v>
      </c>
      <c r="H565" s="1">
        <v>676408</v>
      </c>
      <c r="I565" s="1" t="s">
        <v>8281</v>
      </c>
      <c r="J565" s="1" t="s">
        <v>8281</v>
      </c>
      <c r="K565" s="1" t="s">
        <v>5473</v>
      </c>
      <c r="L565" s="1" t="s">
        <v>5713</v>
      </c>
      <c r="M565" s="1" t="s">
        <v>6484</v>
      </c>
      <c r="N565" s="1" t="s">
        <v>8624</v>
      </c>
    </row>
    <row r="566" spans="1:14">
      <c r="A566" s="1" t="s">
        <v>3044</v>
      </c>
      <c r="B566" s="1" t="s">
        <v>3045</v>
      </c>
      <c r="C566" s="1" t="s">
        <v>3046</v>
      </c>
      <c r="D566" s="1" t="s">
        <v>2611</v>
      </c>
      <c r="E566" s="1" t="s">
        <v>5600</v>
      </c>
      <c r="F566" s="1" t="s">
        <v>5601</v>
      </c>
      <c r="H566" s="1">
        <v>638449</v>
      </c>
      <c r="I566" s="1" t="s">
        <v>7530</v>
      </c>
      <c r="J566" s="1" t="s">
        <v>3048</v>
      </c>
      <c r="K566" s="1"/>
      <c r="L566" s="1"/>
      <c r="M566" s="1" t="s">
        <v>5789</v>
      </c>
      <c r="N566" s="1" t="s">
        <v>5602</v>
      </c>
    </row>
    <row r="567" spans="1:14">
      <c r="A567" s="1" t="s">
        <v>2732</v>
      </c>
      <c r="B567" s="1" t="s">
        <v>2733</v>
      </c>
      <c r="C567" s="1" t="s">
        <v>2734</v>
      </c>
      <c r="D567" s="1" t="s">
        <v>2616</v>
      </c>
      <c r="E567" s="1" t="s">
        <v>9798</v>
      </c>
      <c r="F567" s="1" t="s">
        <v>9799</v>
      </c>
      <c r="G567" t="s">
        <v>9800</v>
      </c>
      <c r="H567" s="1">
        <v>637985</v>
      </c>
      <c r="I567" s="1" t="s">
        <v>2736</v>
      </c>
      <c r="J567" s="1" t="s">
        <v>2736</v>
      </c>
      <c r="K567" s="1" t="s">
        <v>6930</v>
      </c>
      <c r="L567" s="1" t="s">
        <v>6346</v>
      </c>
      <c r="M567" s="1" t="s">
        <v>6886</v>
      </c>
      <c r="N567" s="1" t="s">
        <v>8574</v>
      </c>
    </row>
    <row r="568" spans="1:14">
      <c r="A568" s="1" t="s">
        <v>2494</v>
      </c>
      <c r="B568" s="1" t="s">
        <v>2495</v>
      </c>
      <c r="C568" s="1" t="s">
        <v>2496</v>
      </c>
      <c r="D568" s="1" t="s">
        <v>2621</v>
      </c>
      <c r="E568" s="1" t="s">
        <v>9694</v>
      </c>
      <c r="F568" s="1" t="s">
        <v>1745</v>
      </c>
      <c r="G568" t="s">
        <v>9801</v>
      </c>
      <c r="H568" s="1">
        <v>629921</v>
      </c>
      <c r="I568" s="1" t="s">
        <v>8073</v>
      </c>
      <c r="J568" s="1" t="s">
        <v>8073</v>
      </c>
      <c r="K568" s="1" t="s">
        <v>5274</v>
      </c>
      <c r="L568" s="1" t="s">
        <v>7003</v>
      </c>
      <c r="M568" s="1" t="s">
        <v>6073</v>
      </c>
      <c r="N568" s="1" t="s">
        <v>8574</v>
      </c>
    </row>
    <row r="569" spans="1:14">
      <c r="A569" s="1" t="s">
        <v>3992</v>
      </c>
      <c r="B569" s="1" t="s">
        <v>3993</v>
      </c>
      <c r="C569" s="1" t="s">
        <v>3994</v>
      </c>
      <c r="D569" s="1" t="s">
        <v>2623</v>
      </c>
      <c r="E569" s="1" t="s">
        <v>9694</v>
      </c>
      <c r="F569" s="1" t="s">
        <v>1745</v>
      </c>
      <c r="G569" t="s">
        <v>9802</v>
      </c>
      <c r="H569" s="1">
        <v>626998</v>
      </c>
      <c r="I569" s="1" t="s">
        <v>3996</v>
      </c>
      <c r="J569" s="1" t="s">
        <v>3996</v>
      </c>
      <c r="K569" s="1" t="s">
        <v>967</v>
      </c>
      <c r="L569" s="1"/>
      <c r="M569" s="1" t="s">
        <v>5877</v>
      </c>
      <c r="N569" s="1" t="s">
        <v>8476</v>
      </c>
    </row>
    <row r="570" spans="1:14">
      <c r="A570" s="1" t="s">
        <v>2534</v>
      </c>
      <c r="B570" s="1" t="s">
        <v>2535</v>
      </c>
      <c r="C570" s="1" t="s">
        <v>2536</v>
      </c>
      <c r="D570" s="1" t="s">
        <v>2627</v>
      </c>
      <c r="E570" s="1" t="s">
        <v>5740</v>
      </c>
      <c r="F570" s="1" t="s">
        <v>5599</v>
      </c>
      <c r="H570" s="1">
        <v>617250</v>
      </c>
      <c r="I570" s="1" t="s">
        <v>2538</v>
      </c>
      <c r="J570" s="1" t="s">
        <v>2538</v>
      </c>
      <c r="K570" s="1"/>
      <c r="L570" s="1"/>
      <c r="M570" s="1" t="s">
        <v>5491</v>
      </c>
      <c r="N570" s="1" t="s">
        <v>5741</v>
      </c>
    </row>
    <row r="571" spans="1:14">
      <c r="A571" s="1" t="s">
        <v>2466</v>
      </c>
      <c r="B571" s="1" t="s">
        <v>2467</v>
      </c>
      <c r="C571" s="1" t="s">
        <v>2468</v>
      </c>
      <c r="D571" s="1" t="s">
        <v>2633</v>
      </c>
      <c r="E571" s="1" t="s">
        <v>6599</v>
      </c>
      <c r="F571" s="1" t="s">
        <v>6600</v>
      </c>
      <c r="H571" s="1">
        <v>613123</v>
      </c>
      <c r="I571" s="1" t="s">
        <v>2470</v>
      </c>
      <c r="J571" s="1" t="s">
        <v>56</v>
      </c>
      <c r="K571" s="1"/>
      <c r="L571" s="1" t="s">
        <v>5880</v>
      </c>
      <c r="M571" s="1"/>
      <c r="N571" s="1" t="s">
        <v>6601</v>
      </c>
    </row>
    <row r="572" spans="1:14">
      <c r="A572" s="1" t="s">
        <v>2476</v>
      </c>
      <c r="B572" s="1" t="s">
        <v>2477</v>
      </c>
      <c r="C572" s="1" t="s">
        <v>2478</v>
      </c>
      <c r="D572" s="1" t="s">
        <v>2637</v>
      </c>
      <c r="E572" s="1" t="s">
        <v>9803</v>
      </c>
      <c r="F572" s="1" t="s">
        <v>9804</v>
      </c>
      <c r="G572" t="s">
        <v>9805</v>
      </c>
      <c r="H572" s="1">
        <v>612912</v>
      </c>
      <c r="I572" s="1" t="s">
        <v>205</v>
      </c>
      <c r="J572" s="1" t="s">
        <v>205</v>
      </c>
      <c r="K572" s="1" t="s">
        <v>5608</v>
      </c>
      <c r="L572" s="1" t="s">
        <v>6290</v>
      </c>
      <c r="M572" s="1" t="s">
        <v>5393</v>
      </c>
      <c r="N572" s="1" t="s">
        <v>8624</v>
      </c>
    </row>
    <row r="573" spans="1:14">
      <c r="A573" s="1" t="s">
        <v>2713</v>
      </c>
      <c r="B573" s="1" t="s">
        <v>2714</v>
      </c>
      <c r="C573" s="1" t="s">
        <v>2714</v>
      </c>
      <c r="D573" s="1" t="s">
        <v>2642</v>
      </c>
      <c r="E573" s="1" t="s">
        <v>7044</v>
      </c>
      <c r="F573" s="1" t="s">
        <v>8282</v>
      </c>
      <c r="G573" t="s">
        <v>9806</v>
      </c>
      <c r="H573" s="1">
        <v>601594</v>
      </c>
      <c r="I573" s="1" t="s">
        <v>2716</v>
      </c>
      <c r="J573" s="1" t="s">
        <v>2717</v>
      </c>
      <c r="K573" s="1" t="s">
        <v>5561</v>
      </c>
      <c r="L573" s="1" t="s">
        <v>9807</v>
      </c>
      <c r="M573" s="1" t="s">
        <v>6513</v>
      </c>
      <c r="N573" s="1" t="s">
        <v>8492</v>
      </c>
    </row>
    <row r="574" spans="1:14">
      <c r="A574" s="1" t="s">
        <v>1920</v>
      </c>
      <c r="B574" s="1" t="s">
        <v>1921</v>
      </c>
      <c r="C574" s="1" t="s">
        <v>1922</v>
      </c>
      <c r="D574" s="1" t="s">
        <v>2646</v>
      </c>
      <c r="E574" s="1" t="s">
        <v>9808</v>
      </c>
      <c r="F574" s="1" t="s">
        <v>6602</v>
      </c>
      <c r="G574" t="s">
        <v>9809</v>
      </c>
      <c r="H574" s="1">
        <v>571447</v>
      </c>
      <c r="I574" s="1" t="s">
        <v>1924</v>
      </c>
      <c r="J574" s="1" t="s">
        <v>1925</v>
      </c>
      <c r="K574" s="1" t="s">
        <v>967</v>
      </c>
      <c r="L574" s="1" t="s">
        <v>7111</v>
      </c>
      <c r="M574" s="1" t="s">
        <v>7368</v>
      </c>
      <c r="N574" s="1" t="s">
        <v>8624</v>
      </c>
    </row>
    <row r="575" spans="1:14">
      <c r="A575" s="1" t="s">
        <v>1554</v>
      </c>
      <c r="B575" s="1" t="s">
        <v>1555</v>
      </c>
      <c r="C575" s="1" t="s">
        <v>1556</v>
      </c>
      <c r="D575" s="1" t="s">
        <v>2649</v>
      </c>
      <c r="E575" s="1" t="s">
        <v>9810</v>
      </c>
      <c r="F575" s="1" t="s">
        <v>9811</v>
      </c>
      <c r="G575" t="s">
        <v>9812</v>
      </c>
      <c r="H575" s="1">
        <v>544670</v>
      </c>
      <c r="I575" s="1" t="s">
        <v>7782</v>
      </c>
      <c r="J575" s="1" t="s">
        <v>7782</v>
      </c>
      <c r="K575" s="1" t="s">
        <v>6388</v>
      </c>
      <c r="L575" s="1" t="s">
        <v>6711</v>
      </c>
      <c r="M575" s="1" t="s">
        <v>7315</v>
      </c>
      <c r="N575" s="1" t="s">
        <v>8809</v>
      </c>
    </row>
    <row r="576" spans="1:14">
      <c r="A576" s="1" t="s">
        <v>2498</v>
      </c>
      <c r="B576" s="1" t="s">
        <v>2499</v>
      </c>
      <c r="C576" s="1" t="s">
        <v>2500</v>
      </c>
      <c r="D576" s="1" t="s">
        <v>2654</v>
      </c>
      <c r="E576" s="1" t="s">
        <v>9813</v>
      </c>
      <c r="F576" s="1" t="s">
        <v>5835</v>
      </c>
      <c r="G576" t="s">
        <v>9814</v>
      </c>
      <c r="H576" s="1">
        <v>516281</v>
      </c>
      <c r="I576" s="1" t="s">
        <v>2502</v>
      </c>
      <c r="J576" s="1" t="s">
        <v>2502</v>
      </c>
      <c r="K576" s="1" t="s">
        <v>271</v>
      </c>
      <c r="L576" s="1" t="s">
        <v>6154</v>
      </c>
      <c r="M576" s="1" t="s">
        <v>6034</v>
      </c>
      <c r="N576" s="1" t="s">
        <v>8760</v>
      </c>
    </row>
    <row r="577" spans="1:14">
      <c r="A577" s="1" t="s">
        <v>2471</v>
      </c>
      <c r="B577" s="1" t="s">
        <v>2472</v>
      </c>
      <c r="C577" s="1" t="s">
        <v>2473</v>
      </c>
      <c r="D577" s="1" t="s">
        <v>2658</v>
      </c>
      <c r="E577" s="1" t="s">
        <v>5974</v>
      </c>
      <c r="F577" s="1" t="s">
        <v>5593</v>
      </c>
      <c r="H577" s="1">
        <v>480305</v>
      </c>
      <c r="I577" s="1" t="s">
        <v>2475</v>
      </c>
      <c r="J577" s="1" t="s">
        <v>2475</v>
      </c>
      <c r="K577" s="1"/>
      <c r="L577" s="1"/>
      <c r="M577" s="1" t="s">
        <v>7252</v>
      </c>
      <c r="N577" s="1" t="s">
        <v>5975</v>
      </c>
    </row>
    <row r="578" spans="1:14">
      <c r="A578" s="1" t="s">
        <v>2689</v>
      </c>
      <c r="B578" s="1" t="s">
        <v>2690</v>
      </c>
      <c r="C578" s="1" t="s">
        <v>2691</v>
      </c>
      <c r="D578" s="1" t="s">
        <v>2662</v>
      </c>
      <c r="E578" s="1" t="s">
        <v>9815</v>
      </c>
      <c r="F578" s="1" t="s">
        <v>6606</v>
      </c>
      <c r="G578" t="s">
        <v>9816</v>
      </c>
      <c r="H578" s="1">
        <v>474799</v>
      </c>
      <c r="I578" s="1" t="s">
        <v>2693</v>
      </c>
      <c r="J578" s="1" t="s">
        <v>2693</v>
      </c>
      <c r="K578" s="1" t="s">
        <v>5274</v>
      </c>
      <c r="L578" s="1" t="s">
        <v>7534</v>
      </c>
      <c r="M578" s="1" t="s">
        <v>7728</v>
      </c>
      <c r="N578" s="1" t="s">
        <v>8502</v>
      </c>
    </row>
    <row r="579" spans="1:14">
      <c r="A579" s="1" t="s">
        <v>2547</v>
      </c>
      <c r="B579" s="1" t="s">
        <v>2548</v>
      </c>
      <c r="C579" s="1" t="s">
        <v>2549</v>
      </c>
      <c r="D579" s="1" t="s">
        <v>2666</v>
      </c>
      <c r="E579" s="1" t="s">
        <v>6607</v>
      </c>
      <c r="F579" s="1" t="s">
        <v>5333</v>
      </c>
      <c r="H579" s="1">
        <v>474678</v>
      </c>
      <c r="I579" s="1" t="s">
        <v>56</v>
      </c>
      <c r="J579" s="1" t="s">
        <v>56</v>
      </c>
      <c r="K579" s="1"/>
      <c r="L579" s="1" t="s">
        <v>6400</v>
      </c>
      <c r="M579" s="1" t="s">
        <v>6987</v>
      </c>
      <c r="N579" s="1" t="s">
        <v>6608</v>
      </c>
    </row>
    <row r="580" spans="1:14">
      <c r="A580" s="1" t="s">
        <v>2624</v>
      </c>
      <c r="B580" s="1" t="s">
        <v>2625</v>
      </c>
      <c r="C580" s="1" t="s">
        <v>2626</v>
      </c>
      <c r="D580" s="1" t="s">
        <v>2670</v>
      </c>
      <c r="E580" s="1" t="s">
        <v>7578</v>
      </c>
      <c r="F580" s="1" t="s">
        <v>2814</v>
      </c>
      <c r="G580" t="s">
        <v>9817</v>
      </c>
      <c r="H580" s="1">
        <v>469617</v>
      </c>
      <c r="I580" s="1" t="s">
        <v>2628</v>
      </c>
      <c r="J580" s="1" t="s">
        <v>2629</v>
      </c>
      <c r="K580" s="1" t="s">
        <v>5274</v>
      </c>
      <c r="L580" s="1" t="s">
        <v>6114</v>
      </c>
      <c r="M580" s="1" t="s">
        <v>5109</v>
      </c>
      <c r="N580" s="1" t="s">
        <v>8443</v>
      </c>
    </row>
    <row r="581" spans="1:14">
      <c r="A581" s="1" t="s">
        <v>2655</v>
      </c>
      <c r="B581" s="1" t="s">
        <v>2656</v>
      </c>
      <c r="C581" s="1" t="s">
        <v>2657</v>
      </c>
      <c r="D581" s="1" t="s">
        <v>2675</v>
      </c>
      <c r="E581" s="1" t="s">
        <v>9818</v>
      </c>
      <c r="F581" s="1" t="s">
        <v>6254</v>
      </c>
      <c r="G581" t="s">
        <v>9819</v>
      </c>
      <c r="H581" s="1">
        <v>463696</v>
      </c>
      <c r="I581" s="1" t="s">
        <v>7894</v>
      </c>
      <c r="J581" s="1" t="s">
        <v>7894</v>
      </c>
      <c r="K581" s="1" t="s">
        <v>5303</v>
      </c>
      <c r="L581" s="1" t="s">
        <v>7430</v>
      </c>
      <c r="M581" s="1" t="s">
        <v>6145</v>
      </c>
      <c r="N581" s="1" t="s">
        <v>8633</v>
      </c>
    </row>
    <row r="582" spans="1:14">
      <c r="A582" s="1" t="s">
        <v>2659</v>
      </c>
      <c r="B582" s="1" t="s">
        <v>2660</v>
      </c>
      <c r="C582" s="1" t="s">
        <v>2661</v>
      </c>
      <c r="D582" s="1" t="s">
        <v>2679</v>
      </c>
      <c r="E582" s="1" t="s">
        <v>9820</v>
      </c>
      <c r="F582" s="1" t="s">
        <v>1955</v>
      </c>
      <c r="G582" t="s">
        <v>9821</v>
      </c>
      <c r="H582" s="1">
        <v>460768</v>
      </c>
      <c r="I582" s="1" t="s">
        <v>8074</v>
      </c>
      <c r="J582" s="1" t="s">
        <v>8074</v>
      </c>
      <c r="K582" s="1" t="s">
        <v>6609</v>
      </c>
      <c r="L582" s="1" t="s">
        <v>7405</v>
      </c>
      <c r="M582" s="1" t="s">
        <v>9822</v>
      </c>
      <c r="N582" s="1" t="s">
        <v>8447</v>
      </c>
    </row>
    <row r="583" spans="1:14">
      <c r="A583" s="1" t="s">
        <v>2031</v>
      </c>
      <c r="B583" s="1" t="s">
        <v>2032</v>
      </c>
      <c r="C583" s="1" t="s">
        <v>2033</v>
      </c>
      <c r="D583" s="1" t="s">
        <v>2684</v>
      </c>
      <c r="E583" s="1" t="s">
        <v>9823</v>
      </c>
      <c r="F583" s="1" t="s">
        <v>2529</v>
      </c>
      <c r="G583" t="s">
        <v>9824</v>
      </c>
      <c r="H583" s="1">
        <v>458029</v>
      </c>
      <c r="I583" s="1" t="s">
        <v>8283</v>
      </c>
      <c r="J583" s="1" t="s">
        <v>8283</v>
      </c>
      <c r="K583" s="1" t="s">
        <v>6894</v>
      </c>
      <c r="L583" s="1" t="s">
        <v>5230</v>
      </c>
      <c r="M583" s="1" t="s">
        <v>7190</v>
      </c>
      <c r="N583" s="1" t="s">
        <v>8435</v>
      </c>
    </row>
    <row r="584" spans="1:14">
      <c r="A584" s="1" t="s">
        <v>2575</v>
      </c>
      <c r="B584" s="1" t="s">
        <v>2576</v>
      </c>
      <c r="C584" s="1" t="s">
        <v>960</v>
      </c>
      <c r="D584" s="1" t="s">
        <v>2688</v>
      </c>
      <c r="E584" s="1" t="s">
        <v>9825</v>
      </c>
      <c r="F584" s="1" t="s">
        <v>2261</v>
      </c>
      <c r="G584" t="s">
        <v>9826</v>
      </c>
      <c r="H584" s="1">
        <v>453302</v>
      </c>
      <c r="I584" s="1" t="s">
        <v>2578</v>
      </c>
      <c r="J584" s="1" t="s">
        <v>2578</v>
      </c>
      <c r="K584" s="1" t="s">
        <v>5399</v>
      </c>
      <c r="L584" s="1" t="s">
        <v>6200</v>
      </c>
      <c r="M584" s="1" t="s">
        <v>5179</v>
      </c>
      <c r="N584" s="1" t="s">
        <v>8420</v>
      </c>
    </row>
    <row r="585" spans="1:14">
      <c r="A585" s="1" t="s">
        <v>2698</v>
      </c>
      <c r="B585" s="1" t="s">
        <v>2699</v>
      </c>
      <c r="C585" s="1" t="s">
        <v>2700</v>
      </c>
      <c r="D585" s="1" t="s">
        <v>2692</v>
      </c>
      <c r="E585" s="1" t="s">
        <v>9827</v>
      </c>
      <c r="F585" s="1" t="s">
        <v>5988</v>
      </c>
      <c r="G585" t="s">
        <v>9828</v>
      </c>
      <c r="H585" s="1">
        <v>439265</v>
      </c>
      <c r="I585" s="1" t="s">
        <v>8075</v>
      </c>
      <c r="J585" s="1" t="s">
        <v>8075</v>
      </c>
      <c r="K585" s="1" t="s">
        <v>5274</v>
      </c>
      <c r="L585" s="1" t="s">
        <v>9829</v>
      </c>
      <c r="M585" s="1" t="s">
        <v>7118</v>
      </c>
      <c r="N585" s="1" t="s">
        <v>8447</v>
      </c>
    </row>
    <row r="586" spans="1:14">
      <c r="A586" s="1" t="s">
        <v>2517</v>
      </c>
      <c r="B586" s="1" t="s">
        <v>2518</v>
      </c>
      <c r="C586" s="1" t="s">
        <v>2519</v>
      </c>
      <c r="D586" s="1" t="s">
        <v>2697</v>
      </c>
      <c r="E586" s="1" t="s">
        <v>9830</v>
      </c>
      <c r="F586" s="1" t="s">
        <v>1291</v>
      </c>
      <c r="G586" t="s">
        <v>9831</v>
      </c>
      <c r="H586" s="1">
        <v>434192</v>
      </c>
      <c r="I586" s="1" t="s">
        <v>8076</v>
      </c>
      <c r="J586" s="1" t="s">
        <v>8076</v>
      </c>
      <c r="K586" s="1" t="s">
        <v>6784</v>
      </c>
      <c r="L586" s="1" t="s">
        <v>6517</v>
      </c>
      <c r="M586" s="1" t="s">
        <v>6202</v>
      </c>
      <c r="N586" s="1" t="s">
        <v>8760</v>
      </c>
    </row>
    <row r="587" spans="1:14">
      <c r="A587" s="1" t="s">
        <v>2049</v>
      </c>
      <c r="B587" s="1" t="s">
        <v>2050</v>
      </c>
      <c r="C587" s="1" t="s">
        <v>2051</v>
      </c>
      <c r="D587" s="1" t="s">
        <v>2701</v>
      </c>
      <c r="E587" s="1" t="s">
        <v>9832</v>
      </c>
      <c r="F587" s="1" t="s">
        <v>5967</v>
      </c>
      <c r="G587" t="s">
        <v>9833</v>
      </c>
      <c r="H587" s="1">
        <v>398447</v>
      </c>
      <c r="I587" s="1" t="s">
        <v>8077</v>
      </c>
      <c r="J587" s="1" t="s">
        <v>8077</v>
      </c>
      <c r="K587" s="1" t="s">
        <v>5931</v>
      </c>
      <c r="L587" s="1" t="s">
        <v>6452</v>
      </c>
      <c r="M587" s="1" t="s">
        <v>6242</v>
      </c>
      <c r="N587" s="1" t="s">
        <v>8568</v>
      </c>
    </row>
    <row r="588" spans="1:14">
      <c r="A588" s="1" t="s">
        <v>2460</v>
      </c>
      <c r="B588" s="1" t="s">
        <v>2461</v>
      </c>
      <c r="C588" s="1" t="s">
        <v>2462</v>
      </c>
      <c r="D588" s="1" t="s">
        <v>2705</v>
      </c>
      <c r="E588" s="1" t="s">
        <v>9834</v>
      </c>
      <c r="F588" s="1" t="s">
        <v>9835</v>
      </c>
      <c r="G588" t="s">
        <v>9836</v>
      </c>
      <c r="H588" s="1">
        <v>397907</v>
      </c>
      <c r="I588" s="1" t="s">
        <v>2464</v>
      </c>
      <c r="J588" s="1" t="s">
        <v>2465</v>
      </c>
      <c r="K588" s="1" t="s">
        <v>5185</v>
      </c>
      <c r="L588" s="1" t="s">
        <v>6165</v>
      </c>
      <c r="M588" s="1" t="s">
        <v>7788</v>
      </c>
      <c r="N588" s="1" t="s">
        <v>8424</v>
      </c>
    </row>
    <row r="589" spans="1:14">
      <c r="A589" s="1" t="s">
        <v>2507</v>
      </c>
      <c r="B589" s="1" t="s">
        <v>2508</v>
      </c>
      <c r="C589" s="1" t="s">
        <v>2509</v>
      </c>
      <c r="D589" s="1" t="s">
        <v>2710</v>
      </c>
      <c r="E589" s="1" t="s">
        <v>9837</v>
      </c>
      <c r="F589" s="1" t="s">
        <v>6520</v>
      </c>
      <c r="G589" t="s">
        <v>9838</v>
      </c>
      <c r="H589" s="1">
        <v>381400</v>
      </c>
      <c r="I589" s="1" t="s">
        <v>2511</v>
      </c>
      <c r="J589" s="1" t="s">
        <v>2511</v>
      </c>
      <c r="K589" s="1" t="s">
        <v>6408</v>
      </c>
      <c r="L589" s="1" t="s">
        <v>6200</v>
      </c>
      <c r="M589" s="1" t="s">
        <v>6204</v>
      </c>
      <c r="N589" s="1" t="s">
        <v>8420</v>
      </c>
    </row>
    <row r="590" spans="1:14">
      <c r="A590" s="1" t="s">
        <v>2080</v>
      </c>
      <c r="B590" s="1" t="s">
        <v>2081</v>
      </c>
      <c r="C590" s="1" t="s">
        <v>2082</v>
      </c>
      <c r="D590" s="1" t="s">
        <v>2715</v>
      </c>
      <c r="E590" s="1" t="s">
        <v>9839</v>
      </c>
      <c r="F590" s="1" t="s">
        <v>5058</v>
      </c>
      <c r="G590" t="s">
        <v>9840</v>
      </c>
      <c r="H590" s="1">
        <v>376512</v>
      </c>
      <c r="I590" s="1" t="s">
        <v>2084</v>
      </c>
      <c r="J590" s="1" t="s">
        <v>55</v>
      </c>
      <c r="K590" s="1" t="s">
        <v>967</v>
      </c>
      <c r="L590" s="1" t="s">
        <v>9841</v>
      </c>
      <c r="M590" s="1" t="s">
        <v>5306</v>
      </c>
      <c r="N590" s="1" t="s">
        <v>8492</v>
      </c>
    </row>
    <row r="591" spans="1:14">
      <c r="A591" s="1" t="s">
        <v>2643</v>
      </c>
      <c r="B591" s="1" t="s">
        <v>2644</v>
      </c>
      <c r="C591" s="1" t="s">
        <v>2645</v>
      </c>
      <c r="D591" s="1" t="s">
        <v>2721</v>
      </c>
      <c r="E591" s="1" t="s">
        <v>9842</v>
      </c>
      <c r="F591" s="1" t="s">
        <v>2365</v>
      </c>
      <c r="G591" t="s">
        <v>9843</v>
      </c>
      <c r="H591" s="1">
        <v>373823</v>
      </c>
      <c r="I591" s="1" t="s">
        <v>8078</v>
      </c>
      <c r="J591" s="1" t="s">
        <v>8078</v>
      </c>
      <c r="K591" s="1" t="s">
        <v>6088</v>
      </c>
      <c r="L591" s="1" t="s">
        <v>7023</v>
      </c>
      <c r="M591" s="1" t="s">
        <v>5928</v>
      </c>
      <c r="N591" s="1" t="s">
        <v>8541</v>
      </c>
    </row>
    <row r="592" spans="1:14">
      <c r="A592" s="1" t="s">
        <v>2651</v>
      </c>
      <c r="B592" s="1" t="s">
        <v>2652</v>
      </c>
      <c r="C592" s="1" t="s">
        <v>2653</v>
      </c>
      <c r="D592" s="1" t="s">
        <v>2726</v>
      </c>
      <c r="E592" s="1" t="s">
        <v>7749</v>
      </c>
      <c r="F592" s="1" t="s">
        <v>5330</v>
      </c>
      <c r="H592" s="1">
        <v>365483</v>
      </c>
      <c r="I592" s="1" t="s">
        <v>8079</v>
      </c>
      <c r="J592" s="1" t="s">
        <v>8079</v>
      </c>
      <c r="K592" s="1" t="s">
        <v>5291</v>
      </c>
      <c r="L592" s="1" t="s">
        <v>5696</v>
      </c>
      <c r="M592" s="1" t="s">
        <v>5744</v>
      </c>
      <c r="N592" s="1" t="s">
        <v>7738</v>
      </c>
    </row>
    <row r="593" spans="1:14">
      <c r="A593" s="1" t="s">
        <v>2588</v>
      </c>
      <c r="B593" s="1" t="s">
        <v>2589</v>
      </c>
      <c r="C593" s="1" t="s">
        <v>2590</v>
      </c>
      <c r="D593" s="1" t="s">
        <v>2730</v>
      </c>
      <c r="E593" s="1" t="s">
        <v>7475</v>
      </c>
      <c r="F593" s="1" t="s">
        <v>6562</v>
      </c>
      <c r="G593" t="s">
        <v>7567</v>
      </c>
      <c r="H593" s="1">
        <v>356523</v>
      </c>
      <c r="I593" s="1" t="s">
        <v>2592</v>
      </c>
      <c r="J593" s="1" t="s">
        <v>2592</v>
      </c>
      <c r="K593" s="1" t="s">
        <v>7011</v>
      </c>
      <c r="L593" s="1" t="s">
        <v>5718</v>
      </c>
      <c r="M593" s="1" t="s">
        <v>5383</v>
      </c>
      <c r="N593" s="1" t="s">
        <v>8495</v>
      </c>
    </row>
    <row r="594" spans="1:14">
      <c r="A594" s="1" t="s">
        <v>2618</v>
      </c>
      <c r="B594" s="1" t="s">
        <v>2619</v>
      </c>
      <c r="C594" s="1" t="s">
        <v>2620</v>
      </c>
      <c r="D594" s="1" t="s">
        <v>2735</v>
      </c>
      <c r="E594" s="1" t="s">
        <v>9844</v>
      </c>
      <c r="F594" s="1" t="s">
        <v>7338</v>
      </c>
      <c r="G594" t="s">
        <v>9845</v>
      </c>
      <c r="H594" s="1">
        <v>356242</v>
      </c>
      <c r="I594" s="1" t="s">
        <v>2622</v>
      </c>
      <c r="J594" s="1" t="s">
        <v>2622</v>
      </c>
      <c r="K594" s="1" t="s">
        <v>5193</v>
      </c>
      <c r="L594" s="1" t="s">
        <v>5692</v>
      </c>
      <c r="M594" s="1" t="s">
        <v>7068</v>
      </c>
      <c r="N594" s="1" t="s">
        <v>8495</v>
      </c>
    </row>
    <row r="595" spans="1:14">
      <c r="A595" s="1" t="s">
        <v>2565</v>
      </c>
      <c r="B595" s="1" t="s">
        <v>2566</v>
      </c>
      <c r="C595" s="1" t="s">
        <v>2567</v>
      </c>
      <c r="D595" s="1" t="s">
        <v>2740</v>
      </c>
      <c r="E595" s="1" t="s">
        <v>9846</v>
      </c>
      <c r="F595" s="1" t="s">
        <v>6139</v>
      </c>
      <c r="G595" t="s">
        <v>9847</v>
      </c>
      <c r="H595" s="1">
        <v>354691</v>
      </c>
      <c r="I595" s="1" t="s">
        <v>5607</v>
      </c>
      <c r="J595" s="1" t="s">
        <v>5607</v>
      </c>
      <c r="K595" s="1" t="s">
        <v>5215</v>
      </c>
      <c r="L595" s="1" t="s">
        <v>5572</v>
      </c>
      <c r="M595" s="1" t="s">
        <v>7693</v>
      </c>
      <c r="N595" s="1" t="s">
        <v>8574</v>
      </c>
    </row>
    <row r="596" spans="1:14">
      <c r="A596" s="1" t="s">
        <v>3007</v>
      </c>
      <c r="B596" s="1" t="s">
        <v>3008</v>
      </c>
      <c r="C596" s="1" t="s">
        <v>3009</v>
      </c>
      <c r="D596" s="1" t="s">
        <v>2746</v>
      </c>
      <c r="E596" s="1" t="s">
        <v>9848</v>
      </c>
      <c r="F596" s="1" t="s">
        <v>1056</v>
      </c>
      <c r="G596" t="s">
        <v>9849</v>
      </c>
      <c r="H596" s="1">
        <v>348378</v>
      </c>
      <c r="I596" s="1" t="s">
        <v>3011</v>
      </c>
      <c r="J596" s="1" t="s">
        <v>3011</v>
      </c>
      <c r="K596" s="1" t="s">
        <v>9850</v>
      </c>
      <c r="L596" s="1" t="s">
        <v>9851</v>
      </c>
      <c r="M596" s="1" t="s">
        <v>9852</v>
      </c>
      <c r="N596" s="1" t="s">
        <v>8568</v>
      </c>
    </row>
    <row r="597" spans="1:14">
      <c r="A597" s="1" t="s">
        <v>2583</v>
      </c>
      <c r="B597" s="1" t="s">
        <v>2584</v>
      </c>
      <c r="C597" s="1" t="s">
        <v>2585</v>
      </c>
      <c r="D597" s="1" t="s">
        <v>2750</v>
      </c>
      <c r="E597" s="1" t="s">
        <v>6617</v>
      </c>
      <c r="F597" s="1" t="s">
        <v>5976</v>
      </c>
      <c r="H597" s="1">
        <v>339634</v>
      </c>
      <c r="I597" s="1" t="s">
        <v>2587</v>
      </c>
      <c r="J597" s="1" t="s">
        <v>2587</v>
      </c>
      <c r="K597" s="1"/>
      <c r="L597" s="1" t="s">
        <v>5399</v>
      </c>
      <c r="M597" s="1"/>
      <c r="N597" s="1" t="s">
        <v>6618</v>
      </c>
    </row>
    <row r="598" spans="1:14">
      <c r="A598" s="1" t="s">
        <v>2530</v>
      </c>
      <c r="B598" s="1" t="s">
        <v>2531</v>
      </c>
      <c r="C598" s="1" t="s">
        <v>2532</v>
      </c>
      <c r="D598" s="1" t="s">
        <v>2754</v>
      </c>
      <c r="E598" s="1" t="s">
        <v>9853</v>
      </c>
      <c r="F598" s="1" t="s">
        <v>5387</v>
      </c>
      <c r="G598" t="s">
        <v>9854</v>
      </c>
      <c r="H598" s="1">
        <v>338524</v>
      </c>
      <c r="I598" s="1" t="s">
        <v>8080</v>
      </c>
      <c r="J598" s="1" t="s">
        <v>8080</v>
      </c>
      <c r="K598" s="1" t="s">
        <v>5276</v>
      </c>
      <c r="L598" s="1" t="s">
        <v>7043</v>
      </c>
      <c r="M598" s="1"/>
      <c r="N598" s="1" t="s">
        <v>8809</v>
      </c>
    </row>
    <row r="599" spans="1:14">
      <c r="A599" s="1" t="s">
        <v>2756</v>
      </c>
      <c r="B599" s="1" t="s">
        <v>2757</v>
      </c>
      <c r="C599" s="1" t="s">
        <v>2758</v>
      </c>
      <c r="D599" s="1" t="s">
        <v>2759</v>
      </c>
      <c r="E599" s="1" t="s">
        <v>9855</v>
      </c>
      <c r="F599" s="1" t="s">
        <v>8375</v>
      </c>
      <c r="G599" t="s">
        <v>9856</v>
      </c>
      <c r="H599" s="1">
        <v>336702</v>
      </c>
      <c r="I599" s="1" t="s">
        <v>8081</v>
      </c>
      <c r="J599" s="1" t="s">
        <v>8081</v>
      </c>
      <c r="K599" s="1" t="s">
        <v>5273</v>
      </c>
      <c r="L599" s="1" t="s">
        <v>6177</v>
      </c>
      <c r="M599" s="1" t="s">
        <v>6042</v>
      </c>
      <c r="N599" s="1" t="s">
        <v>8495</v>
      </c>
    </row>
    <row r="600" spans="1:14">
      <c r="A600" s="1" t="s">
        <v>1962</v>
      </c>
      <c r="B600" s="1" t="s">
        <v>1963</v>
      </c>
      <c r="C600" s="1" t="s">
        <v>1964</v>
      </c>
      <c r="D600" s="1" t="s">
        <v>2763</v>
      </c>
      <c r="E600" s="1" t="s">
        <v>9857</v>
      </c>
      <c r="F600" s="1" t="s">
        <v>6039</v>
      </c>
      <c r="G600" t="s">
        <v>9858</v>
      </c>
      <c r="H600" s="1">
        <v>311659</v>
      </c>
      <c r="I600" s="1" t="s">
        <v>8082</v>
      </c>
      <c r="J600" s="1" t="s">
        <v>8082</v>
      </c>
      <c r="K600" s="1" t="s">
        <v>6305</v>
      </c>
      <c r="L600" s="1" t="s">
        <v>9859</v>
      </c>
      <c r="M600" s="1" t="s">
        <v>7193</v>
      </c>
      <c r="N600" s="1" t="s">
        <v>8613</v>
      </c>
    </row>
    <row r="601" spans="1:14">
      <c r="A601" s="1" t="s">
        <v>2593</v>
      </c>
      <c r="B601" s="1" t="s">
        <v>2594</v>
      </c>
      <c r="C601" s="1" t="s">
        <v>2595</v>
      </c>
      <c r="D601" s="1" t="s">
        <v>2767</v>
      </c>
      <c r="E601" s="1" t="s">
        <v>9860</v>
      </c>
      <c r="F601" s="1" t="s">
        <v>9861</v>
      </c>
      <c r="G601" t="s">
        <v>9862</v>
      </c>
      <c r="H601" s="1">
        <v>305546</v>
      </c>
      <c r="I601" s="1" t="s">
        <v>8083</v>
      </c>
      <c r="J601" s="1" t="s">
        <v>8083</v>
      </c>
      <c r="K601" s="1" t="s">
        <v>5396</v>
      </c>
      <c r="L601" s="1" t="s">
        <v>7381</v>
      </c>
      <c r="M601" s="1" t="s">
        <v>7644</v>
      </c>
      <c r="N601" s="1" t="s">
        <v>8420</v>
      </c>
    </row>
    <row r="602" spans="1:14">
      <c r="A602" s="1" t="s">
        <v>2668</v>
      </c>
      <c r="B602" s="1" t="s">
        <v>2669</v>
      </c>
      <c r="C602" s="1" t="s">
        <v>2669</v>
      </c>
      <c r="D602" s="1" t="s">
        <v>2771</v>
      </c>
      <c r="E602" s="1" t="s">
        <v>7829</v>
      </c>
      <c r="F602" s="1" t="s">
        <v>5466</v>
      </c>
      <c r="H602" s="1">
        <v>305213</v>
      </c>
      <c r="I602" s="1" t="s">
        <v>2671</v>
      </c>
      <c r="J602" s="1" t="s">
        <v>2671</v>
      </c>
      <c r="K602" s="1" t="s">
        <v>5173</v>
      </c>
      <c r="L602" s="1" t="s">
        <v>7036</v>
      </c>
      <c r="M602" s="1" t="s">
        <v>9863</v>
      </c>
      <c r="N602" s="1" t="s">
        <v>7831</v>
      </c>
    </row>
    <row r="603" spans="1:14">
      <c r="A603" s="1" t="s">
        <v>2702</v>
      </c>
      <c r="B603" s="1" t="s">
        <v>2703</v>
      </c>
      <c r="C603" s="1" t="s">
        <v>2704</v>
      </c>
      <c r="D603" s="1" t="s">
        <v>2776</v>
      </c>
      <c r="E603" s="1" t="s">
        <v>5604</v>
      </c>
      <c r="F603" s="1" t="s">
        <v>5605</v>
      </c>
      <c r="H603" s="1">
        <v>303566</v>
      </c>
      <c r="I603" s="1" t="s">
        <v>2706</v>
      </c>
      <c r="J603" s="1" t="s">
        <v>143</v>
      </c>
      <c r="K603" s="1"/>
      <c r="L603" s="1"/>
      <c r="M603" s="1" t="s">
        <v>9864</v>
      </c>
      <c r="N603" s="1" t="s">
        <v>5606</v>
      </c>
    </row>
    <row r="604" spans="1:14">
      <c r="A604" s="1" t="s">
        <v>2608</v>
      </c>
      <c r="B604" s="1" t="s">
        <v>2609</v>
      </c>
      <c r="C604" s="1" t="s">
        <v>2610</v>
      </c>
      <c r="D604" s="1" t="s">
        <v>2781</v>
      </c>
      <c r="E604" s="1" t="s">
        <v>9865</v>
      </c>
      <c r="F604" s="1" t="s">
        <v>6222</v>
      </c>
      <c r="G604" t="s">
        <v>9866</v>
      </c>
      <c r="H604" s="1">
        <v>300042</v>
      </c>
      <c r="I604" s="1" t="s">
        <v>2612</v>
      </c>
      <c r="J604" s="1" t="s">
        <v>2612</v>
      </c>
      <c r="K604" s="1" t="s">
        <v>5571</v>
      </c>
      <c r="L604" s="1" t="s">
        <v>6005</v>
      </c>
      <c r="M604" s="1" t="s">
        <v>6095</v>
      </c>
      <c r="N604" s="1" t="s">
        <v>8760</v>
      </c>
    </row>
    <row r="605" spans="1:14">
      <c r="A605" s="1" t="s">
        <v>2076</v>
      </c>
      <c r="B605" s="1" t="s">
        <v>2077</v>
      </c>
      <c r="C605" s="1" t="s">
        <v>2078</v>
      </c>
      <c r="D605" s="1" t="s">
        <v>2786</v>
      </c>
      <c r="E605" s="1" t="s">
        <v>9867</v>
      </c>
      <c r="F605" s="1" t="s">
        <v>9868</v>
      </c>
      <c r="G605" t="s">
        <v>9869</v>
      </c>
      <c r="H605" s="1">
        <v>296042</v>
      </c>
      <c r="I605" s="1" t="s">
        <v>8284</v>
      </c>
      <c r="J605" s="1" t="s">
        <v>8284</v>
      </c>
      <c r="K605" s="1" t="s">
        <v>6707</v>
      </c>
      <c r="L605" s="1" t="s">
        <v>6656</v>
      </c>
      <c r="M605" s="1" t="s">
        <v>6170</v>
      </c>
      <c r="N605" s="1" t="s">
        <v>8624</v>
      </c>
    </row>
    <row r="606" spans="1:14">
      <c r="A606" s="1" t="s">
        <v>2551</v>
      </c>
      <c r="B606" s="1" t="s">
        <v>2552</v>
      </c>
      <c r="C606" s="1" t="s">
        <v>2553</v>
      </c>
      <c r="D606" s="1" t="s">
        <v>2792</v>
      </c>
      <c r="E606" s="1" t="s">
        <v>9870</v>
      </c>
      <c r="F606" s="1" t="s">
        <v>7253</v>
      </c>
      <c r="G606" t="s">
        <v>9871</v>
      </c>
      <c r="H606" s="1">
        <v>284430</v>
      </c>
      <c r="I606" s="1" t="s">
        <v>2555</v>
      </c>
      <c r="J606" s="1" t="s">
        <v>236</v>
      </c>
      <c r="K606" s="1" t="s">
        <v>5888</v>
      </c>
      <c r="L606" s="1" t="s">
        <v>6991</v>
      </c>
      <c r="M606" s="1" t="s">
        <v>7258</v>
      </c>
      <c r="N606" s="1" t="s">
        <v>8454</v>
      </c>
    </row>
    <row r="607" spans="1:14">
      <c r="A607" s="1" t="s">
        <v>2634</v>
      </c>
      <c r="B607" s="1" t="s">
        <v>2635</v>
      </c>
      <c r="C607" s="1" t="s">
        <v>2636</v>
      </c>
      <c r="D607" s="1" t="s">
        <v>2796</v>
      </c>
      <c r="E607" s="1" t="s">
        <v>9872</v>
      </c>
      <c r="F607" s="1" t="s">
        <v>7101</v>
      </c>
      <c r="G607" t="s">
        <v>9873</v>
      </c>
      <c r="H607" s="1">
        <v>282327</v>
      </c>
      <c r="I607" s="1" t="s">
        <v>2638</v>
      </c>
      <c r="J607" s="1" t="s">
        <v>2638</v>
      </c>
      <c r="K607" s="1" t="s">
        <v>5274</v>
      </c>
      <c r="L607" s="1" t="s">
        <v>5511</v>
      </c>
      <c r="M607" s="1" t="s">
        <v>5266</v>
      </c>
      <c r="N607" s="1" t="s">
        <v>8420</v>
      </c>
    </row>
    <row r="608" spans="1:14">
      <c r="A608" s="1" t="s">
        <v>2023</v>
      </c>
      <c r="B608" s="1" t="s">
        <v>2024</v>
      </c>
      <c r="C608" s="1" t="s">
        <v>2025</v>
      </c>
      <c r="D608" s="1" t="s">
        <v>2800</v>
      </c>
      <c r="E608" s="1" t="s">
        <v>9461</v>
      </c>
      <c r="F608" s="1" t="s">
        <v>766</v>
      </c>
      <c r="G608" t="s">
        <v>9874</v>
      </c>
      <c r="H608" s="1">
        <v>280191</v>
      </c>
      <c r="I608" s="1" t="s">
        <v>8084</v>
      </c>
      <c r="J608" s="1" t="s">
        <v>8084</v>
      </c>
      <c r="K608" s="1" t="s">
        <v>5274</v>
      </c>
      <c r="L608" s="1" t="s">
        <v>6198</v>
      </c>
      <c r="M608" s="1" t="s">
        <v>7331</v>
      </c>
      <c r="N608" s="1" t="s">
        <v>8431</v>
      </c>
    </row>
    <row r="609" spans="1:14">
      <c r="A609" s="1" t="s">
        <v>3012</v>
      </c>
      <c r="B609" s="1" t="s">
        <v>3013</v>
      </c>
      <c r="C609" s="1" t="s">
        <v>3014</v>
      </c>
      <c r="D609" s="1" t="s">
        <v>2804</v>
      </c>
      <c r="E609" s="1" t="s">
        <v>9875</v>
      </c>
      <c r="F609" s="1" t="s">
        <v>9876</v>
      </c>
      <c r="G609" t="s">
        <v>9877</v>
      </c>
      <c r="H609" s="1">
        <v>278369</v>
      </c>
      <c r="I609" s="1" t="s">
        <v>8286</v>
      </c>
      <c r="J609" s="1" t="s">
        <v>8286</v>
      </c>
      <c r="K609" s="1" t="s">
        <v>5373</v>
      </c>
      <c r="L609" s="1" t="s">
        <v>6140</v>
      </c>
      <c r="M609" s="1" t="s">
        <v>7618</v>
      </c>
      <c r="N609" s="1" t="s">
        <v>8416</v>
      </c>
    </row>
    <row r="610" spans="1:14">
      <c r="A610" s="1" t="s">
        <v>2561</v>
      </c>
      <c r="B610" s="1" t="s">
        <v>2562</v>
      </c>
      <c r="C610" s="1" t="s">
        <v>2563</v>
      </c>
      <c r="D610" s="1" t="s">
        <v>2808</v>
      </c>
      <c r="E610" s="1" t="s">
        <v>9878</v>
      </c>
      <c r="F610" s="1" t="s">
        <v>2647</v>
      </c>
      <c r="G610" t="s">
        <v>9879</v>
      </c>
      <c r="H610" s="1">
        <v>277314</v>
      </c>
      <c r="I610" s="1" t="s">
        <v>8285</v>
      </c>
      <c r="J610" s="1" t="s">
        <v>8285</v>
      </c>
      <c r="K610" s="1" t="s">
        <v>5487</v>
      </c>
      <c r="L610" s="1" t="s">
        <v>9880</v>
      </c>
      <c r="M610" s="1" t="s">
        <v>6093</v>
      </c>
      <c r="N610" s="1" t="s">
        <v>8469</v>
      </c>
    </row>
    <row r="611" spans="1:14">
      <c r="A611" s="1" t="s">
        <v>2663</v>
      </c>
      <c r="B611" s="1" t="s">
        <v>2664</v>
      </c>
      <c r="C611" s="1" t="s">
        <v>2665</v>
      </c>
      <c r="D611" s="1" t="s">
        <v>2813</v>
      </c>
      <c r="E611" s="1" t="s">
        <v>9881</v>
      </c>
      <c r="F611" s="1" t="s">
        <v>6039</v>
      </c>
      <c r="G611" t="s">
        <v>9882</v>
      </c>
      <c r="H611" s="1">
        <v>277015</v>
      </c>
      <c r="I611" s="1" t="s">
        <v>2667</v>
      </c>
      <c r="J611" s="1" t="s">
        <v>2667</v>
      </c>
      <c r="K611" s="1" t="s">
        <v>6801</v>
      </c>
      <c r="L611" s="1" t="s">
        <v>6276</v>
      </c>
      <c r="M611" s="1" t="s">
        <v>7811</v>
      </c>
      <c r="N611" s="1" t="s">
        <v>8568</v>
      </c>
    </row>
    <row r="612" spans="1:14">
      <c r="A612" s="1" t="s">
        <v>2539</v>
      </c>
      <c r="B612" s="1" t="s">
        <v>2540</v>
      </c>
      <c r="C612" s="1" t="s">
        <v>2541</v>
      </c>
      <c r="D612" s="1" t="s">
        <v>2818</v>
      </c>
      <c r="E612" s="1" t="s">
        <v>9883</v>
      </c>
      <c r="F612" s="1" t="s">
        <v>5227</v>
      </c>
      <c r="G612" t="s">
        <v>9884</v>
      </c>
      <c r="H612" s="1">
        <v>263104</v>
      </c>
      <c r="I612" s="1" t="s">
        <v>6621</v>
      </c>
      <c r="J612" s="1" t="s">
        <v>6621</v>
      </c>
      <c r="K612" s="1" t="s">
        <v>5709</v>
      </c>
      <c r="L612" s="1" t="s">
        <v>7423</v>
      </c>
      <c r="M612" s="1" t="s">
        <v>7588</v>
      </c>
      <c r="N612" s="1" t="s">
        <v>8613</v>
      </c>
    </row>
    <row r="613" spans="1:14">
      <c r="A613" s="1" t="s">
        <v>2630</v>
      </c>
      <c r="B613" s="1" t="s">
        <v>2631</v>
      </c>
      <c r="C613" s="1" t="s">
        <v>2632</v>
      </c>
      <c r="D613" s="1" t="s">
        <v>2822</v>
      </c>
      <c r="E613" s="1" t="s">
        <v>9885</v>
      </c>
      <c r="F613" s="1" t="s">
        <v>7852</v>
      </c>
      <c r="G613" t="s">
        <v>9886</v>
      </c>
      <c r="H613" s="1">
        <v>256340</v>
      </c>
      <c r="I613" s="1" t="s">
        <v>8085</v>
      </c>
      <c r="J613" s="1" t="s">
        <v>8085</v>
      </c>
      <c r="K613" s="1" t="s">
        <v>5313</v>
      </c>
      <c r="L613" s="1" t="s">
        <v>6267</v>
      </c>
      <c r="M613" s="1" t="s">
        <v>7500</v>
      </c>
      <c r="N613" s="1" t="s">
        <v>8420</v>
      </c>
    </row>
    <row r="614" spans="1:14">
      <c r="A614" s="1" t="s">
        <v>2019</v>
      </c>
      <c r="B614" s="1" t="s">
        <v>2020</v>
      </c>
      <c r="C614" s="1" t="s">
        <v>2021</v>
      </c>
      <c r="D614" s="1" t="s">
        <v>2828</v>
      </c>
      <c r="E614" s="1" t="s">
        <v>9887</v>
      </c>
      <c r="F614" s="1" t="s">
        <v>9888</v>
      </c>
      <c r="G614" t="s">
        <v>9889</v>
      </c>
      <c r="H614" s="1">
        <v>256142</v>
      </c>
      <c r="I614" s="1" t="s">
        <v>6624</v>
      </c>
      <c r="J614" s="1" t="s">
        <v>6624</v>
      </c>
      <c r="K614" s="1" t="s">
        <v>6997</v>
      </c>
      <c r="L614" s="1" t="s">
        <v>7638</v>
      </c>
      <c r="M614" s="1" t="s">
        <v>5395</v>
      </c>
      <c r="N614" s="1" t="s">
        <v>8760</v>
      </c>
    </row>
    <row r="615" spans="1:14">
      <c r="A615" s="1" t="s">
        <v>2090</v>
      </c>
      <c r="B615" s="1" t="s">
        <v>2091</v>
      </c>
      <c r="C615" s="1" t="s">
        <v>2092</v>
      </c>
      <c r="D615" s="1" t="s">
        <v>2833</v>
      </c>
      <c r="E615" s="1" t="s">
        <v>9890</v>
      </c>
      <c r="F615" s="1" t="s">
        <v>6623</v>
      </c>
      <c r="G615" t="s">
        <v>9891</v>
      </c>
      <c r="H615" s="1">
        <v>255530</v>
      </c>
      <c r="I615" s="1" t="s">
        <v>2094</v>
      </c>
      <c r="J615" s="1" t="s">
        <v>2094</v>
      </c>
      <c r="K615" s="1" t="s">
        <v>5274</v>
      </c>
      <c r="L615" s="1" t="s">
        <v>5549</v>
      </c>
      <c r="M615" s="1" t="s">
        <v>6627</v>
      </c>
      <c r="N615" s="1" t="s">
        <v>8760</v>
      </c>
    </row>
    <row r="616" spans="1:14">
      <c r="A616" s="1" t="s">
        <v>2602</v>
      </c>
      <c r="B616" s="1" t="s">
        <v>2603</v>
      </c>
      <c r="C616" s="1" t="s">
        <v>2604</v>
      </c>
      <c r="D616" s="1" t="s">
        <v>2838</v>
      </c>
      <c r="E616" s="1" t="s">
        <v>5462</v>
      </c>
      <c r="F616" s="1" t="s">
        <v>5463</v>
      </c>
      <c r="H616" s="1">
        <v>254338</v>
      </c>
      <c r="I616" s="1" t="s">
        <v>2606</v>
      </c>
      <c r="J616" s="1" t="s">
        <v>2607</v>
      </c>
      <c r="K616" s="1"/>
      <c r="L616" s="1"/>
      <c r="M616" s="1" t="s">
        <v>7319</v>
      </c>
      <c r="N616" s="1" t="s">
        <v>5464</v>
      </c>
    </row>
    <row r="617" spans="1:14">
      <c r="A617" s="1" t="s">
        <v>2085</v>
      </c>
      <c r="B617" s="1" t="s">
        <v>2086</v>
      </c>
      <c r="C617" s="1" t="s">
        <v>2087</v>
      </c>
      <c r="D617" s="1" t="s">
        <v>2842</v>
      </c>
      <c r="E617" s="1" t="s">
        <v>9892</v>
      </c>
      <c r="F617" s="1" t="s">
        <v>6216</v>
      </c>
      <c r="G617" t="s">
        <v>9893</v>
      </c>
      <c r="H617" s="1">
        <v>253871</v>
      </c>
      <c r="I617" s="1" t="s">
        <v>2089</v>
      </c>
      <c r="J617" s="1" t="s">
        <v>2089</v>
      </c>
      <c r="K617" s="1" t="s">
        <v>5449</v>
      </c>
      <c r="L617" s="1" t="s">
        <v>5752</v>
      </c>
      <c r="M617" s="1" t="s">
        <v>6538</v>
      </c>
      <c r="N617" s="1" t="s">
        <v>8420</v>
      </c>
    </row>
    <row r="618" spans="1:14">
      <c r="A618" s="1" t="s">
        <v>2764</v>
      </c>
      <c r="B618" s="1" t="s">
        <v>2765</v>
      </c>
      <c r="C618" s="1" t="s">
        <v>2766</v>
      </c>
      <c r="D618" s="1" t="s">
        <v>2846</v>
      </c>
      <c r="E618" s="1" t="s">
        <v>9894</v>
      </c>
      <c r="F618" s="1" t="s">
        <v>7546</v>
      </c>
      <c r="G618" t="s">
        <v>9895</v>
      </c>
      <c r="H618" s="1">
        <v>241218</v>
      </c>
      <c r="I618" s="1" t="s">
        <v>5981</v>
      </c>
      <c r="J618" s="1" t="s">
        <v>5981</v>
      </c>
      <c r="K618" s="1" t="s">
        <v>5909</v>
      </c>
      <c r="L618" s="1" t="s">
        <v>6972</v>
      </c>
      <c r="M618" s="1" t="s">
        <v>71</v>
      </c>
      <c r="N618" s="1" t="s">
        <v>8435</v>
      </c>
    </row>
    <row r="619" spans="1:14">
      <c r="A619" s="1" t="s">
        <v>2941</v>
      </c>
      <c r="B619" s="1" t="s">
        <v>2942</v>
      </c>
      <c r="C619" s="1" t="s">
        <v>2943</v>
      </c>
      <c r="D619" s="1" t="s">
        <v>2851</v>
      </c>
      <c r="E619" s="1" t="s">
        <v>7277</v>
      </c>
      <c r="F619" s="1" t="s">
        <v>7415</v>
      </c>
      <c r="G619" t="s">
        <v>9896</v>
      </c>
      <c r="H619" s="1">
        <v>232249</v>
      </c>
      <c r="I619" s="1" t="s">
        <v>6626</v>
      </c>
      <c r="J619" s="1" t="s">
        <v>6626</v>
      </c>
      <c r="K619" s="1" t="s">
        <v>5274</v>
      </c>
      <c r="L619" s="1" t="s">
        <v>6142</v>
      </c>
      <c r="M619" s="1" t="s">
        <v>6274</v>
      </c>
      <c r="N619" s="1" t="s">
        <v>8416</v>
      </c>
    </row>
    <row r="620" spans="1:14">
      <c r="A620" s="1" t="s">
        <v>2543</v>
      </c>
      <c r="B620" s="1" t="s">
        <v>2544</v>
      </c>
      <c r="C620" s="1" t="s">
        <v>2545</v>
      </c>
      <c r="D620" s="1" t="s">
        <v>2855</v>
      </c>
      <c r="E620" s="1" t="s">
        <v>9897</v>
      </c>
      <c r="F620" s="1" t="s">
        <v>5470</v>
      </c>
      <c r="G620" t="s">
        <v>9898</v>
      </c>
      <c r="H620" s="1">
        <v>229976</v>
      </c>
      <c r="I620" s="1" t="s">
        <v>8086</v>
      </c>
      <c r="J620" s="1" t="s">
        <v>8086</v>
      </c>
      <c r="K620" s="1" t="s">
        <v>5274</v>
      </c>
      <c r="L620" s="1" t="s">
        <v>5444</v>
      </c>
      <c r="M620" s="1" t="s">
        <v>7437</v>
      </c>
      <c r="N620" s="1" t="s">
        <v>8574</v>
      </c>
    </row>
    <row r="621" spans="1:14">
      <c r="A621" s="1" t="s">
        <v>2556</v>
      </c>
      <c r="B621" s="1" t="s">
        <v>2557</v>
      </c>
      <c r="C621" s="1" t="s">
        <v>2558</v>
      </c>
      <c r="D621" s="1" t="s">
        <v>2860</v>
      </c>
      <c r="E621" s="1" t="s">
        <v>9899</v>
      </c>
      <c r="F621" s="1" t="s">
        <v>7627</v>
      </c>
      <c r="G621" t="s">
        <v>9900</v>
      </c>
      <c r="H621" s="1">
        <v>228167</v>
      </c>
      <c r="I621" s="1" t="s">
        <v>2560</v>
      </c>
      <c r="J621" s="1" t="s">
        <v>56</v>
      </c>
      <c r="K621" s="1" t="s">
        <v>6330</v>
      </c>
      <c r="L621" s="1" t="s">
        <v>5198</v>
      </c>
      <c r="M621" s="1" t="s">
        <v>8287</v>
      </c>
      <c r="N621" s="1" t="s">
        <v>8565</v>
      </c>
    </row>
    <row r="622" spans="1:14">
      <c r="A622" s="1" t="s">
        <v>2727</v>
      </c>
      <c r="B622" s="1" t="s">
        <v>2728</v>
      </c>
      <c r="C622" s="1" t="s">
        <v>2729</v>
      </c>
      <c r="D622" s="1" t="s">
        <v>2864</v>
      </c>
      <c r="E622" s="1" t="s">
        <v>9901</v>
      </c>
      <c r="F622" s="1" t="s">
        <v>5982</v>
      </c>
      <c r="G622" t="s">
        <v>9902</v>
      </c>
      <c r="H622" s="1">
        <v>222324</v>
      </c>
      <c r="I622" s="1" t="s">
        <v>2731</v>
      </c>
      <c r="J622" s="1" t="s">
        <v>2731</v>
      </c>
      <c r="K622" s="1" t="s">
        <v>967</v>
      </c>
      <c r="L622" s="1" t="s">
        <v>6613</v>
      </c>
      <c r="M622" s="1" t="s">
        <v>7144</v>
      </c>
      <c r="N622" s="1" t="s">
        <v>8416</v>
      </c>
    </row>
    <row r="623" spans="1:14">
      <c r="A623" s="1" t="s">
        <v>2436</v>
      </c>
      <c r="B623" s="1" t="s">
        <v>2437</v>
      </c>
      <c r="C623" s="1" t="s">
        <v>2438</v>
      </c>
      <c r="D623" s="1" t="s">
        <v>2869</v>
      </c>
      <c r="E623" s="1" t="s">
        <v>9903</v>
      </c>
      <c r="F623" s="1" t="s">
        <v>9904</v>
      </c>
      <c r="G623" t="s">
        <v>9905</v>
      </c>
      <c r="H623" s="1">
        <v>215224</v>
      </c>
      <c r="I623" s="1" t="s">
        <v>2440</v>
      </c>
      <c r="J623" s="1" t="s">
        <v>2441</v>
      </c>
      <c r="K623" s="1" t="s">
        <v>5842</v>
      </c>
      <c r="L623" s="1" t="s">
        <v>9906</v>
      </c>
      <c r="M623" s="1" t="s">
        <v>7014</v>
      </c>
      <c r="N623" s="1" t="s">
        <v>8454</v>
      </c>
    </row>
    <row r="624" spans="1:14">
      <c r="A624" s="1" t="s">
        <v>2825</v>
      </c>
      <c r="B624" s="1" t="s">
        <v>2826</v>
      </c>
      <c r="C624" s="1" t="s">
        <v>2827</v>
      </c>
      <c r="D624" s="1" t="s">
        <v>2874</v>
      </c>
      <c r="E624" s="1" t="s">
        <v>9907</v>
      </c>
      <c r="F624" s="1" t="s">
        <v>7784</v>
      </c>
      <c r="G624" t="s">
        <v>9908</v>
      </c>
      <c r="H624" s="1">
        <v>214327</v>
      </c>
      <c r="I624" s="1" t="s">
        <v>2829</v>
      </c>
      <c r="J624" s="1" t="s">
        <v>2829</v>
      </c>
      <c r="K624" s="1" t="s">
        <v>5320</v>
      </c>
      <c r="L624" s="1" t="s">
        <v>6148</v>
      </c>
      <c r="M624" s="1" t="s">
        <v>7125</v>
      </c>
      <c r="N624" s="1" t="s">
        <v>8495</v>
      </c>
    </row>
    <row r="625" spans="1:14">
      <c r="A625" s="1" t="s">
        <v>2613</v>
      </c>
      <c r="B625" s="1" t="s">
        <v>2614</v>
      </c>
      <c r="C625" s="1" t="s">
        <v>2615</v>
      </c>
      <c r="D625" s="1" t="s">
        <v>2879</v>
      </c>
      <c r="E625" s="1" t="s">
        <v>9909</v>
      </c>
      <c r="F625" s="1" t="s">
        <v>2035</v>
      </c>
      <c r="G625" t="s">
        <v>9910</v>
      </c>
      <c r="H625" s="1">
        <v>208154</v>
      </c>
      <c r="I625" s="1" t="s">
        <v>2617</v>
      </c>
      <c r="J625" s="1" t="s">
        <v>2617</v>
      </c>
      <c r="K625" s="1" t="s">
        <v>5303</v>
      </c>
      <c r="L625" s="1" t="s">
        <v>7003</v>
      </c>
      <c r="M625" s="1"/>
      <c r="N625" s="1" t="s">
        <v>8502</v>
      </c>
    </row>
    <row r="626" spans="1:14">
      <c r="A626" s="1" t="s">
        <v>2751</v>
      </c>
      <c r="B626" s="1" t="s">
        <v>2752</v>
      </c>
      <c r="C626" s="1" t="s">
        <v>2753</v>
      </c>
      <c r="D626" s="1" t="s">
        <v>2883</v>
      </c>
      <c r="E626" s="1" t="s">
        <v>9911</v>
      </c>
      <c r="F626" s="1" t="s">
        <v>2964</v>
      </c>
      <c r="G626" t="s">
        <v>9912</v>
      </c>
      <c r="H626" s="1">
        <v>204351</v>
      </c>
      <c r="I626" s="1" t="s">
        <v>2755</v>
      </c>
      <c r="J626" s="1" t="s">
        <v>2755</v>
      </c>
      <c r="K626" s="1" t="s">
        <v>5373</v>
      </c>
      <c r="L626" s="1" t="s">
        <v>6356</v>
      </c>
      <c r="M626" s="1" t="s">
        <v>7730</v>
      </c>
      <c r="N626" s="1" t="s">
        <v>8574</v>
      </c>
    </row>
    <row r="627" spans="1:14">
      <c r="A627" s="1" t="s">
        <v>2789</v>
      </c>
      <c r="B627" s="1" t="s">
        <v>2790</v>
      </c>
      <c r="C627" s="1" t="s">
        <v>2791</v>
      </c>
      <c r="D627" s="1" t="s">
        <v>2887</v>
      </c>
      <c r="E627" s="1" t="s">
        <v>9913</v>
      </c>
      <c r="F627" s="1" t="s">
        <v>2647</v>
      </c>
      <c r="G627" t="s">
        <v>9914</v>
      </c>
      <c r="H627" s="1">
        <v>197800</v>
      </c>
      <c r="I627" s="1" t="s">
        <v>2793</v>
      </c>
      <c r="J627" s="1" t="s">
        <v>2793</v>
      </c>
      <c r="K627" s="1" t="s">
        <v>5274</v>
      </c>
      <c r="L627" s="1" t="s">
        <v>5987</v>
      </c>
      <c r="M627" s="1" t="s">
        <v>7653</v>
      </c>
      <c r="N627" s="1" t="s">
        <v>8431</v>
      </c>
    </row>
    <row r="628" spans="1:14">
      <c r="A628" s="1" t="s">
        <v>2805</v>
      </c>
      <c r="B628" s="1" t="s">
        <v>2806</v>
      </c>
      <c r="C628" s="1" t="s">
        <v>2807</v>
      </c>
      <c r="D628" s="1" t="s">
        <v>2892</v>
      </c>
      <c r="E628" s="1" t="s">
        <v>9915</v>
      </c>
      <c r="F628" s="1" t="s">
        <v>7482</v>
      </c>
      <c r="G628" t="s">
        <v>9916</v>
      </c>
      <c r="H628" s="1">
        <v>189518</v>
      </c>
      <c r="I628" s="1" t="s">
        <v>2809</v>
      </c>
      <c r="J628" s="1" t="s">
        <v>2809</v>
      </c>
      <c r="K628" s="1" t="s">
        <v>5274</v>
      </c>
      <c r="L628" s="1" t="s">
        <v>7495</v>
      </c>
      <c r="M628" s="1" t="s">
        <v>7017</v>
      </c>
      <c r="N628" s="1" t="s">
        <v>8502</v>
      </c>
    </row>
    <row r="629" spans="1:14">
      <c r="A629" s="1" t="s">
        <v>1473</v>
      </c>
      <c r="B629" s="1" t="s">
        <v>1474</v>
      </c>
      <c r="C629" s="1" t="s">
        <v>184</v>
      </c>
      <c r="D629" s="1" t="s">
        <v>2896</v>
      </c>
      <c r="E629" s="1" t="s">
        <v>9917</v>
      </c>
      <c r="F629" s="1" t="s">
        <v>5952</v>
      </c>
      <c r="G629" t="s">
        <v>9918</v>
      </c>
      <c r="H629" s="1">
        <v>182868</v>
      </c>
      <c r="I629" s="1" t="s">
        <v>5990</v>
      </c>
      <c r="J629" s="1" t="s">
        <v>5990</v>
      </c>
      <c r="K629" s="1" t="s">
        <v>5274</v>
      </c>
      <c r="L629" s="1" t="s">
        <v>6961</v>
      </c>
      <c r="M629" s="1" t="s">
        <v>6611</v>
      </c>
      <c r="N629" s="1" t="s">
        <v>8568</v>
      </c>
    </row>
    <row r="630" spans="1:14">
      <c r="A630" s="1" t="s">
        <v>2923</v>
      </c>
      <c r="B630" s="1" t="s">
        <v>2924</v>
      </c>
      <c r="C630" s="1" t="s">
        <v>2925</v>
      </c>
      <c r="D630" s="1" t="s">
        <v>2901</v>
      </c>
      <c r="E630" s="1" t="s">
        <v>9919</v>
      </c>
      <c r="F630" s="1" t="s">
        <v>9920</v>
      </c>
      <c r="G630" t="s">
        <v>9921</v>
      </c>
      <c r="H630" s="1">
        <v>181687</v>
      </c>
      <c r="I630" s="1" t="s">
        <v>5</v>
      </c>
      <c r="J630" s="1" t="s">
        <v>5</v>
      </c>
      <c r="K630" s="1" t="s">
        <v>5364</v>
      </c>
      <c r="L630" s="1" t="s">
        <v>6790</v>
      </c>
      <c r="M630" s="1"/>
      <c r="N630" s="1" t="s">
        <v>8454</v>
      </c>
    </row>
    <row r="631" spans="1:14">
      <c r="A631" s="1" t="s">
        <v>2815</v>
      </c>
      <c r="B631" s="1" t="s">
        <v>2816</v>
      </c>
      <c r="C631" s="1" t="s">
        <v>2817</v>
      </c>
      <c r="D631" s="1" t="s">
        <v>2905</v>
      </c>
      <c r="E631" s="1" t="s">
        <v>9922</v>
      </c>
      <c r="F631" s="1" t="s">
        <v>5985</v>
      </c>
      <c r="G631" t="s">
        <v>9770</v>
      </c>
      <c r="H631" s="1">
        <v>171749</v>
      </c>
      <c r="I631" s="1" t="s">
        <v>8288</v>
      </c>
      <c r="J631" s="1" t="s">
        <v>8288</v>
      </c>
      <c r="K631" s="1" t="s">
        <v>967</v>
      </c>
      <c r="L631" s="1" t="s">
        <v>7003</v>
      </c>
      <c r="M631" s="1" t="s">
        <v>5495</v>
      </c>
      <c r="N631" s="1" t="s">
        <v>8443</v>
      </c>
    </row>
    <row r="632" spans="1:14">
      <c r="A632" s="1" t="s">
        <v>2884</v>
      </c>
      <c r="B632" s="1" t="s">
        <v>2885</v>
      </c>
      <c r="C632" s="1" t="s">
        <v>2886</v>
      </c>
      <c r="D632" s="1" t="s">
        <v>2909</v>
      </c>
      <c r="E632" s="1" t="s">
        <v>9923</v>
      </c>
      <c r="F632" s="1" t="s">
        <v>1184</v>
      </c>
      <c r="G632" t="s">
        <v>9924</v>
      </c>
      <c r="H632" s="1">
        <v>171458</v>
      </c>
      <c r="I632" s="1" t="s">
        <v>2888</v>
      </c>
      <c r="J632" s="1" t="s">
        <v>2888</v>
      </c>
      <c r="K632" s="1" t="s">
        <v>6674</v>
      </c>
      <c r="L632" s="1" t="s">
        <v>6940</v>
      </c>
      <c r="M632" s="1" t="s">
        <v>9925</v>
      </c>
      <c r="N632" s="1" t="s">
        <v>8447</v>
      </c>
    </row>
    <row r="633" spans="1:14">
      <c r="A633" s="1" t="s">
        <v>3003</v>
      </c>
      <c r="B633" s="1" t="s">
        <v>3004</v>
      </c>
      <c r="C633" s="1" t="s">
        <v>3005</v>
      </c>
      <c r="D633" s="1" t="s">
        <v>2913</v>
      </c>
      <c r="E633" s="1" t="s">
        <v>9926</v>
      </c>
      <c r="F633" s="1" t="s">
        <v>6552</v>
      </c>
      <c r="G633" t="s">
        <v>9927</v>
      </c>
      <c r="H633" s="1">
        <v>170877</v>
      </c>
      <c r="I633" s="1" t="s">
        <v>6669</v>
      </c>
      <c r="J633" s="1" t="s">
        <v>6669</v>
      </c>
      <c r="K633" s="1" t="s">
        <v>9928</v>
      </c>
      <c r="L633" s="1" t="s">
        <v>6544</v>
      </c>
      <c r="M633" s="1" t="s">
        <v>7480</v>
      </c>
      <c r="N633" s="1" t="s">
        <v>8416</v>
      </c>
    </row>
    <row r="634" spans="1:14">
      <c r="A634" s="1" t="s">
        <v>2819</v>
      </c>
      <c r="B634" s="1" t="s">
        <v>2820</v>
      </c>
      <c r="C634" s="1" t="s">
        <v>2821</v>
      </c>
      <c r="D634" s="1" t="s">
        <v>2917</v>
      </c>
      <c r="E634" s="1" t="s">
        <v>9929</v>
      </c>
      <c r="F634" s="1" t="s">
        <v>2823</v>
      </c>
      <c r="G634" t="s">
        <v>9930</v>
      </c>
      <c r="H634" s="1">
        <v>168523</v>
      </c>
      <c r="I634" s="1" t="s">
        <v>2824</v>
      </c>
      <c r="J634" s="1" t="s">
        <v>2824</v>
      </c>
      <c r="K634" s="1" t="s">
        <v>5274</v>
      </c>
      <c r="L634" s="1" t="s">
        <v>7164</v>
      </c>
      <c r="M634" s="1" t="s">
        <v>6938</v>
      </c>
      <c r="N634" s="1" t="s">
        <v>8439</v>
      </c>
    </row>
    <row r="635" spans="1:14">
      <c r="A635" s="1" t="s">
        <v>2839</v>
      </c>
      <c r="B635" s="1" t="s">
        <v>2840</v>
      </c>
      <c r="C635" s="1" t="s">
        <v>2841</v>
      </c>
      <c r="D635" s="1" t="s">
        <v>2921</v>
      </c>
      <c r="E635" s="1" t="s">
        <v>9931</v>
      </c>
      <c r="F635" s="1" t="s">
        <v>6101</v>
      </c>
      <c r="G635" t="s">
        <v>9932</v>
      </c>
      <c r="H635" s="1">
        <v>167597</v>
      </c>
      <c r="I635" s="1" t="s">
        <v>8289</v>
      </c>
      <c r="J635" s="1" t="s">
        <v>8289</v>
      </c>
      <c r="K635" s="1" t="s">
        <v>967</v>
      </c>
      <c r="L635" s="1" t="s">
        <v>7416</v>
      </c>
      <c r="M635" s="1" t="s">
        <v>9933</v>
      </c>
      <c r="N635" s="1" t="s">
        <v>8624</v>
      </c>
    </row>
    <row r="636" spans="1:14">
      <c r="A636" s="1" t="s">
        <v>2773</v>
      </c>
      <c r="B636" s="1" t="s">
        <v>2774</v>
      </c>
      <c r="C636" s="1" t="s">
        <v>2775</v>
      </c>
      <c r="D636" s="1" t="s">
        <v>2926</v>
      </c>
      <c r="E636" s="1" t="s">
        <v>9934</v>
      </c>
      <c r="F636" s="1" t="s">
        <v>2099</v>
      </c>
      <c r="G636" t="s">
        <v>9935</v>
      </c>
      <c r="H636" s="1">
        <v>166267</v>
      </c>
      <c r="I636" s="1" t="s">
        <v>2777</v>
      </c>
      <c r="J636" s="1" t="s">
        <v>2777</v>
      </c>
      <c r="K636" s="1" t="s">
        <v>6309</v>
      </c>
      <c r="L636" s="1" t="s">
        <v>7735</v>
      </c>
      <c r="M636" s="1" t="s">
        <v>7806</v>
      </c>
      <c r="N636" s="1" t="s">
        <v>8568</v>
      </c>
    </row>
    <row r="637" spans="1:14">
      <c r="A637" s="1" t="s">
        <v>2933</v>
      </c>
      <c r="B637" s="1" t="s">
        <v>2934</v>
      </c>
      <c r="C637" s="1" t="s">
        <v>2935</v>
      </c>
      <c r="D637" s="1" t="s">
        <v>2930</v>
      </c>
      <c r="E637" s="1" t="s">
        <v>9936</v>
      </c>
      <c r="F637" s="1" t="s">
        <v>6826</v>
      </c>
      <c r="G637" t="s">
        <v>9937</v>
      </c>
      <c r="H637" s="1">
        <v>165745</v>
      </c>
      <c r="I637" s="1" t="s">
        <v>8087</v>
      </c>
      <c r="J637" s="1" t="s">
        <v>8087</v>
      </c>
      <c r="K637" s="1" t="s">
        <v>6581</v>
      </c>
      <c r="L637" s="1" t="s">
        <v>7203</v>
      </c>
      <c r="M637" s="1" t="s">
        <v>7235</v>
      </c>
      <c r="N637" s="1" t="s">
        <v>8431</v>
      </c>
    </row>
    <row r="638" spans="1:14">
      <c r="A638" s="1" t="s">
        <v>3026</v>
      </c>
      <c r="B638" s="1" t="s">
        <v>3027</v>
      </c>
      <c r="C638" s="1" t="s">
        <v>3028</v>
      </c>
      <c r="D638" s="1" t="s">
        <v>2936</v>
      </c>
      <c r="E638" s="1" t="s">
        <v>9938</v>
      </c>
      <c r="F638" s="1" t="s">
        <v>7685</v>
      </c>
      <c r="G638" t="s">
        <v>9939</v>
      </c>
      <c r="H638" s="1">
        <v>164011</v>
      </c>
      <c r="I638" s="1" t="s">
        <v>8088</v>
      </c>
      <c r="J638" s="1" t="s">
        <v>8088</v>
      </c>
      <c r="K638" s="1" t="s">
        <v>967</v>
      </c>
      <c r="L638" s="1" t="s">
        <v>7324</v>
      </c>
      <c r="M638" s="1" t="s">
        <v>7490</v>
      </c>
      <c r="N638" s="1" t="s">
        <v>8495</v>
      </c>
    </row>
    <row r="639" spans="1:14">
      <c r="A639" s="1" t="s">
        <v>2937</v>
      </c>
      <c r="B639" s="1" t="s">
        <v>2938</v>
      </c>
      <c r="C639" s="1" t="s">
        <v>2939</v>
      </c>
      <c r="D639" s="1" t="s">
        <v>2940</v>
      </c>
      <c r="E639" s="1" t="s">
        <v>9940</v>
      </c>
      <c r="F639" s="1" t="s">
        <v>5746</v>
      </c>
      <c r="G639" t="s">
        <v>9941</v>
      </c>
      <c r="H639" s="1">
        <v>162316</v>
      </c>
      <c r="I639" s="1" t="s">
        <v>8290</v>
      </c>
      <c r="J639" s="1" t="s">
        <v>8291</v>
      </c>
      <c r="K639" s="1" t="s">
        <v>967</v>
      </c>
      <c r="L639" s="1" t="s">
        <v>7448</v>
      </c>
      <c r="M639" s="1" t="s">
        <v>7771</v>
      </c>
      <c r="N639" s="1" t="s">
        <v>8624</v>
      </c>
    </row>
    <row r="640" spans="1:14">
      <c r="A640" s="1" t="s">
        <v>2835</v>
      </c>
      <c r="B640" s="1" t="s">
        <v>2836</v>
      </c>
      <c r="C640" s="1" t="s">
        <v>2837</v>
      </c>
      <c r="D640" s="1" t="s">
        <v>2944</v>
      </c>
      <c r="E640" s="1" t="s">
        <v>9942</v>
      </c>
      <c r="F640" s="1" t="s">
        <v>5757</v>
      </c>
      <c r="G640" t="s">
        <v>9943</v>
      </c>
      <c r="H640" s="1">
        <v>159757</v>
      </c>
      <c r="I640" s="1" t="s">
        <v>8089</v>
      </c>
      <c r="J640" s="1" t="s">
        <v>8089</v>
      </c>
      <c r="K640" s="1" t="s">
        <v>5274</v>
      </c>
      <c r="L640" s="1" t="s">
        <v>5770</v>
      </c>
      <c r="M640" s="1" t="s">
        <v>6241</v>
      </c>
      <c r="N640" s="1" t="s">
        <v>8435</v>
      </c>
    </row>
    <row r="641" spans="1:14">
      <c r="A641" s="1" t="s">
        <v>2171</v>
      </c>
      <c r="B641" s="1" t="s">
        <v>2172</v>
      </c>
      <c r="C641" s="1" t="s">
        <v>2173</v>
      </c>
      <c r="D641" s="1" t="s">
        <v>2948</v>
      </c>
      <c r="E641" s="1" t="s">
        <v>9944</v>
      </c>
      <c r="F641" s="1" t="s">
        <v>6633</v>
      </c>
      <c r="G641" t="s">
        <v>9945</v>
      </c>
      <c r="H641" s="1">
        <v>159484</v>
      </c>
      <c r="I641" s="1" t="s">
        <v>8292</v>
      </c>
      <c r="J641" s="1" t="s">
        <v>8292</v>
      </c>
      <c r="K641" s="1" t="s">
        <v>967</v>
      </c>
      <c r="L641" s="1" t="s">
        <v>7429</v>
      </c>
      <c r="M641" s="1" t="s">
        <v>6895</v>
      </c>
      <c r="N641" s="1" t="s">
        <v>8465</v>
      </c>
    </row>
    <row r="642" spans="1:14">
      <c r="A642" s="1" t="s">
        <v>2801</v>
      </c>
      <c r="B642" s="1" t="s">
        <v>2802</v>
      </c>
      <c r="C642" s="1" t="s">
        <v>2803</v>
      </c>
      <c r="D642" s="1" t="s">
        <v>2952</v>
      </c>
      <c r="E642" s="1" t="s">
        <v>6634</v>
      </c>
      <c r="F642" s="1" t="s">
        <v>6635</v>
      </c>
      <c r="H642" s="1">
        <v>158586</v>
      </c>
      <c r="I642" s="1" t="s">
        <v>5986</v>
      </c>
      <c r="J642" s="1" t="s">
        <v>5986</v>
      </c>
      <c r="K642" s="1"/>
      <c r="L642" s="1" t="s">
        <v>5467</v>
      </c>
      <c r="M642" s="1"/>
      <c r="N642" s="1" t="s">
        <v>6636</v>
      </c>
    </row>
    <row r="643" spans="1:14">
      <c r="A643" s="1" t="s">
        <v>2747</v>
      </c>
      <c r="B643" s="1" t="s">
        <v>2748</v>
      </c>
      <c r="C643" s="1" t="s">
        <v>2749</v>
      </c>
      <c r="D643" s="1" t="s">
        <v>2957</v>
      </c>
      <c r="E643" s="1" t="s">
        <v>9946</v>
      </c>
      <c r="F643" s="1" t="s">
        <v>6043</v>
      </c>
      <c r="G643" t="s">
        <v>9947</v>
      </c>
      <c r="H643" s="1">
        <v>158471</v>
      </c>
      <c r="I643" s="1" t="s">
        <v>8090</v>
      </c>
      <c r="J643" s="1" t="s">
        <v>8090</v>
      </c>
      <c r="K643" s="1" t="s">
        <v>5274</v>
      </c>
      <c r="L643" s="1" t="s">
        <v>5794</v>
      </c>
      <c r="M643" s="1" t="s">
        <v>6175</v>
      </c>
      <c r="N643" s="1" t="s">
        <v>8541</v>
      </c>
    </row>
    <row r="644" spans="1:14">
      <c r="A644" s="1" t="s">
        <v>2848</v>
      </c>
      <c r="B644" s="1" t="s">
        <v>2849</v>
      </c>
      <c r="C644" s="1" t="s">
        <v>2850</v>
      </c>
      <c r="D644" s="1" t="s">
        <v>2959</v>
      </c>
      <c r="E644" s="1" t="s">
        <v>9694</v>
      </c>
      <c r="F644" s="1" t="s">
        <v>1745</v>
      </c>
      <c r="G644" t="s">
        <v>9948</v>
      </c>
      <c r="H644" s="1">
        <v>158140</v>
      </c>
      <c r="I644" s="1" t="s">
        <v>8293</v>
      </c>
      <c r="J644" s="1" t="s">
        <v>8294</v>
      </c>
      <c r="K644" s="1" t="s">
        <v>5274</v>
      </c>
      <c r="L644" s="1" t="s">
        <v>7003</v>
      </c>
      <c r="M644" s="1" t="s">
        <v>5877</v>
      </c>
      <c r="N644" s="1" t="s">
        <v>8461</v>
      </c>
    </row>
    <row r="645" spans="1:14">
      <c r="A645" s="1" t="s">
        <v>2760</v>
      </c>
      <c r="B645" s="1" t="s">
        <v>2761</v>
      </c>
      <c r="C645" s="1" t="s">
        <v>2762</v>
      </c>
      <c r="D645" s="1" t="s">
        <v>2963</v>
      </c>
      <c r="E645" s="1" t="s">
        <v>9949</v>
      </c>
      <c r="F645" s="1" t="s">
        <v>1291</v>
      </c>
      <c r="G645" t="s">
        <v>9950</v>
      </c>
      <c r="H645" s="1">
        <v>157469</v>
      </c>
      <c r="I645" s="1" t="s">
        <v>7896</v>
      </c>
      <c r="J645" s="1" t="s">
        <v>7896</v>
      </c>
      <c r="K645" s="1" t="s">
        <v>5395</v>
      </c>
      <c r="L645" s="1" t="s">
        <v>6086</v>
      </c>
      <c r="M645" s="1" t="s">
        <v>6625</v>
      </c>
      <c r="N645" s="1" t="s">
        <v>8476</v>
      </c>
    </row>
    <row r="646" spans="1:14">
      <c r="A646" s="1" t="s">
        <v>2810</v>
      </c>
      <c r="B646" s="1" t="s">
        <v>2811</v>
      </c>
      <c r="C646" s="1" t="s">
        <v>2812</v>
      </c>
      <c r="D646" s="1" t="s">
        <v>2968</v>
      </c>
      <c r="E646" s="1" t="s">
        <v>9951</v>
      </c>
      <c r="F646" s="1" t="s">
        <v>3594</v>
      </c>
      <c r="G646" t="s">
        <v>9952</v>
      </c>
      <c r="H646" s="1">
        <v>156241</v>
      </c>
      <c r="I646" s="1" t="s">
        <v>8091</v>
      </c>
      <c r="J646" s="1" t="s">
        <v>8091</v>
      </c>
      <c r="K646" s="1" t="s">
        <v>6031</v>
      </c>
      <c r="L646" s="1" t="s">
        <v>5460</v>
      </c>
      <c r="M646" s="1" t="s">
        <v>5492</v>
      </c>
      <c r="N646" s="1" t="s">
        <v>8809</v>
      </c>
    </row>
    <row r="647" spans="1:14">
      <c r="A647" s="1" t="s">
        <v>2876</v>
      </c>
      <c r="B647" s="1" t="s">
        <v>2877</v>
      </c>
      <c r="C647" s="1" t="s">
        <v>2878</v>
      </c>
      <c r="D647" s="1" t="s">
        <v>2972</v>
      </c>
      <c r="E647" s="1" t="s">
        <v>9913</v>
      </c>
      <c r="F647" s="1" t="s">
        <v>2647</v>
      </c>
      <c r="G647" t="s">
        <v>9953</v>
      </c>
      <c r="H647" s="1">
        <v>152264</v>
      </c>
      <c r="I647" s="1" t="s">
        <v>8295</v>
      </c>
      <c r="J647" s="1" t="s">
        <v>8295</v>
      </c>
      <c r="K647" s="1" t="s">
        <v>5303</v>
      </c>
      <c r="L647" s="1" t="s">
        <v>6397</v>
      </c>
      <c r="M647" s="1" t="s">
        <v>6844</v>
      </c>
      <c r="N647" s="1" t="s">
        <v>8487</v>
      </c>
    </row>
    <row r="648" spans="1:14">
      <c r="A648" s="1" t="s">
        <v>2902</v>
      </c>
      <c r="B648" s="1" t="s">
        <v>2903</v>
      </c>
      <c r="C648" s="1" t="s">
        <v>2904</v>
      </c>
      <c r="D648" s="1" t="s">
        <v>2978</v>
      </c>
      <c r="E648" s="1" t="s">
        <v>5609</v>
      </c>
      <c r="F648" s="1" t="s">
        <v>5610</v>
      </c>
      <c r="H648" s="1">
        <v>147755</v>
      </c>
      <c r="I648" s="1" t="s">
        <v>1228</v>
      </c>
      <c r="J648" s="1" t="s">
        <v>2048</v>
      </c>
      <c r="K648" s="1"/>
      <c r="L648" s="1"/>
      <c r="M648" s="1" t="s">
        <v>5798</v>
      </c>
      <c r="N648" s="1" t="s">
        <v>5611</v>
      </c>
    </row>
    <row r="649" spans="1:14">
      <c r="A649" s="1" t="s">
        <v>2783</v>
      </c>
      <c r="B649" s="1" t="s">
        <v>2784</v>
      </c>
      <c r="C649" s="1" t="s">
        <v>2785</v>
      </c>
      <c r="D649" s="1" t="s">
        <v>2983</v>
      </c>
      <c r="E649" s="1" t="s">
        <v>9954</v>
      </c>
      <c r="F649" s="1" t="s">
        <v>5994</v>
      </c>
      <c r="G649" t="s">
        <v>9955</v>
      </c>
      <c r="H649" s="1">
        <v>147137</v>
      </c>
      <c r="I649" s="1" t="s">
        <v>2787</v>
      </c>
      <c r="J649" s="1" t="s">
        <v>2788</v>
      </c>
      <c r="K649" s="1" t="s">
        <v>6776</v>
      </c>
      <c r="L649" s="1" t="s">
        <v>7936</v>
      </c>
      <c r="M649" s="1" t="s">
        <v>7821</v>
      </c>
      <c r="N649" s="1" t="s">
        <v>8588</v>
      </c>
    </row>
    <row r="650" spans="1:14">
      <c r="A650" s="1" t="s">
        <v>2915</v>
      </c>
      <c r="B650" s="1" t="s">
        <v>2916</v>
      </c>
      <c r="C650" s="1" t="s">
        <v>2916</v>
      </c>
      <c r="D650" s="1" t="s">
        <v>2986</v>
      </c>
      <c r="E650" s="1" t="s">
        <v>9956</v>
      </c>
      <c r="F650" s="1" t="s">
        <v>6044</v>
      </c>
      <c r="G650" t="s">
        <v>9957</v>
      </c>
      <c r="H650" s="1">
        <v>146002</v>
      </c>
      <c r="I650" s="1" t="s">
        <v>8296</v>
      </c>
      <c r="J650" s="1" t="s">
        <v>8297</v>
      </c>
      <c r="K650" s="1" t="s">
        <v>5274</v>
      </c>
      <c r="L650" s="1" t="s">
        <v>6277</v>
      </c>
      <c r="M650" s="1" t="s">
        <v>7266</v>
      </c>
      <c r="N650" s="1" t="s">
        <v>8469</v>
      </c>
    </row>
    <row r="651" spans="1:14">
      <c r="A651" s="1" t="s">
        <v>3301</v>
      </c>
      <c r="B651" s="1" t="s">
        <v>3302</v>
      </c>
      <c r="C651" s="1" t="s">
        <v>3303</v>
      </c>
      <c r="D651" s="1" t="s">
        <v>2990</v>
      </c>
      <c r="E651" s="1" t="s">
        <v>9958</v>
      </c>
      <c r="F651" s="1" t="s">
        <v>6638</v>
      </c>
      <c r="G651" t="s">
        <v>9817</v>
      </c>
      <c r="H651" s="1">
        <v>142680</v>
      </c>
      <c r="I651" s="1" t="s">
        <v>3305</v>
      </c>
      <c r="J651" s="1" t="s">
        <v>3305</v>
      </c>
      <c r="K651" s="1" t="s">
        <v>5274</v>
      </c>
      <c r="L651" s="1"/>
      <c r="M651" s="1" t="s">
        <v>7197</v>
      </c>
      <c r="N651" s="1" t="s">
        <v>8588</v>
      </c>
    </row>
    <row r="652" spans="1:14">
      <c r="A652" s="1" t="s">
        <v>2880</v>
      </c>
      <c r="B652" s="1" t="s">
        <v>2881</v>
      </c>
      <c r="C652" s="1" t="s">
        <v>2882</v>
      </c>
      <c r="D652" s="1" t="s">
        <v>2996</v>
      </c>
      <c r="E652" s="1" t="s">
        <v>9959</v>
      </c>
      <c r="F652" s="1" t="s">
        <v>1184</v>
      </c>
      <c r="G652" t="s">
        <v>9960</v>
      </c>
      <c r="H652" s="1">
        <v>139250</v>
      </c>
      <c r="I652" s="1" t="s">
        <v>8092</v>
      </c>
      <c r="J652" s="1" t="s">
        <v>8092</v>
      </c>
      <c r="K652" s="1" t="s">
        <v>5274</v>
      </c>
      <c r="L652" s="1" t="s">
        <v>6198</v>
      </c>
      <c r="M652" s="1" t="s">
        <v>6808</v>
      </c>
      <c r="N652" s="1" t="s">
        <v>8568</v>
      </c>
    </row>
    <row r="653" spans="1:14">
      <c r="A653" s="1" t="s">
        <v>3358</v>
      </c>
      <c r="B653" s="1" t="s">
        <v>3359</v>
      </c>
      <c r="C653" s="1" t="s">
        <v>3360</v>
      </c>
      <c r="D653" s="1" t="s">
        <v>3002</v>
      </c>
      <c r="E653" s="1" t="s">
        <v>9961</v>
      </c>
      <c r="F653" s="1" t="s">
        <v>7503</v>
      </c>
      <c r="G653" t="s">
        <v>9962</v>
      </c>
      <c r="H653" s="1">
        <v>137394</v>
      </c>
      <c r="I653" s="1" t="s">
        <v>5979</v>
      </c>
      <c r="J653" s="1" t="s">
        <v>5979</v>
      </c>
      <c r="K653" s="1" t="s">
        <v>5719</v>
      </c>
      <c r="L653" s="1" t="s">
        <v>7556</v>
      </c>
      <c r="M653" s="1" t="s">
        <v>7673</v>
      </c>
      <c r="N653" s="1" t="s">
        <v>8431</v>
      </c>
    </row>
    <row r="654" spans="1:14">
      <c r="A654" s="1" t="s">
        <v>3108</v>
      </c>
      <c r="B654" s="1" t="s">
        <v>3109</v>
      </c>
      <c r="C654" s="1" t="s">
        <v>3110</v>
      </c>
      <c r="D654" s="1" t="s">
        <v>3006</v>
      </c>
      <c r="E654" s="1" t="s">
        <v>9963</v>
      </c>
      <c r="F654" s="1" t="s">
        <v>7926</v>
      </c>
      <c r="G654" t="s">
        <v>9964</v>
      </c>
      <c r="H654" s="1">
        <v>135796</v>
      </c>
      <c r="I654" s="1" t="s">
        <v>5834</v>
      </c>
      <c r="J654" s="1" t="s">
        <v>5834</v>
      </c>
      <c r="K654" s="1" t="s">
        <v>5363</v>
      </c>
      <c r="L654" s="1" t="s">
        <v>7001</v>
      </c>
      <c r="M654" s="1" t="s">
        <v>7051</v>
      </c>
      <c r="N654" s="1" t="s">
        <v>8435</v>
      </c>
    </row>
    <row r="655" spans="1:14">
      <c r="A655" s="1" t="s">
        <v>2866</v>
      </c>
      <c r="B655" s="1" t="s">
        <v>2867</v>
      </c>
      <c r="C655" s="1" t="s">
        <v>2868</v>
      </c>
      <c r="D655" s="1" t="s">
        <v>3010</v>
      </c>
      <c r="E655" s="1" t="s">
        <v>9207</v>
      </c>
      <c r="F655" s="1" t="s">
        <v>2823</v>
      </c>
      <c r="G655" t="s">
        <v>9965</v>
      </c>
      <c r="H655" s="1">
        <v>135108</v>
      </c>
      <c r="I655" s="1" t="s">
        <v>2870</v>
      </c>
      <c r="J655" s="1" t="s">
        <v>2870</v>
      </c>
      <c r="K655" s="1" t="s">
        <v>5274</v>
      </c>
      <c r="L655" s="1" t="s">
        <v>5790</v>
      </c>
      <c r="M655" s="1" t="s">
        <v>6326</v>
      </c>
      <c r="N655" s="1" t="s">
        <v>8476</v>
      </c>
    </row>
    <row r="656" spans="1:14">
      <c r="A656" s="1" t="s">
        <v>2960</v>
      </c>
      <c r="B656" s="1" t="s">
        <v>2961</v>
      </c>
      <c r="C656" s="1" t="s">
        <v>2962</v>
      </c>
      <c r="D656" s="1" t="s">
        <v>3015</v>
      </c>
      <c r="E656" s="1" t="s">
        <v>9966</v>
      </c>
      <c r="F656" s="1" t="s">
        <v>6641</v>
      </c>
      <c r="G656" t="s">
        <v>9967</v>
      </c>
      <c r="H656" s="1">
        <v>134936</v>
      </c>
      <c r="I656" s="1" t="s">
        <v>8093</v>
      </c>
      <c r="J656" s="1" t="s">
        <v>56</v>
      </c>
      <c r="K656" s="1" t="s">
        <v>5303</v>
      </c>
      <c r="L656" s="1" t="s">
        <v>6682</v>
      </c>
      <c r="M656" s="1" t="s">
        <v>6652</v>
      </c>
      <c r="N656" s="1" t="s">
        <v>8809</v>
      </c>
    </row>
    <row r="657" spans="1:14">
      <c r="A657" s="1" t="s">
        <v>2231</v>
      </c>
      <c r="B657" s="1" t="s">
        <v>2232</v>
      </c>
      <c r="C657" s="1" t="s">
        <v>2233</v>
      </c>
      <c r="D657" s="1" t="s">
        <v>3019</v>
      </c>
      <c r="E657" s="1" t="s">
        <v>9968</v>
      </c>
      <c r="F657" s="1" t="s">
        <v>9969</v>
      </c>
      <c r="G657" t="s">
        <v>9970</v>
      </c>
      <c r="H657" s="1">
        <v>133728</v>
      </c>
      <c r="I657" s="1" t="s">
        <v>8299</v>
      </c>
      <c r="J657" s="1" t="s">
        <v>8299</v>
      </c>
      <c r="K657" s="1" t="s">
        <v>6004</v>
      </c>
      <c r="L657" s="1" t="s">
        <v>89</v>
      </c>
      <c r="M657" s="1" t="s">
        <v>7020</v>
      </c>
      <c r="N657" s="1" t="s">
        <v>8502</v>
      </c>
    </row>
    <row r="658" spans="1:14">
      <c r="A658" s="1" t="s">
        <v>2152</v>
      </c>
      <c r="B658" s="1" t="s">
        <v>2153</v>
      </c>
      <c r="C658" s="1" t="s">
        <v>2154</v>
      </c>
      <c r="D658" s="1" t="s">
        <v>3024</v>
      </c>
      <c r="E658" s="1" t="s">
        <v>9971</v>
      </c>
      <c r="F658" s="1" t="s">
        <v>9972</v>
      </c>
      <c r="G658" t="s">
        <v>9973</v>
      </c>
      <c r="H658" s="1">
        <v>133128</v>
      </c>
      <c r="I658" s="1" t="s">
        <v>2156</v>
      </c>
      <c r="J658" s="1" t="s">
        <v>2156</v>
      </c>
      <c r="K658" s="1" t="s">
        <v>5460</v>
      </c>
      <c r="L658" s="1" t="s">
        <v>6654</v>
      </c>
      <c r="M658" s="1"/>
      <c r="N658" s="1" t="s">
        <v>8541</v>
      </c>
    </row>
    <row r="659" spans="1:14">
      <c r="A659" s="1" t="s">
        <v>2945</v>
      </c>
      <c r="B659" s="1" t="s">
        <v>2946</v>
      </c>
      <c r="C659" s="1" t="s">
        <v>2947</v>
      </c>
      <c r="D659" s="1" t="s">
        <v>3029</v>
      </c>
      <c r="E659" s="1" t="s">
        <v>9974</v>
      </c>
      <c r="F659" s="1" t="s">
        <v>6708</v>
      </c>
      <c r="G659" t="s">
        <v>9975</v>
      </c>
      <c r="H659" s="1">
        <v>131748</v>
      </c>
      <c r="I659" s="1" t="s">
        <v>8298</v>
      </c>
      <c r="J659" s="1" t="s">
        <v>8298</v>
      </c>
      <c r="K659" s="1" t="s">
        <v>5366</v>
      </c>
      <c r="L659" s="1" t="s">
        <v>5935</v>
      </c>
      <c r="M659" s="1" t="s">
        <v>9976</v>
      </c>
      <c r="N659" s="1" t="s">
        <v>8435</v>
      </c>
    </row>
    <row r="660" spans="1:14">
      <c r="A660" s="1" t="s">
        <v>2203</v>
      </c>
      <c r="B660" s="1" t="s">
        <v>2204</v>
      </c>
      <c r="C660" s="1" t="s">
        <v>2205</v>
      </c>
      <c r="D660" s="1" t="s">
        <v>3033</v>
      </c>
      <c r="E660" s="1" t="s">
        <v>9977</v>
      </c>
      <c r="F660" s="1" t="s">
        <v>6019</v>
      </c>
      <c r="G660" t="s">
        <v>9978</v>
      </c>
      <c r="H660" s="1">
        <v>131272</v>
      </c>
      <c r="I660" s="1" t="s">
        <v>2207</v>
      </c>
      <c r="J660" s="1" t="s">
        <v>2207</v>
      </c>
      <c r="K660" s="1" t="s">
        <v>5490</v>
      </c>
      <c r="L660" s="1" t="s">
        <v>7175</v>
      </c>
      <c r="M660" s="1" t="s">
        <v>7183</v>
      </c>
      <c r="N660" s="1" t="s">
        <v>8568</v>
      </c>
    </row>
    <row r="661" spans="1:14">
      <c r="A661" s="1" t="s">
        <v>3030</v>
      </c>
      <c r="B661" s="1" t="s">
        <v>3031</v>
      </c>
      <c r="C661" s="1" t="s">
        <v>3032</v>
      </c>
      <c r="D661" s="1" t="s">
        <v>3037</v>
      </c>
      <c r="E661" s="1" t="s">
        <v>9979</v>
      </c>
      <c r="F661" s="1" t="s">
        <v>6645</v>
      </c>
      <c r="G661" t="s">
        <v>9980</v>
      </c>
      <c r="H661" s="1">
        <v>130286</v>
      </c>
      <c r="I661" s="1" t="s">
        <v>8300</v>
      </c>
      <c r="J661" s="1" t="s">
        <v>8301</v>
      </c>
      <c r="K661" s="1" t="s">
        <v>967</v>
      </c>
      <c r="L661" s="1" t="s">
        <v>7327</v>
      </c>
      <c r="M661" s="1" t="s">
        <v>6988</v>
      </c>
      <c r="N661" s="1" t="s">
        <v>8565</v>
      </c>
    </row>
    <row r="662" spans="1:14">
      <c r="A662" s="1" t="s">
        <v>2906</v>
      </c>
      <c r="B662" s="1" t="s">
        <v>2907</v>
      </c>
      <c r="C662" s="1" t="s">
        <v>2908</v>
      </c>
      <c r="D662" s="1" t="s">
        <v>3041</v>
      </c>
      <c r="E662" s="1" t="s">
        <v>9981</v>
      </c>
      <c r="F662" s="1" t="s">
        <v>5699</v>
      </c>
      <c r="G662" t="s">
        <v>9982</v>
      </c>
      <c r="H662" s="1">
        <v>130276</v>
      </c>
      <c r="I662" s="1" t="s">
        <v>5592</v>
      </c>
      <c r="J662" s="1" t="s">
        <v>5592</v>
      </c>
      <c r="K662" s="1" t="s">
        <v>5725</v>
      </c>
      <c r="L662" s="1" t="s">
        <v>5178</v>
      </c>
      <c r="M662" s="1" t="s">
        <v>7694</v>
      </c>
      <c r="N662" s="1" t="s">
        <v>8760</v>
      </c>
    </row>
    <row r="663" spans="1:14">
      <c r="A663" s="1" t="s">
        <v>2857</v>
      </c>
      <c r="B663" s="1" t="s">
        <v>2858</v>
      </c>
      <c r="C663" s="1" t="s">
        <v>2859</v>
      </c>
      <c r="D663" s="1" t="s">
        <v>3043</v>
      </c>
      <c r="E663" s="1" t="s">
        <v>9983</v>
      </c>
      <c r="F663" s="1" t="s">
        <v>6537</v>
      </c>
      <c r="G663" t="s">
        <v>9984</v>
      </c>
      <c r="H663" s="1">
        <v>129392</v>
      </c>
      <c r="I663" s="1" t="s">
        <v>7897</v>
      </c>
      <c r="J663" s="1" t="s">
        <v>7897</v>
      </c>
      <c r="K663" s="1" t="s">
        <v>5290</v>
      </c>
      <c r="L663" s="1" t="s">
        <v>6540</v>
      </c>
      <c r="M663" s="1" t="s">
        <v>6161</v>
      </c>
      <c r="N663" s="1" t="s">
        <v>8435</v>
      </c>
    </row>
    <row r="664" spans="1:14">
      <c r="A664" s="1" t="s">
        <v>4225</v>
      </c>
      <c r="B664" s="1" t="s">
        <v>4226</v>
      </c>
      <c r="C664" s="1" t="s">
        <v>4227</v>
      </c>
      <c r="D664" s="1" t="s">
        <v>3047</v>
      </c>
      <c r="E664" s="1" t="s">
        <v>7969</v>
      </c>
      <c r="F664" s="1" t="s">
        <v>7736</v>
      </c>
      <c r="G664" t="s">
        <v>7970</v>
      </c>
      <c r="H664" s="1">
        <v>128038</v>
      </c>
      <c r="I664" s="1" t="s">
        <v>5324</v>
      </c>
      <c r="J664" s="1" t="s">
        <v>5324</v>
      </c>
      <c r="K664" s="1" t="s">
        <v>5490</v>
      </c>
      <c r="L664" s="1" t="s">
        <v>9985</v>
      </c>
      <c r="M664" s="1"/>
      <c r="N664" s="1" t="s">
        <v>8424</v>
      </c>
    </row>
    <row r="665" spans="1:14">
      <c r="A665" s="1" t="s">
        <v>2861</v>
      </c>
      <c r="B665" s="1" t="s">
        <v>2862</v>
      </c>
      <c r="C665" s="1" t="s">
        <v>2863</v>
      </c>
      <c r="D665" s="1" t="s">
        <v>3052</v>
      </c>
      <c r="E665" s="1" t="s">
        <v>7578</v>
      </c>
      <c r="F665" s="1" t="s">
        <v>2814</v>
      </c>
      <c r="G665" t="s">
        <v>9986</v>
      </c>
      <c r="H665" s="1">
        <v>126332</v>
      </c>
      <c r="I665" s="1" t="s">
        <v>8094</v>
      </c>
      <c r="J665" s="1" t="s">
        <v>8094</v>
      </c>
      <c r="K665" s="1" t="s">
        <v>967</v>
      </c>
      <c r="L665" s="1" t="s">
        <v>5993</v>
      </c>
      <c r="M665" s="1" t="s">
        <v>7200</v>
      </c>
      <c r="N665" s="1" t="s">
        <v>8420</v>
      </c>
    </row>
    <row r="666" spans="1:14">
      <c r="A666" s="1" t="s">
        <v>3095</v>
      </c>
      <c r="B666" s="1" t="s">
        <v>3096</v>
      </c>
      <c r="C666" s="1" t="s">
        <v>3097</v>
      </c>
      <c r="D666" s="1" t="s">
        <v>3057</v>
      </c>
      <c r="E666" s="1" t="s">
        <v>9987</v>
      </c>
      <c r="F666" s="1" t="s">
        <v>5588</v>
      </c>
      <c r="G666" t="s">
        <v>9988</v>
      </c>
      <c r="H666" s="1">
        <v>126049</v>
      </c>
      <c r="I666" s="1" t="s">
        <v>6648</v>
      </c>
      <c r="J666" s="1" t="s">
        <v>6649</v>
      </c>
      <c r="K666" s="1" t="s">
        <v>5274</v>
      </c>
      <c r="L666" s="1" t="s">
        <v>7003</v>
      </c>
      <c r="M666" s="1" t="s">
        <v>7674</v>
      </c>
      <c r="N666" s="1" t="s">
        <v>8469</v>
      </c>
    </row>
    <row r="667" spans="1:14">
      <c r="A667" s="1" t="s">
        <v>2235</v>
      </c>
      <c r="B667" s="1" t="s">
        <v>2236</v>
      </c>
      <c r="C667" s="1" t="s">
        <v>2237</v>
      </c>
      <c r="D667" s="1" t="s">
        <v>3063</v>
      </c>
      <c r="E667" s="1" t="s">
        <v>9989</v>
      </c>
      <c r="F667" s="1" t="s">
        <v>6650</v>
      </c>
      <c r="G667" t="s">
        <v>9990</v>
      </c>
      <c r="H667" s="1">
        <v>123695</v>
      </c>
      <c r="I667" s="1" t="s">
        <v>2239</v>
      </c>
      <c r="J667" s="1" t="s">
        <v>2239</v>
      </c>
      <c r="K667" s="1" t="s">
        <v>6479</v>
      </c>
      <c r="L667" s="1" t="s">
        <v>7412</v>
      </c>
      <c r="M667" s="1" t="s">
        <v>7585</v>
      </c>
      <c r="N667" s="1" t="s">
        <v>8447</v>
      </c>
    </row>
    <row r="668" spans="1:14">
      <c r="A668" s="1" t="s">
        <v>2954</v>
      </c>
      <c r="B668" s="1" t="s">
        <v>2955</v>
      </c>
      <c r="C668" s="1" t="s">
        <v>2956</v>
      </c>
      <c r="D668" s="1" t="s">
        <v>3067</v>
      </c>
      <c r="E668" s="1" t="s">
        <v>9991</v>
      </c>
      <c r="F668" s="1" t="s">
        <v>7659</v>
      </c>
      <c r="G668" t="s">
        <v>9992</v>
      </c>
      <c r="H668" s="1">
        <v>122835</v>
      </c>
      <c r="I668" s="1" t="s">
        <v>2958</v>
      </c>
      <c r="J668" s="1" t="s">
        <v>2958</v>
      </c>
      <c r="K668" s="1" t="s">
        <v>6164</v>
      </c>
      <c r="L668" s="1" t="s">
        <v>6774</v>
      </c>
      <c r="M668" s="1" t="s">
        <v>5420</v>
      </c>
      <c r="N668" s="1" t="s">
        <v>8469</v>
      </c>
    </row>
    <row r="669" spans="1:14">
      <c r="A669" s="1" t="s">
        <v>2718</v>
      </c>
      <c r="B669" s="1" t="s">
        <v>2719</v>
      </c>
      <c r="C669" s="1" t="s">
        <v>2720</v>
      </c>
      <c r="D669" s="1" t="s">
        <v>3072</v>
      </c>
      <c r="E669" s="1" t="s">
        <v>9993</v>
      </c>
      <c r="F669" s="1" t="s">
        <v>7675</v>
      </c>
      <c r="G669" t="s">
        <v>9994</v>
      </c>
      <c r="H669" s="1">
        <v>119822</v>
      </c>
      <c r="I669" s="1" t="s">
        <v>2722</v>
      </c>
      <c r="J669" s="1" t="s">
        <v>2722</v>
      </c>
      <c r="K669" s="1" t="s">
        <v>967</v>
      </c>
      <c r="L669" s="1" t="s">
        <v>7079</v>
      </c>
      <c r="M669" s="1" t="s">
        <v>7270</v>
      </c>
      <c r="N669" s="1" t="s">
        <v>8450</v>
      </c>
    </row>
    <row r="670" spans="1:14">
      <c r="A670" s="1" t="s">
        <v>2993</v>
      </c>
      <c r="B670" s="1" t="s">
        <v>2994</v>
      </c>
      <c r="C670" s="1" t="s">
        <v>2995</v>
      </c>
      <c r="D670" s="1" t="s">
        <v>3076</v>
      </c>
      <c r="E670" s="1" t="s">
        <v>9995</v>
      </c>
      <c r="F670" s="1" t="s">
        <v>6660</v>
      </c>
      <c r="G670" t="s">
        <v>9996</v>
      </c>
      <c r="H670" s="1">
        <v>119454</v>
      </c>
      <c r="I670" s="1" t="s">
        <v>2998</v>
      </c>
      <c r="J670" s="1" t="s">
        <v>2998</v>
      </c>
      <c r="K670" s="1" t="s">
        <v>5561</v>
      </c>
      <c r="L670" s="1" t="s">
        <v>7128</v>
      </c>
      <c r="M670" s="1" t="s">
        <v>9997</v>
      </c>
      <c r="N670" s="1" t="s">
        <v>8760</v>
      </c>
    </row>
    <row r="671" spans="1:14">
      <c r="A671" s="1" t="s">
        <v>2778</v>
      </c>
      <c r="B671" s="1" t="s">
        <v>2779</v>
      </c>
      <c r="C671" s="1" t="s">
        <v>2780</v>
      </c>
      <c r="D671" s="1" t="s">
        <v>3080</v>
      </c>
      <c r="E671" s="1" t="s">
        <v>9998</v>
      </c>
      <c r="F671" s="1" t="s">
        <v>2193</v>
      </c>
      <c r="G671" t="s">
        <v>9999</v>
      </c>
      <c r="H671" s="1">
        <v>119232</v>
      </c>
      <c r="I671" s="1" t="s">
        <v>8302</v>
      </c>
      <c r="J671" s="1" t="s">
        <v>2782</v>
      </c>
      <c r="K671" s="1" t="s">
        <v>5274</v>
      </c>
      <c r="L671" s="1" t="s">
        <v>5180</v>
      </c>
      <c r="M671" s="1" t="s">
        <v>6155</v>
      </c>
      <c r="N671" s="1" t="s">
        <v>8502</v>
      </c>
    </row>
    <row r="672" spans="1:14">
      <c r="A672" s="1" t="s">
        <v>3082</v>
      </c>
      <c r="B672" s="1" t="s">
        <v>3083</v>
      </c>
      <c r="C672" s="1" t="s">
        <v>3084</v>
      </c>
      <c r="D672" s="1" t="s">
        <v>3085</v>
      </c>
      <c r="E672" s="1" t="s">
        <v>10000</v>
      </c>
      <c r="F672" s="1" t="s">
        <v>7428</v>
      </c>
      <c r="G672" t="s">
        <v>10001</v>
      </c>
      <c r="H672" s="1">
        <v>117792</v>
      </c>
      <c r="I672" s="1" t="s">
        <v>3086</v>
      </c>
      <c r="J672" s="1" t="s">
        <v>3086</v>
      </c>
      <c r="K672" s="1" t="s">
        <v>5419</v>
      </c>
      <c r="L672" s="1" t="s">
        <v>10002</v>
      </c>
      <c r="M672" s="1" t="s">
        <v>7731</v>
      </c>
      <c r="N672" s="1" t="s">
        <v>8447</v>
      </c>
    </row>
    <row r="673" spans="1:14">
      <c r="A673" s="1" t="s">
        <v>2965</v>
      </c>
      <c r="B673" s="1" t="s">
        <v>2966</v>
      </c>
      <c r="C673" s="1" t="s">
        <v>2967</v>
      </c>
      <c r="D673" s="1" t="s">
        <v>3090</v>
      </c>
      <c r="E673" s="1" t="s">
        <v>9694</v>
      </c>
      <c r="F673" s="1" t="s">
        <v>1745</v>
      </c>
      <c r="G673" t="s">
        <v>9948</v>
      </c>
      <c r="H673" s="1">
        <v>117316</v>
      </c>
      <c r="I673" s="1" t="s">
        <v>2969</v>
      </c>
      <c r="J673" s="1" t="s">
        <v>2969</v>
      </c>
      <c r="K673" s="1" t="s">
        <v>967</v>
      </c>
      <c r="L673" s="1" t="s">
        <v>7186</v>
      </c>
      <c r="M673" s="1" t="s">
        <v>5877</v>
      </c>
      <c r="N673" s="1" t="s">
        <v>8461</v>
      </c>
    </row>
    <row r="674" spans="1:14">
      <c r="A674" s="1" t="s">
        <v>3126</v>
      </c>
      <c r="B674" s="1" t="s">
        <v>3127</v>
      </c>
      <c r="C674" s="1" t="s">
        <v>3128</v>
      </c>
      <c r="D674" s="1" t="s">
        <v>3094</v>
      </c>
      <c r="E674" s="1" t="s">
        <v>10003</v>
      </c>
      <c r="F674" s="1" t="s">
        <v>6612</v>
      </c>
      <c r="G674" t="s">
        <v>10004</v>
      </c>
      <c r="H674" s="1">
        <v>116259</v>
      </c>
      <c r="I674" s="1" t="s">
        <v>3130</v>
      </c>
      <c r="J674" s="1" t="s">
        <v>3130</v>
      </c>
      <c r="K674" s="1" t="s">
        <v>967</v>
      </c>
      <c r="L674" s="1" t="s">
        <v>7165</v>
      </c>
      <c r="M674" s="1" t="s">
        <v>10005</v>
      </c>
      <c r="N674" s="1" t="s">
        <v>8416</v>
      </c>
    </row>
    <row r="675" spans="1:14">
      <c r="A675" s="1" t="s">
        <v>2980</v>
      </c>
      <c r="B675" s="1" t="s">
        <v>2981</v>
      </c>
      <c r="C675" s="1" t="s">
        <v>2982</v>
      </c>
      <c r="D675" s="1" t="s">
        <v>3098</v>
      </c>
      <c r="E675" s="1" t="s">
        <v>10006</v>
      </c>
      <c r="F675" s="1" t="s">
        <v>5950</v>
      </c>
      <c r="G675" t="s">
        <v>10007</v>
      </c>
      <c r="H675" s="1">
        <v>114057</v>
      </c>
      <c r="I675" s="1" t="s">
        <v>5615</v>
      </c>
      <c r="J675" s="1" t="s">
        <v>5615</v>
      </c>
      <c r="K675" s="1" t="s">
        <v>5715</v>
      </c>
      <c r="L675" s="1" t="s">
        <v>7827</v>
      </c>
      <c r="M675" s="1" t="s">
        <v>10008</v>
      </c>
      <c r="N675" s="1" t="s">
        <v>8476</v>
      </c>
    </row>
    <row r="676" spans="1:14">
      <c r="A676" s="1" t="s">
        <v>2871</v>
      </c>
      <c r="B676" s="1" t="s">
        <v>2872</v>
      </c>
      <c r="C676" s="1" t="s">
        <v>2873</v>
      </c>
      <c r="D676" s="1" t="s">
        <v>3102</v>
      </c>
      <c r="E676" s="1" t="s">
        <v>10009</v>
      </c>
      <c r="F676" s="1" t="s">
        <v>6671</v>
      </c>
      <c r="G676" t="s">
        <v>10010</v>
      </c>
      <c r="H676" s="1">
        <v>113344</v>
      </c>
      <c r="I676" s="1" t="s">
        <v>2875</v>
      </c>
      <c r="J676" s="1" t="s">
        <v>2875</v>
      </c>
      <c r="K676" s="1" t="s">
        <v>6122</v>
      </c>
      <c r="L676" s="1" t="s">
        <v>7612</v>
      </c>
      <c r="M676" s="1" t="s">
        <v>7149</v>
      </c>
      <c r="N676" s="1" t="s">
        <v>8465</v>
      </c>
    </row>
    <row r="677" spans="1:14">
      <c r="A677" s="1" t="s">
        <v>2852</v>
      </c>
      <c r="B677" s="1" t="s">
        <v>2853</v>
      </c>
      <c r="C677" s="1" t="s">
        <v>2854</v>
      </c>
      <c r="D677" s="1" t="s">
        <v>3107</v>
      </c>
      <c r="E677" s="1" t="s">
        <v>10011</v>
      </c>
      <c r="F677" s="1" t="s">
        <v>766</v>
      </c>
      <c r="G677" t="s">
        <v>10012</v>
      </c>
      <c r="H677" s="1">
        <v>111330</v>
      </c>
      <c r="I677" s="1" t="s">
        <v>2856</v>
      </c>
      <c r="J677" s="1" t="s">
        <v>2856</v>
      </c>
      <c r="K677" s="1" t="s">
        <v>5440</v>
      </c>
      <c r="L677" s="1" t="s">
        <v>6447</v>
      </c>
      <c r="M677" s="1" t="s">
        <v>7925</v>
      </c>
      <c r="N677" s="1" t="s">
        <v>8495</v>
      </c>
    </row>
    <row r="678" spans="1:14">
      <c r="A678" s="1" t="s">
        <v>2889</v>
      </c>
      <c r="B678" s="1" t="s">
        <v>2890</v>
      </c>
      <c r="C678" s="1" t="s">
        <v>2891</v>
      </c>
      <c r="D678" s="1" t="s">
        <v>3111</v>
      </c>
      <c r="E678" s="1" t="s">
        <v>10013</v>
      </c>
      <c r="F678" s="1" t="s">
        <v>5613</v>
      </c>
      <c r="G678" t="s">
        <v>10014</v>
      </c>
      <c r="H678" s="1">
        <v>111296</v>
      </c>
      <c r="I678" s="1" t="s">
        <v>8096</v>
      </c>
      <c r="J678" s="1" t="s">
        <v>8096</v>
      </c>
      <c r="K678" s="1" t="s">
        <v>5317</v>
      </c>
      <c r="L678" s="1" t="s">
        <v>7371</v>
      </c>
      <c r="M678" s="1" t="s">
        <v>7282</v>
      </c>
      <c r="N678" s="1" t="s">
        <v>8613</v>
      </c>
    </row>
    <row r="679" spans="1:14">
      <c r="A679" s="1" t="s">
        <v>2910</v>
      </c>
      <c r="B679" s="1" t="s">
        <v>2911</v>
      </c>
      <c r="C679" s="1" t="s">
        <v>2912</v>
      </c>
      <c r="D679" s="1" t="s">
        <v>3115</v>
      </c>
      <c r="E679" s="1" t="s">
        <v>10015</v>
      </c>
      <c r="F679" s="1" t="s">
        <v>6653</v>
      </c>
      <c r="G679" t="s">
        <v>10016</v>
      </c>
      <c r="H679" s="1">
        <v>111290</v>
      </c>
      <c r="I679" s="1" t="s">
        <v>2914</v>
      </c>
      <c r="J679" s="1" t="s">
        <v>2914</v>
      </c>
      <c r="K679" s="1" t="s">
        <v>5274</v>
      </c>
      <c r="L679" s="1" t="s">
        <v>5207</v>
      </c>
      <c r="M679" s="1" t="s">
        <v>6825</v>
      </c>
      <c r="N679" s="1" t="s">
        <v>8439</v>
      </c>
    </row>
    <row r="680" spans="1:14">
      <c r="A680" s="1" t="s">
        <v>3197</v>
      </c>
      <c r="B680" s="1" t="s">
        <v>3198</v>
      </c>
      <c r="C680" s="1" t="s">
        <v>3199</v>
      </c>
      <c r="D680" s="1" t="s">
        <v>3119</v>
      </c>
      <c r="E680" s="1" t="s">
        <v>10017</v>
      </c>
      <c r="F680" s="1" t="s">
        <v>1291</v>
      </c>
      <c r="G680" t="s">
        <v>10018</v>
      </c>
      <c r="H680" s="1">
        <v>110841</v>
      </c>
      <c r="I680" s="1" t="s">
        <v>3201</v>
      </c>
      <c r="J680" s="1" t="s">
        <v>3201</v>
      </c>
      <c r="K680" s="1" t="s">
        <v>5910</v>
      </c>
      <c r="L680" s="1" t="s">
        <v>7055</v>
      </c>
      <c r="M680" s="1"/>
      <c r="N680" s="1" t="s">
        <v>8541</v>
      </c>
    </row>
    <row r="681" spans="1:14">
      <c r="A681" s="1" t="s">
        <v>2975</v>
      </c>
      <c r="B681" s="1" t="s">
        <v>2976</v>
      </c>
      <c r="C681" s="1" t="s">
        <v>2977</v>
      </c>
      <c r="D681" s="1" t="s">
        <v>3124</v>
      </c>
      <c r="E681" s="1" t="s">
        <v>10019</v>
      </c>
      <c r="F681" s="1" t="s">
        <v>2035</v>
      </c>
      <c r="G681" t="s">
        <v>10020</v>
      </c>
      <c r="H681" s="1">
        <v>109715</v>
      </c>
      <c r="I681" s="1" t="s">
        <v>2979</v>
      </c>
      <c r="J681" s="1" t="s">
        <v>2979</v>
      </c>
      <c r="K681" s="1" t="s">
        <v>5274</v>
      </c>
      <c r="L681" s="1" t="s">
        <v>6037</v>
      </c>
      <c r="M681" s="1" t="s">
        <v>7648</v>
      </c>
      <c r="N681" s="1" t="s">
        <v>8568</v>
      </c>
    </row>
    <row r="682" spans="1:14">
      <c r="A682" s="1" t="s">
        <v>3064</v>
      </c>
      <c r="B682" s="1" t="s">
        <v>3065</v>
      </c>
      <c r="C682" s="1" t="s">
        <v>3066</v>
      </c>
      <c r="D682" s="1" t="s">
        <v>3129</v>
      </c>
      <c r="E682" s="1" t="s">
        <v>10021</v>
      </c>
      <c r="F682" s="1" t="s">
        <v>5454</v>
      </c>
      <c r="G682" t="s">
        <v>10022</v>
      </c>
      <c r="H682" s="1">
        <v>109574</v>
      </c>
      <c r="I682" s="1" t="s">
        <v>7898</v>
      </c>
      <c r="J682" s="1" t="s">
        <v>7898</v>
      </c>
      <c r="K682" s="1" t="s">
        <v>5303</v>
      </c>
      <c r="L682" s="1" t="s">
        <v>6185</v>
      </c>
      <c r="M682" s="1" t="s">
        <v>7010</v>
      </c>
      <c r="N682" s="1" t="s">
        <v>8412</v>
      </c>
    </row>
    <row r="683" spans="1:14">
      <c r="A683" s="1" t="s">
        <v>3016</v>
      </c>
      <c r="B683" s="1" t="s">
        <v>3017</v>
      </c>
      <c r="C683" s="1" t="s">
        <v>3018</v>
      </c>
      <c r="D683" s="1" t="s">
        <v>3134</v>
      </c>
      <c r="E683" s="1" t="s">
        <v>10023</v>
      </c>
      <c r="F683" s="1" t="s">
        <v>489</v>
      </c>
      <c r="G683" t="s">
        <v>10024</v>
      </c>
      <c r="H683" s="1">
        <v>109275</v>
      </c>
      <c r="I683" s="1" t="s">
        <v>3020</v>
      </c>
      <c r="J683" s="1" t="s">
        <v>3020</v>
      </c>
      <c r="K683" s="1" t="s">
        <v>5274</v>
      </c>
      <c r="L683" s="1" t="s">
        <v>5496</v>
      </c>
      <c r="M683" s="1" t="s">
        <v>6301</v>
      </c>
      <c r="N683" s="1" t="s">
        <v>8447</v>
      </c>
    </row>
    <row r="684" spans="1:14">
      <c r="A684" s="1" t="s">
        <v>2240</v>
      </c>
      <c r="B684" s="1" t="s">
        <v>2241</v>
      </c>
      <c r="C684" s="1" t="s">
        <v>2242</v>
      </c>
      <c r="D684" s="1" t="s">
        <v>3138</v>
      </c>
      <c r="E684" s="1" t="s">
        <v>10025</v>
      </c>
      <c r="F684" s="1" t="s">
        <v>2244</v>
      </c>
      <c r="G684" t="s">
        <v>10026</v>
      </c>
      <c r="H684" s="1">
        <v>106833</v>
      </c>
      <c r="I684" s="1" t="s">
        <v>2245</v>
      </c>
      <c r="J684" s="1" t="s">
        <v>2245</v>
      </c>
      <c r="K684" s="1" t="s">
        <v>6336</v>
      </c>
      <c r="L684" s="1" t="s">
        <v>5928</v>
      </c>
      <c r="M684" s="1" t="s">
        <v>6394</v>
      </c>
      <c r="N684" s="1" t="s">
        <v>8412</v>
      </c>
    </row>
    <row r="685" spans="1:14">
      <c r="A685" s="1" t="s">
        <v>2161</v>
      </c>
      <c r="B685" s="1" t="s">
        <v>2162</v>
      </c>
      <c r="C685" s="1" t="s">
        <v>2163</v>
      </c>
      <c r="D685" s="1" t="s">
        <v>3143</v>
      </c>
      <c r="E685" s="1" t="s">
        <v>10027</v>
      </c>
      <c r="F685" s="1" t="s">
        <v>6264</v>
      </c>
      <c r="G685" t="s">
        <v>10028</v>
      </c>
      <c r="H685" s="1">
        <v>106795</v>
      </c>
      <c r="I685" s="1" t="s">
        <v>2165</v>
      </c>
      <c r="J685" s="1" t="s">
        <v>2165</v>
      </c>
      <c r="K685" s="1" t="s">
        <v>5274</v>
      </c>
      <c r="L685" s="1" t="s">
        <v>5793</v>
      </c>
      <c r="M685" s="1" t="s">
        <v>6829</v>
      </c>
      <c r="N685" s="1" t="s">
        <v>8574</v>
      </c>
    </row>
    <row r="686" spans="1:14">
      <c r="A686" s="1" t="s">
        <v>2949</v>
      </c>
      <c r="B686" s="1" t="s">
        <v>2950</v>
      </c>
      <c r="C686" s="1" t="s">
        <v>2951</v>
      </c>
      <c r="D686" s="1" t="s">
        <v>3148</v>
      </c>
      <c r="E686" s="1" t="s">
        <v>10029</v>
      </c>
      <c r="F686" s="1" t="s">
        <v>5321</v>
      </c>
      <c r="G686" t="s">
        <v>10030</v>
      </c>
      <c r="H686" s="1">
        <v>105124</v>
      </c>
      <c r="I686" s="1" t="s">
        <v>2953</v>
      </c>
      <c r="J686" s="1" t="s">
        <v>2953</v>
      </c>
      <c r="K686" s="1" t="s">
        <v>5274</v>
      </c>
      <c r="L686" s="1" t="s">
        <v>7456</v>
      </c>
      <c r="M686" s="1" t="s">
        <v>5535</v>
      </c>
      <c r="N686" s="1" t="s">
        <v>8420</v>
      </c>
    </row>
    <row r="687" spans="1:14">
      <c r="A687" s="1" t="s">
        <v>3528</v>
      </c>
      <c r="B687" s="1" t="s">
        <v>3529</v>
      </c>
      <c r="C687" s="1" t="s">
        <v>3530</v>
      </c>
      <c r="D687" s="1" t="s">
        <v>3153</v>
      </c>
      <c r="E687" s="1" t="s">
        <v>9038</v>
      </c>
      <c r="F687" s="1" t="s">
        <v>5923</v>
      </c>
      <c r="G687" t="s">
        <v>10031</v>
      </c>
      <c r="H687" s="1">
        <v>105030</v>
      </c>
      <c r="I687" s="1" t="s">
        <v>3532</v>
      </c>
      <c r="J687" s="1" t="s">
        <v>3532</v>
      </c>
      <c r="K687" s="1" t="s">
        <v>967</v>
      </c>
      <c r="L687" s="1" t="s">
        <v>5856</v>
      </c>
      <c r="M687" s="1"/>
      <c r="N687" s="1" t="s">
        <v>8541</v>
      </c>
    </row>
    <row r="688" spans="1:14">
      <c r="A688" s="1" t="s">
        <v>2227</v>
      </c>
      <c r="B688" s="1" t="s">
        <v>2228</v>
      </c>
      <c r="C688" s="1" t="s">
        <v>2229</v>
      </c>
      <c r="D688" s="1" t="s">
        <v>3157</v>
      </c>
      <c r="E688" s="1" t="s">
        <v>10032</v>
      </c>
      <c r="F688" s="1" t="s">
        <v>6493</v>
      </c>
      <c r="G688" t="s">
        <v>10033</v>
      </c>
      <c r="H688" s="1">
        <v>104809</v>
      </c>
      <c r="I688" s="1" t="s">
        <v>6657</v>
      </c>
      <c r="J688" s="1" t="s">
        <v>8304</v>
      </c>
      <c r="K688" s="1" t="s">
        <v>967</v>
      </c>
      <c r="L688" s="1" t="s">
        <v>6232</v>
      </c>
      <c r="M688" s="1" t="s">
        <v>6273</v>
      </c>
      <c r="N688" s="1" t="s">
        <v>8454</v>
      </c>
    </row>
    <row r="689" spans="1:14">
      <c r="A689" s="1" t="s">
        <v>2893</v>
      </c>
      <c r="B689" s="1" t="s">
        <v>2894</v>
      </c>
      <c r="C689" s="1" t="s">
        <v>2895</v>
      </c>
      <c r="D689" s="1" t="s">
        <v>3161</v>
      </c>
      <c r="E689" s="1" t="s">
        <v>6658</v>
      </c>
      <c r="F689" s="1" t="s">
        <v>5748</v>
      </c>
      <c r="H689" s="1">
        <v>102254</v>
      </c>
      <c r="I689" s="1" t="s">
        <v>2897</v>
      </c>
      <c r="J689" s="1" t="s">
        <v>2897</v>
      </c>
      <c r="K689" s="1"/>
      <c r="L689" s="1" t="s">
        <v>5296</v>
      </c>
      <c r="M689" s="1"/>
      <c r="N689" s="1" t="s">
        <v>6659</v>
      </c>
    </row>
    <row r="690" spans="1:14">
      <c r="A690" s="1" t="s">
        <v>3021</v>
      </c>
      <c r="B690" s="1" t="s">
        <v>3022</v>
      </c>
      <c r="C690" s="1" t="s">
        <v>3023</v>
      </c>
      <c r="D690" s="1" t="s">
        <v>3166</v>
      </c>
      <c r="E690" s="1" t="s">
        <v>9694</v>
      </c>
      <c r="F690" s="1" t="s">
        <v>1745</v>
      </c>
      <c r="G690" t="s">
        <v>10034</v>
      </c>
      <c r="H690" s="1">
        <v>99412</v>
      </c>
      <c r="I690" s="1" t="s">
        <v>3025</v>
      </c>
      <c r="J690" s="1" t="s">
        <v>3025</v>
      </c>
      <c r="K690" s="1" t="s">
        <v>967</v>
      </c>
      <c r="L690" s="1"/>
      <c r="M690" s="1"/>
      <c r="N690" s="1" t="s">
        <v>8502</v>
      </c>
    </row>
    <row r="691" spans="1:14">
      <c r="A691" s="1" t="s">
        <v>2999</v>
      </c>
      <c r="B691" s="1" t="s">
        <v>3000</v>
      </c>
      <c r="C691" s="1" t="s">
        <v>3001</v>
      </c>
      <c r="D691" s="1" t="s">
        <v>3170</v>
      </c>
      <c r="E691" s="1" t="s">
        <v>10035</v>
      </c>
      <c r="F691" s="1" t="s">
        <v>7287</v>
      </c>
      <c r="G691" t="s">
        <v>10036</v>
      </c>
      <c r="H691" s="1">
        <v>97713</v>
      </c>
      <c r="I691" s="1" t="s">
        <v>5612</v>
      </c>
      <c r="J691" s="1" t="s">
        <v>5612</v>
      </c>
      <c r="K691" s="1" t="s">
        <v>422</v>
      </c>
      <c r="L691" s="1" t="s">
        <v>5299</v>
      </c>
      <c r="M691" s="1" t="s">
        <v>7859</v>
      </c>
      <c r="N691" s="1" t="s">
        <v>8633</v>
      </c>
    </row>
    <row r="692" spans="1:14">
      <c r="A692" s="1" t="s">
        <v>3367</v>
      </c>
      <c r="B692" s="1" t="s">
        <v>3368</v>
      </c>
      <c r="C692" s="1" t="s">
        <v>3369</v>
      </c>
      <c r="D692" s="1" t="s">
        <v>3175</v>
      </c>
      <c r="E692" s="1" t="s">
        <v>10037</v>
      </c>
      <c r="F692" s="1" t="s">
        <v>5723</v>
      </c>
      <c r="G692" t="s">
        <v>10038</v>
      </c>
      <c r="H692" s="1">
        <v>97603</v>
      </c>
      <c r="I692" s="1" t="s">
        <v>6663</v>
      </c>
      <c r="J692" s="1" t="s">
        <v>6664</v>
      </c>
      <c r="K692" s="1" t="s">
        <v>6916</v>
      </c>
      <c r="L692" s="1" t="s">
        <v>5779</v>
      </c>
      <c r="M692" s="1" t="s">
        <v>10039</v>
      </c>
      <c r="N692" s="1" t="s">
        <v>8476</v>
      </c>
    </row>
    <row r="693" spans="1:14">
      <c r="A693" s="1" t="s">
        <v>3087</v>
      </c>
      <c r="B693" s="1" t="s">
        <v>3088</v>
      </c>
      <c r="C693" s="1" t="s">
        <v>3089</v>
      </c>
      <c r="D693" s="1" t="s">
        <v>3179</v>
      </c>
      <c r="E693" s="1" t="s">
        <v>10040</v>
      </c>
      <c r="F693" s="1" t="s">
        <v>1745</v>
      </c>
      <c r="G693" t="s">
        <v>10041</v>
      </c>
      <c r="H693" s="1">
        <v>97433</v>
      </c>
      <c r="I693" s="1" t="s">
        <v>8305</v>
      </c>
      <c r="J693" s="1" t="s">
        <v>8305</v>
      </c>
      <c r="K693" s="1" t="s">
        <v>5394</v>
      </c>
      <c r="L693" s="1" t="s">
        <v>7437</v>
      </c>
      <c r="M693" s="1" t="s">
        <v>7611</v>
      </c>
      <c r="N693" s="1" t="s">
        <v>8461</v>
      </c>
    </row>
    <row r="694" spans="1:14">
      <c r="A694" s="1" t="s">
        <v>2199</v>
      </c>
      <c r="B694" s="1" t="s">
        <v>2200</v>
      </c>
      <c r="C694" s="1" t="s">
        <v>2201</v>
      </c>
      <c r="D694" s="1" t="s">
        <v>3183</v>
      </c>
      <c r="E694" s="1" t="s">
        <v>10042</v>
      </c>
      <c r="F694" s="1" t="s">
        <v>10043</v>
      </c>
      <c r="G694" t="s">
        <v>8097</v>
      </c>
      <c r="H694" s="1">
        <v>97185</v>
      </c>
      <c r="I694" s="1" t="s">
        <v>6666</v>
      </c>
      <c r="J694" s="1" t="s">
        <v>6666</v>
      </c>
      <c r="K694" s="1" t="s">
        <v>6515</v>
      </c>
      <c r="L694" s="1" t="s">
        <v>5398</v>
      </c>
      <c r="M694" s="1"/>
      <c r="N694" s="1" t="s">
        <v>8613</v>
      </c>
    </row>
    <row r="695" spans="1:14">
      <c r="A695" s="1" t="s">
        <v>3112</v>
      </c>
      <c r="B695" s="1" t="s">
        <v>3113</v>
      </c>
      <c r="C695" s="1" t="s">
        <v>3114</v>
      </c>
      <c r="D695" s="1" t="s">
        <v>3187</v>
      </c>
      <c r="E695" s="1" t="s">
        <v>10044</v>
      </c>
      <c r="F695" s="1" t="s">
        <v>5825</v>
      </c>
      <c r="G695" t="s">
        <v>10045</v>
      </c>
      <c r="H695" s="1">
        <v>96135</v>
      </c>
      <c r="I695" s="1" t="s">
        <v>8098</v>
      </c>
      <c r="J695" s="1" t="s">
        <v>8098</v>
      </c>
      <c r="K695" s="1" t="s">
        <v>967</v>
      </c>
      <c r="L695" s="1" t="s">
        <v>6536</v>
      </c>
      <c r="M695" s="1" t="s">
        <v>6831</v>
      </c>
      <c r="N695" s="1" t="s">
        <v>8435</v>
      </c>
    </row>
    <row r="696" spans="1:14">
      <c r="A696" s="1" t="s">
        <v>3485</v>
      </c>
      <c r="B696" s="1" t="s">
        <v>3486</v>
      </c>
      <c r="C696" s="1" t="s">
        <v>3487</v>
      </c>
      <c r="D696" s="1" t="s">
        <v>3191</v>
      </c>
      <c r="E696" s="1" t="s">
        <v>10046</v>
      </c>
      <c r="F696" s="1" t="s">
        <v>6662</v>
      </c>
      <c r="G696" t="s">
        <v>10047</v>
      </c>
      <c r="H696" s="1">
        <v>95817</v>
      </c>
      <c r="I696" s="1" t="s">
        <v>3489</v>
      </c>
      <c r="J696" s="1" t="s">
        <v>3490</v>
      </c>
      <c r="K696" s="1" t="s">
        <v>5274</v>
      </c>
      <c r="L696" s="1" t="s">
        <v>7095</v>
      </c>
      <c r="M696" s="1" t="s">
        <v>8377</v>
      </c>
      <c r="N696" s="1" t="s">
        <v>8760</v>
      </c>
    </row>
    <row r="697" spans="1:14">
      <c r="A697" s="1" t="s">
        <v>3184</v>
      </c>
      <c r="B697" s="1" t="s">
        <v>3185</v>
      </c>
      <c r="C697" s="1" t="s">
        <v>3186</v>
      </c>
      <c r="D697" s="1" t="s">
        <v>3195</v>
      </c>
      <c r="E697" s="1" t="s">
        <v>10048</v>
      </c>
      <c r="F697" s="1" t="s">
        <v>885</v>
      </c>
      <c r="G697" t="s">
        <v>10049</v>
      </c>
      <c r="H697" s="1">
        <v>93761</v>
      </c>
      <c r="I697" s="1" t="s">
        <v>8099</v>
      </c>
      <c r="J697" s="1" t="s">
        <v>8099</v>
      </c>
      <c r="K697" s="1" t="s">
        <v>967</v>
      </c>
      <c r="L697" s="1" t="s">
        <v>6079</v>
      </c>
      <c r="M697" s="1" t="s">
        <v>7569</v>
      </c>
      <c r="N697" s="1" t="s">
        <v>8760</v>
      </c>
    </row>
    <row r="698" spans="1:14">
      <c r="A698" s="1" t="s">
        <v>3038</v>
      </c>
      <c r="B698" s="1" t="s">
        <v>3039</v>
      </c>
      <c r="C698" s="1" t="s">
        <v>3040</v>
      </c>
      <c r="D698" s="1" t="s">
        <v>3200</v>
      </c>
      <c r="E698" s="1" t="s">
        <v>10050</v>
      </c>
      <c r="F698" s="1" t="s">
        <v>6428</v>
      </c>
      <c r="G698" t="s">
        <v>10051</v>
      </c>
      <c r="H698" s="1">
        <v>92408</v>
      </c>
      <c r="I698" s="1" t="s">
        <v>3042</v>
      </c>
      <c r="J698" s="1" t="s">
        <v>3042</v>
      </c>
      <c r="K698" s="1" t="s">
        <v>967</v>
      </c>
      <c r="L698" s="1" t="s">
        <v>7092</v>
      </c>
      <c r="M698" s="1" t="s">
        <v>7218</v>
      </c>
      <c r="N698" s="1" t="s">
        <v>8469</v>
      </c>
    </row>
    <row r="699" spans="1:14">
      <c r="A699" s="1" t="s">
        <v>3116</v>
      </c>
      <c r="B699" s="1" t="s">
        <v>3117</v>
      </c>
      <c r="C699" s="1" t="s">
        <v>3118</v>
      </c>
      <c r="D699" s="1" t="s">
        <v>3205</v>
      </c>
      <c r="E699" s="1" t="s">
        <v>10052</v>
      </c>
      <c r="F699" s="1" t="s">
        <v>6668</v>
      </c>
      <c r="G699" t="s">
        <v>10053</v>
      </c>
      <c r="H699" s="1">
        <v>91060</v>
      </c>
      <c r="I699" s="1" t="s">
        <v>3120</v>
      </c>
      <c r="J699" s="1" t="s">
        <v>3120</v>
      </c>
      <c r="K699" s="1" t="s">
        <v>5430</v>
      </c>
      <c r="L699" s="1" t="s">
        <v>7504</v>
      </c>
      <c r="M699" s="1" t="s">
        <v>7352</v>
      </c>
      <c r="N699" s="1" t="s">
        <v>8502</v>
      </c>
    </row>
    <row r="700" spans="1:14">
      <c r="A700" s="1" t="s">
        <v>3225</v>
      </c>
      <c r="B700" s="1" t="s">
        <v>3226</v>
      </c>
      <c r="C700" s="1" t="s">
        <v>3226</v>
      </c>
      <c r="D700" s="1" t="s">
        <v>3210</v>
      </c>
      <c r="E700" s="1" t="s">
        <v>10054</v>
      </c>
      <c r="F700" s="1" t="s">
        <v>2170</v>
      </c>
      <c r="G700" t="s">
        <v>10055</v>
      </c>
      <c r="H700" s="1">
        <v>90546</v>
      </c>
      <c r="I700" s="1" t="s">
        <v>8306</v>
      </c>
      <c r="J700" s="1" t="s">
        <v>8306</v>
      </c>
      <c r="K700" s="1" t="s">
        <v>5274</v>
      </c>
      <c r="L700" s="1" t="s">
        <v>10056</v>
      </c>
      <c r="M700" s="1" t="s">
        <v>10057</v>
      </c>
      <c r="N700" s="1" t="s">
        <v>8476</v>
      </c>
    </row>
    <row r="701" spans="1:14">
      <c r="A701" s="1" t="s">
        <v>3034</v>
      </c>
      <c r="B701" s="1" t="s">
        <v>3035</v>
      </c>
      <c r="C701" s="1" t="s">
        <v>3036</v>
      </c>
      <c r="D701" s="1" t="s">
        <v>3215</v>
      </c>
      <c r="E701" s="1" t="s">
        <v>10058</v>
      </c>
      <c r="F701" s="1" t="s">
        <v>10059</v>
      </c>
      <c r="G701" t="s">
        <v>10060</v>
      </c>
      <c r="H701" s="1">
        <v>89096</v>
      </c>
      <c r="I701" s="1" t="s">
        <v>6670</v>
      </c>
      <c r="J701" s="1" t="s">
        <v>6670</v>
      </c>
      <c r="K701" s="1" t="s">
        <v>5564</v>
      </c>
      <c r="L701" s="1" t="s">
        <v>5480</v>
      </c>
      <c r="M701" s="1" t="s">
        <v>7021</v>
      </c>
      <c r="N701" s="1" t="s">
        <v>8435</v>
      </c>
    </row>
    <row r="702" spans="1:14">
      <c r="A702" s="1" t="s">
        <v>2183</v>
      </c>
      <c r="B702" s="1" t="s">
        <v>2184</v>
      </c>
      <c r="C702" s="1" t="s">
        <v>2185</v>
      </c>
      <c r="D702" s="1" t="s">
        <v>3219</v>
      </c>
      <c r="E702" s="1" t="s">
        <v>10061</v>
      </c>
      <c r="F702" s="1" t="s">
        <v>6671</v>
      </c>
      <c r="G702" t="s">
        <v>10062</v>
      </c>
      <c r="H702" s="1">
        <v>84566</v>
      </c>
      <c r="I702" s="1" t="s">
        <v>2187</v>
      </c>
      <c r="J702" s="1" t="s">
        <v>2188</v>
      </c>
      <c r="K702" s="1" t="s">
        <v>5274</v>
      </c>
      <c r="L702" s="1" t="s">
        <v>6288</v>
      </c>
      <c r="M702" s="1" t="s">
        <v>6096</v>
      </c>
      <c r="N702" s="1" t="s">
        <v>8588</v>
      </c>
    </row>
    <row r="703" spans="1:14">
      <c r="A703" s="1" t="s">
        <v>3266</v>
      </c>
      <c r="B703" s="1" t="s">
        <v>3267</v>
      </c>
      <c r="C703" s="1" t="s">
        <v>3268</v>
      </c>
      <c r="D703" s="1" t="s">
        <v>3223</v>
      </c>
      <c r="E703" s="1" t="s">
        <v>6672</v>
      </c>
      <c r="F703" s="1" t="s">
        <v>5995</v>
      </c>
      <c r="H703" s="1">
        <v>84071</v>
      </c>
      <c r="I703" s="1" t="s">
        <v>3270</v>
      </c>
      <c r="J703" s="1" t="s">
        <v>3270</v>
      </c>
      <c r="K703" s="1"/>
      <c r="L703" s="1" t="s">
        <v>5399</v>
      </c>
      <c r="M703" s="1" t="s">
        <v>7468</v>
      </c>
      <c r="N703" s="1" t="s">
        <v>6673</v>
      </c>
    </row>
    <row r="704" spans="1:14">
      <c r="A704" s="1" t="s">
        <v>2223</v>
      </c>
      <c r="B704" s="1" t="s">
        <v>2224</v>
      </c>
      <c r="C704" s="1" t="s">
        <v>2225</v>
      </c>
      <c r="D704" s="1" t="s">
        <v>3227</v>
      </c>
      <c r="E704" s="1" t="s">
        <v>10063</v>
      </c>
      <c r="F704" s="1" t="s">
        <v>5738</v>
      </c>
      <c r="G704" t="s">
        <v>10064</v>
      </c>
      <c r="H704" s="1">
        <v>83804</v>
      </c>
      <c r="I704" s="1" t="s">
        <v>8100</v>
      </c>
      <c r="J704" s="1" t="s">
        <v>8100</v>
      </c>
      <c r="K704" s="1" t="s">
        <v>6051</v>
      </c>
      <c r="L704" s="1" t="s">
        <v>5110</v>
      </c>
      <c r="M704" s="1" t="s">
        <v>7542</v>
      </c>
      <c r="N704" s="1" t="s">
        <v>8420</v>
      </c>
    </row>
    <row r="705" spans="1:14">
      <c r="A705" s="1" t="s">
        <v>3099</v>
      </c>
      <c r="B705" s="1" t="s">
        <v>3100</v>
      </c>
      <c r="C705" s="1" t="s">
        <v>3101</v>
      </c>
      <c r="D705" s="1" t="s">
        <v>3232</v>
      </c>
      <c r="E705" s="1" t="s">
        <v>9694</v>
      </c>
      <c r="F705" s="1" t="s">
        <v>1745</v>
      </c>
      <c r="G705" t="s">
        <v>10065</v>
      </c>
      <c r="H705" s="1">
        <v>81878</v>
      </c>
      <c r="I705" s="1" t="s">
        <v>3103</v>
      </c>
      <c r="J705" s="1" t="s">
        <v>3103</v>
      </c>
      <c r="K705" s="1" t="s">
        <v>5274</v>
      </c>
      <c r="L705" s="1" t="s">
        <v>6198</v>
      </c>
      <c r="M705" s="1" t="s">
        <v>5877</v>
      </c>
      <c r="N705" s="1" t="s">
        <v>8435</v>
      </c>
    </row>
    <row r="706" spans="1:14">
      <c r="A706" s="1" t="s">
        <v>2984</v>
      </c>
      <c r="B706" s="1" t="s">
        <v>2985</v>
      </c>
      <c r="C706" s="1" t="s">
        <v>1015</v>
      </c>
      <c r="D706" s="1" t="s">
        <v>3239</v>
      </c>
      <c r="E706" s="1" t="s">
        <v>10066</v>
      </c>
      <c r="F706" s="1" t="s">
        <v>5964</v>
      </c>
      <c r="G706" t="s">
        <v>10067</v>
      </c>
      <c r="H706" s="1">
        <v>80594</v>
      </c>
      <c r="I706" s="1" t="s">
        <v>7677</v>
      </c>
      <c r="J706" s="1" t="s">
        <v>7677</v>
      </c>
      <c r="K706" s="1" t="s">
        <v>5274</v>
      </c>
      <c r="L706" s="1" t="s">
        <v>7085</v>
      </c>
      <c r="M706" s="1" t="s">
        <v>6616</v>
      </c>
      <c r="N706" s="1" t="s">
        <v>8568</v>
      </c>
    </row>
    <row r="707" spans="1:14">
      <c r="A707" s="1" t="s">
        <v>3383</v>
      </c>
      <c r="B707" s="1" t="s">
        <v>3384</v>
      </c>
      <c r="C707" s="1" t="s">
        <v>3385</v>
      </c>
      <c r="D707" s="1" t="s">
        <v>3244</v>
      </c>
      <c r="E707" s="1" t="s">
        <v>10068</v>
      </c>
      <c r="F707" s="1" t="s">
        <v>7971</v>
      </c>
      <c r="G707" t="s">
        <v>10069</v>
      </c>
      <c r="H707" s="1">
        <v>80339</v>
      </c>
      <c r="I707" s="1" t="s">
        <v>5063</v>
      </c>
      <c r="J707" s="1" t="s">
        <v>5063</v>
      </c>
      <c r="K707" s="1" t="s">
        <v>5472</v>
      </c>
      <c r="L707" s="1" t="s">
        <v>7056</v>
      </c>
      <c r="M707" s="1" t="s">
        <v>6727</v>
      </c>
      <c r="N707" s="1" t="s">
        <v>8588</v>
      </c>
    </row>
    <row r="708" spans="1:14">
      <c r="A708" s="1" t="s">
        <v>3192</v>
      </c>
      <c r="B708" s="1" t="s">
        <v>3193</v>
      </c>
      <c r="C708" s="1" t="s">
        <v>3194</v>
      </c>
      <c r="D708" s="1" t="s">
        <v>3248</v>
      </c>
      <c r="E708" s="1" t="s">
        <v>10070</v>
      </c>
      <c r="F708" s="1" t="s">
        <v>2261</v>
      </c>
      <c r="G708" t="s">
        <v>10071</v>
      </c>
      <c r="H708" s="1">
        <v>80298</v>
      </c>
      <c r="I708" s="1" t="s">
        <v>3196</v>
      </c>
      <c r="J708" s="1" t="s">
        <v>3196</v>
      </c>
      <c r="K708" s="1" t="s">
        <v>5193</v>
      </c>
      <c r="L708" s="1" t="s">
        <v>6228</v>
      </c>
      <c r="M708" s="1" t="s">
        <v>7293</v>
      </c>
      <c r="N708" s="1" t="s">
        <v>8431</v>
      </c>
    </row>
    <row r="709" spans="1:14">
      <c r="A709" s="1" t="s">
        <v>3049</v>
      </c>
      <c r="B709" s="1" t="s">
        <v>3050</v>
      </c>
      <c r="C709" s="1" t="s">
        <v>3051</v>
      </c>
      <c r="D709" s="1" t="s">
        <v>3253</v>
      </c>
      <c r="E709" s="1" t="s">
        <v>10072</v>
      </c>
      <c r="F709" s="1" t="s">
        <v>489</v>
      </c>
      <c r="G709" t="s">
        <v>10073</v>
      </c>
      <c r="H709" s="1">
        <v>78931</v>
      </c>
      <c r="I709" s="1" t="s">
        <v>3053</v>
      </c>
      <c r="J709" s="1" t="s">
        <v>3053</v>
      </c>
      <c r="K709" s="1" t="s">
        <v>5293</v>
      </c>
      <c r="L709" s="1" t="s">
        <v>6157</v>
      </c>
      <c r="M709" s="1" t="s">
        <v>6497</v>
      </c>
      <c r="N709" s="1" t="s">
        <v>8412</v>
      </c>
    </row>
    <row r="710" spans="1:14">
      <c r="A710" s="1" t="s">
        <v>3091</v>
      </c>
      <c r="B710" s="1" t="s">
        <v>3092</v>
      </c>
      <c r="C710" s="1" t="s">
        <v>3093</v>
      </c>
      <c r="D710" s="1" t="s">
        <v>3258</v>
      </c>
      <c r="E710" s="1" t="s">
        <v>10074</v>
      </c>
      <c r="F710" s="1" t="s">
        <v>2931</v>
      </c>
      <c r="G710" t="s">
        <v>10075</v>
      </c>
      <c r="H710" s="1">
        <v>77830</v>
      </c>
      <c r="I710" s="1" t="s">
        <v>5174</v>
      </c>
      <c r="J710" s="1" t="s">
        <v>5174</v>
      </c>
      <c r="K710" s="1" t="s">
        <v>967</v>
      </c>
      <c r="L710" s="1" t="s">
        <v>5688</v>
      </c>
      <c r="M710" s="1" t="s">
        <v>6349</v>
      </c>
      <c r="N710" s="1" t="s">
        <v>8439</v>
      </c>
    </row>
    <row r="711" spans="1:14">
      <c r="A711" s="1" t="s">
        <v>2830</v>
      </c>
      <c r="B711" s="1" t="s">
        <v>2831</v>
      </c>
      <c r="C711" s="1" t="s">
        <v>2832</v>
      </c>
      <c r="D711" s="1" t="s">
        <v>3264</v>
      </c>
      <c r="E711" s="1" t="s">
        <v>10076</v>
      </c>
      <c r="F711" s="1" t="s">
        <v>5950</v>
      </c>
      <c r="G711" t="s">
        <v>10077</v>
      </c>
      <c r="H711" s="1">
        <v>76440</v>
      </c>
      <c r="I711" s="1" t="s">
        <v>2834</v>
      </c>
      <c r="J711" s="1" t="s">
        <v>2834</v>
      </c>
      <c r="K711" s="1" t="s">
        <v>5274</v>
      </c>
      <c r="L711" s="1" t="s">
        <v>7514</v>
      </c>
      <c r="M711" s="1" t="s">
        <v>7140</v>
      </c>
      <c r="N711" s="1" t="s">
        <v>8447</v>
      </c>
    </row>
    <row r="712" spans="1:14">
      <c r="A712" s="1" t="s">
        <v>2987</v>
      </c>
      <c r="B712" s="1" t="s">
        <v>2988</v>
      </c>
      <c r="C712" s="1" t="s">
        <v>2989</v>
      </c>
      <c r="D712" s="1" t="s">
        <v>3269</v>
      </c>
      <c r="E712" s="1" t="s">
        <v>6675</v>
      </c>
      <c r="F712" s="1" t="s">
        <v>5344</v>
      </c>
      <c r="H712" s="1">
        <v>75675</v>
      </c>
      <c r="I712" s="1" t="s">
        <v>2991</v>
      </c>
      <c r="J712" s="1" t="s">
        <v>2992</v>
      </c>
      <c r="K712" s="1"/>
      <c r="L712" s="1" t="s">
        <v>5447</v>
      </c>
      <c r="M712" s="1"/>
      <c r="N712" s="1" t="s">
        <v>6676</v>
      </c>
    </row>
    <row r="713" spans="1:14">
      <c r="A713" s="1" t="s">
        <v>3145</v>
      </c>
      <c r="B713" s="1" t="s">
        <v>3146</v>
      </c>
      <c r="C713" s="1" t="s">
        <v>3147</v>
      </c>
      <c r="D713" s="1" t="s">
        <v>3274</v>
      </c>
      <c r="E713" s="1" t="s">
        <v>9839</v>
      </c>
      <c r="F713" s="1" t="s">
        <v>5058</v>
      </c>
      <c r="G713" t="s">
        <v>10078</v>
      </c>
      <c r="H713" s="1">
        <v>74539</v>
      </c>
      <c r="I713" s="1" t="s">
        <v>3149</v>
      </c>
      <c r="J713" s="1" t="s">
        <v>3149</v>
      </c>
      <c r="K713" s="1" t="s">
        <v>967</v>
      </c>
      <c r="L713" s="1" t="s">
        <v>5720</v>
      </c>
      <c r="M713" s="1" t="s">
        <v>6411</v>
      </c>
      <c r="N713" s="1" t="s">
        <v>8633</v>
      </c>
    </row>
    <row r="714" spans="1:14">
      <c r="A714" s="1" t="s">
        <v>2303</v>
      </c>
      <c r="B714" s="1" t="s">
        <v>2304</v>
      </c>
      <c r="C714" s="1" t="s">
        <v>1415</v>
      </c>
      <c r="D714" s="1" t="s">
        <v>3278</v>
      </c>
      <c r="E714" s="1" t="s">
        <v>10079</v>
      </c>
      <c r="F714" s="1" t="s">
        <v>6677</v>
      </c>
      <c r="G714" t="s">
        <v>10080</v>
      </c>
      <c r="H714" s="1">
        <v>73543</v>
      </c>
      <c r="I714" s="1" t="s">
        <v>2306</v>
      </c>
      <c r="J714" s="1" t="s">
        <v>2306</v>
      </c>
      <c r="K714" s="1" t="s">
        <v>5274</v>
      </c>
      <c r="L714" s="1" t="s">
        <v>5951</v>
      </c>
      <c r="M714" s="1" t="s">
        <v>6195</v>
      </c>
      <c r="N714" s="1" t="s">
        <v>8454</v>
      </c>
    </row>
    <row r="715" spans="1:14">
      <c r="A715" s="1" t="s">
        <v>3054</v>
      </c>
      <c r="B715" s="1" t="s">
        <v>3055</v>
      </c>
      <c r="C715" s="1" t="s">
        <v>3056</v>
      </c>
      <c r="D715" s="1" t="s">
        <v>3283</v>
      </c>
      <c r="E715" s="1" t="s">
        <v>10081</v>
      </c>
      <c r="F715" s="1" t="s">
        <v>3972</v>
      </c>
      <c r="G715" t="s">
        <v>10082</v>
      </c>
      <c r="H715" s="1">
        <v>72789</v>
      </c>
      <c r="I715" s="1" t="s">
        <v>3059</v>
      </c>
      <c r="J715" s="1" t="s">
        <v>3059</v>
      </c>
      <c r="K715" s="1" t="s">
        <v>5274</v>
      </c>
      <c r="L715" s="1" t="s">
        <v>6037</v>
      </c>
      <c r="M715" s="1" t="s">
        <v>7809</v>
      </c>
      <c r="N715" s="1" t="s">
        <v>8568</v>
      </c>
    </row>
    <row r="716" spans="1:14">
      <c r="A716" s="1" t="s">
        <v>2194</v>
      </c>
      <c r="B716" s="1" t="s">
        <v>2195</v>
      </c>
      <c r="C716" s="1" t="s">
        <v>2196</v>
      </c>
      <c r="D716" s="1" t="s">
        <v>3288</v>
      </c>
      <c r="E716" s="1" t="s">
        <v>10006</v>
      </c>
      <c r="F716" s="1" t="s">
        <v>5950</v>
      </c>
      <c r="G716" t="s">
        <v>10083</v>
      </c>
      <c r="H716" s="1">
        <v>71868</v>
      </c>
      <c r="I716" s="1" t="s">
        <v>2198</v>
      </c>
      <c r="J716" s="1" t="s">
        <v>2198</v>
      </c>
      <c r="K716" s="1" t="s">
        <v>967</v>
      </c>
      <c r="L716" s="1" t="s">
        <v>5431</v>
      </c>
      <c r="M716" s="1" t="s">
        <v>7399</v>
      </c>
      <c r="N716" s="1" t="s">
        <v>8487</v>
      </c>
    </row>
    <row r="717" spans="1:14">
      <c r="A717" s="1" t="s">
        <v>3163</v>
      </c>
      <c r="B717" s="1" t="s">
        <v>3164</v>
      </c>
      <c r="C717" s="1" t="s">
        <v>3165</v>
      </c>
      <c r="D717" s="1" t="s">
        <v>3294</v>
      </c>
      <c r="E717" s="1" t="s">
        <v>10084</v>
      </c>
      <c r="F717" s="1" t="s">
        <v>9100</v>
      </c>
      <c r="G717" t="s">
        <v>10085</v>
      </c>
      <c r="H717" s="1">
        <v>71485</v>
      </c>
      <c r="I717" s="1" t="s">
        <v>8307</v>
      </c>
      <c r="J717" s="1" t="s">
        <v>8307</v>
      </c>
      <c r="K717" s="1" t="s">
        <v>5371</v>
      </c>
      <c r="L717" s="1" t="s">
        <v>6348</v>
      </c>
      <c r="M717" s="1" t="s">
        <v>5805</v>
      </c>
      <c r="N717" s="1" t="s">
        <v>8461</v>
      </c>
    </row>
    <row r="718" spans="1:14">
      <c r="A718" s="1" t="s">
        <v>3188</v>
      </c>
      <c r="B718" s="1" t="s">
        <v>3189</v>
      </c>
      <c r="C718" s="1" t="s">
        <v>3190</v>
      </c>
      <c r="D718" s="1" t="s">
        <v>3299</v>
      </c>
      <c r="E718" s="1" t="s">
        <v>10086</v>
      </c>
      <c r="F718" s="1" t="s">
        <v>7263</v>
      </c>
      <c r="G718" t="s">
        <v>10087</v>
      </c>
      <c r="H718" s="1">
        <v>71198</v>
      </c>
      <c r="I718" s="1" t="s">
        <v>8308</v>
      </c>
      <c r="J718" s="1" t="s">
        <v>8308</v>
      </c>
      <c r="K718" s="1" t="s">
        <v>5394</v>
      </c>
      <c r="L718" s="1" t="s">
        <v>7863</v>
      </c>
      <c r="M718" s="1" t="s">
        <v>7283</v>
      </c>
      <c r="N718" s="1" t="s">
        <v>8469</v>
      </c>
    </row>
    <row r="719" spans="1:14">
      <c r="A719" s="1" t="s">
        <v>3315</v>
      </c>
      <c r="B719" s="1" t="s">
        <v>3316</v>
      </c>
      <c r="C719" s="1" t="s">
        <v>3317</v>
      </c>
      <c r="D719" s="1" t="s">
        <v>3304</v>
      </c>
      <c r="E719" s="1" t="s">
        <v>7419</v>
      </c>
      <c r="F719" s="1" t="s">
        <v>5998</v>
      </c>
      <c r="H719" s="1">
        <v>69824</v>
      </c>
      <c r="I719" s="1" t="s">
        <v>3319</v>
      </c>
      <c r="J719" s="1" t="s">
        <v>3319</v>
      </c>
      <c r="K719" s="1"/>
      <c r="L719" s="1" t="s">
        <v>6294</v>
      </c>
      <c r="M719" s="1" t="s">
        <v>6273</v>
      </c>
      <c r="N719" s="1" t="s">
        <v>7385</v>
      </c>
    </row>
    <row r="720" spans="1:14">
      <c r="A720" s="1" t="s">
        <v>2361</v>
      </c>
      <c r="B720" s="1" t="s">
        <v>2362</v>
      </c>
      <c r="C720" s="1" t="s">
        <v>2363</v>
      </c>
      <c r="D720" s="1" t="s">
        <v>3309</v>
      </c>
      <c r="E720" s="1" t="s">
        <v>10088</v>
      </c>
      <c r="F720" s="1" t="s">
        <v>5379</v>
      </c>
      <c r="G720" t="s">
        <v>10089</v>
      </c>
      <c r="H720" s="1">
        <v>69586</v>
      </c>
      <c r="I720" s="1" t="s">
        <v>6558</v>
      </c>
      <c r="J720" s="1" t="s">
        <v>6558</v>
      </c>
      <c r="K720" s="1" t="s">
        <v>7199</v>
      </c>
      <c r="L720" s="1" t="s">
        <v>6918</v>
      </c>
      <c r="M720" s="1" t="s">
        <v>7129</v>
      </c>
      <c r="N720" s="1" t="s">
        <v>8443</v>
      </c>
    </row>
    <row r="721" spans="1:14">
      <c r="A721" s="1" t="s">
        <v>3135</v>
      </c>
      <c r="B721" s="1" t="s">
        <v>3136</v>
      </c>
      <c r="C721" s="1" t="s">
        <v>3137</v>
      </c>
      <c r="D721" s="1" t="s">
        <v>3313</v>
      </c>
      <c r="E721" s="1" t="s">
        <v>10090</v>
      </c>
      <c r="F721" s="1" t="s">
        <v>5183</v>
      </c>
      <c r="G721" t="s">
        <v>10091</v>
      </c>
      <c r="H721" s="1">
        <v>69224</v>
      </c>
      <c r="I721" s="1" t="s">
        <v>3139</v>
      </c>
      <c r="J721" s="1" t="s">
        <v>3139</v>
      </c>
      <c r="K721" s="1" t="s">
        <v>5274</v>
      </c>
      <c r="L721" s="1" t="s">
        <v>7186</v>
      </c>
      <c r="M721" s="1" t="s">
        <v>6110</v>
      </c>
      <c r="N721" s="1" t="s">
        <v>8416</v>
      </c>
    </row>
    <row r="722" spans="1:14">
      <c r="A722" s="1" t="s">
        <v>3131</v>
      </c>
      <c r="B722" s="1" t="s">
        <v>3132</v>
      </c>
      <c r="C722" s="1" t="s">
        <v>3133</v>
      </c>
      <c r="D722" s="1" t="s">
        <v>3318</v>
      </c>
      <c r="E722" s="1" t="s">
        <v>10092</v>
      </c>
      <c r="F722" s="1" t="s">
        <v>5821</v>
      </c>
      <c r="G722" t="s">
        <v>10093</v>
      </c>
      <c r="H722" s="1">
        <v>69174</v>
      </c>
      <c r="I722" s="1" t="s">
        <v>8309</v>
      </c>
      <c r="J722" s="1" t="s">
        <v>8309</v>
      </c>
      <c r="K722" s="1" t="s">
        <v>5345</v>
      </c>
      <c r="L722" s="1" t="s">
        <v>10094</v>
      </c>
      <c r="M722" s="1" t="s">
        <v>7173</v>
      </c>
      <c r="N722" s="1" t="s">
        <v>8435</v>
      </c>
    </row>
    <row r="723" spans="1:14">
      <c r="A723" s="1" t="s">
        <v>3362</v>
      </c>
      <c r="B723" s="1" t="s">
        <v>3363</v>
      </c>
      <c r="C723" s="1" t="s">
        <v>3364</v>
      </c>
      <c r="D723" s="1" t="s">
        <v>3323</v>
      </c>
      <c r="E723" s="1" t="s">
        <v>10095</v>
      </c>
      <c r="F723" s="1" t="s">
        <v>1955</v>
      </c>
      <c r="G723" t="s">
        <v>10096</v>
      </c>
      <c r="H723" s="1">
        <v>69115</v>
      </c>
      <c r="I723" s="1" t="s">
        <v>3366</v>
      </c>
      <c r="J723" s="1" t="s">
        <v>3366</v>
      </c>
      <c r="K723" s="1" t="s">
        <v>967</v>
      </c>
      <c r="L723" s="1" t="s">
        <v>6911</v>
      </c>
      <c r="M723" s="1" t="s">
        <v>7570</v>
      </c>
      <c r="N723" s="1" t="s">
        <v>8450</v>
      </c>
    </row>
    <row r="724" spans="1:14">
      <c r="A724" s="1" t="s">
        <v>3285</v>
      </c>
      <c r="B724" s="1" t="s">
        <v>3286</v>
      </c>
      <c r="C724" s="1" t="s">
        <v>3287</v>
      </c>
      <c r="D724" s="1" t="s">
        <v>3326</v>
      </c>
      <c r="E724" s="1" t="s">
        <v>10097</v>
      </c>
      <c r="F724" s="1" t="s">
        <v>6271</v>
      </c>
      <c r="G724" t="s">
        <v>10098</v>
      </c>
      <c r="H724" s="1">
        <v>67614</v>
      </c>
      <c r="I724" s="1" t="s">
        <v>3289</v>
      </c>
      <c r="J724" s="1" t="s">
        <v>3290</v>
      </c>
      <c r="K724" s="1" t="s">
        <v>5564</v>
      </c>
      <c r="L724" s="1" t="s">
        <v>5306</v>
      </c>
      <c r="M724" s="1" t="s">
        <v>7828</v>
      </c>
      <c r="N724" s="1" t="s">
        <v>8465</v>
      </c>
    </row>
    <row r="725" spans="1:14">
      <c r="A725" s="1" t="s">
        <v>2918</v>
      </c>
      <c r="B725" s="1" t="s">
        <v>2919</v>
      </c>
      <c r="C725" s="1" t="s">
        <v>2920</v>
      </c>
      <c r="D725" s="1" t="s">
        <v>3332</v>
      </c>
      <c r="E725" s="1" t="s">
        <v>10099</v>
      </c>
      <c r="F725" s="1" t="s">
        <v>6680</v>
      </c>
      <c r="G725" t="s">
        <v>10100</v>
      </c>
      <c r="H725" s="1">
        <v>66099</v>
      </c>
      <c r="I725" s="1" t="s">
        <v>2922</v>
      </c>
      <c r="J725" s="1" t="s">
        <v>2922</v>
      </c>
      <c r="K725" s="1" t="s">
        <v>5274</v>
      </c>
      <c r="L725" s="1" t="s">
        <v>7582</v>
      </c>
      <c r="M725" s="1" t="s">
        <v>5197</v>
      </c>
      <c r="N725" s="1" t="s">
        <v>8431</v>
      </c>
    </row>
    <row r="726" spans="1:14">
      <c r="A726" s="1" t="s">
        <v>3514</v>
      </c>
      <c r="B726" s="1" t="s">
        <v>3515</v>
      </c>
      <c r="C726" s="1" t="s">
        <v>3516</v>
      </c>
      <c r="D726" s="1" t="s">
        <v>3337</v>
      </c>
      <c r="E726" s="1" t="s">
        <v>10101</v>
      </c>
      <c r="F726" s="1" t="s">
        <v>5937</v>
      </c>
      <c r="G726" t="s">
        <v>10102</v>
      </c>
      <c r="H726" s="1">
        <v>65743</v>
      </c>
      <c r="I726" s="1" t="s">
        <v>6681</v>
      </c>
      <c r="J726" s="1" t="s">
        <v>6681</v>
      </c>
      <c r="K726" s="1" t="s">
        <v>5274</v>
      </c>
      <c r="L726" s="1" t="s">
        <v>6117</v>
      </c>
      <c r="M726" s="1" t="s">
        <v>7692</v>
      </c>
      <c r="N726" s="1" t="s">
        <v>8420</v>
      </c>
    </row>
    <row r="727" spans="1:14">
      <c r="A727" s="1" t="s">
        <v>3387</v>
      </c>
      <c r="B727" s="1" t="s">
        <v>3388</v>
      </c>
      <c r="C727" s="1" t="s">
        <v>3389</v>
      </c>
      <c r="D727" s="1" t="s">
        <v>3343</v>
      </c>
      <c r="E727" s="1" t="s">
        <v>10103</v>
      </c>
      <c r="F727" s="1" t="s">
        <v>5374</v>
      </c>
      <c r="G727" t="s">
        <v>10104</v>
      </c>
      <c r="H727" s="1">
        <v>63940</v>
      </c>
      <c r="I727" s="1" t="s">
        <v>8310</v>
      </c>
      <c r="J727" s="1" t="s">
        <v>8310</v>
      </c>
      <c r="K727" s="1" t="s">
        <v>967</v>
      </c>
      <c r="L727" s="1" t="s">
        <v>7003</v>
      </c>
      <c r="M727" s="1" t="s">
        <v>5265</v>
      </c>
      <c r="N727" s="1" t="s">
        <v>8624</v>
      </c>
    </row>
    <row r="728" spans="1:14">
      <c r="A728" s="1" t="s">
        <v>2794</v>
      </c>
      <c r="B728" s="1" t="s">
        <v>2795</v>
      </c>
      <c r="C728" s="1" t="s">
        <v>1491</v>
      </c>
      <c r="D728" s="1" t="s">
        <v>3348</v>
      </c>
      <c r="E728" s="1" t="s">
        <v>5412</v>
      </c>
      <c r="F728" s="1" t="s">
        <v>3594</v>
      </c>
      <c r="H728" s="1">
        <v>63595</v>
      </c>
      <c r="I728" s="1" t="s">
        <v>5751</v>
      </c>
      <c r="J728" s="1" t="s">
        <v>5751</v>
      </c>
      <c r="K728" s="1"/>
      <c r="L728" s="1"/>
      <c r="M728" s="1" t="s">
        <v>6460</v>
      </c>
      <c r="N728" s="1" t="s">
        <v>5414</v>
      </c>
    </row>
    <row r="729" spans="1:14">
      <c r="A729" s="1" t="s">
        <v>3140</v>
      </c>
      <c r="B729" s="1" t="s">
        <v>3141</v>
      </c>
      <c r="C729" s="1" t="s">
        <v>3142</v>
      </c>
      <c r="D729" s="1" t="s">
        <v>3352</v>
      </c>
      <c r="E729" s="1" t="s">
        <v>10105</v>
      </c>
      <c r="F729" s="1" t="s">
        <v>6125</v>
      </c>
      <c r="G729" t="s">
        <v>10106</v>
      </c>
      <c r="H729" s="1">
        <v>62800</v>
      </c>
      <c r="I729" s="1" t="s">
        <v>3144</v>
      </c>
      <c r="J729" s="1" t="s">
        <v>3144</v>
      </c>
      <c r="K729" s="1" t="s">
        <v>5186</v>
      </c>
      <c r="L729" s="1" t="s">
        <v>7238</v>
      </c>
      <c r="M729" s="1" t="s">
        <v>7046</v>
      </c>
      <c r="N729" s="1" t="s">
        <v>8469</v>
      </c>
    </row>
    <row r="730" spans="1:14">
      <c r="A730" s="1" t="s">
        <v>3725</v>
      </c>
      <c r="B730" s="1" t="s">
        <v>3726</v>
      </c>
      <c r="C730" s="1" t="s">
        <v>3727</v>
      </c>
      <c r="D730" s="1" t="s">
        <v>3357</v>
      </c>
      <c r="E730" s="1" t="s">
        <v>9959</v>
      </c>
      <c r="F730" s="1" t="s">
        <v>1184</v>
      </c>
      <c r="G730" t="s">
        <v>10107</v>
      </c>
      <c r="H730" s="1">
        <v>62714</v>
      </c>
      <c r="I730" s="1" t="s">
        <v>3728</v>
      </c>
      <c r="J730" s="1" t="s">
        <v>3728</v>
      </c>
      <c r="K730" s="1" t="s">
        <v>5274</v>
      </c>
      <c r="L730" s="1" t="s">
        <v>7003</v>
      </c>
      <c r="M730" s="1" t="s">
        <v>8311</v>
      </c>
      <c r="N730" s="1" t="s">
        <v>8439</v>
      </c>
    </row>
    <row r="731" spans="1:14">
      <c r="A731" s="1" t="s">
        <v>3245</v>
      </c>
      <c r="B731" s="1" t="s">
        <v>3246</v>
      </c>
      <c r="C731" s="1" t="s">
        <v>3247</v>
      </c>
      <c r="D731" s="1" t="s">
        <v>3361</v>
      </c>
      <c r="E731" s="1" t="s">
        <v>10108</v>
      </c>
      <c r="F731" s="1" t="s">
        <v>2433</v>
      </c>
      <c r="G731" t="s">
        <v>10109</v>
      </c>
      <c r="H731" s="1">
        <v>61894</v>
      </c>
      <c r="I731" s="1" t="s">
        <v>3249</v>
      </c>
      <c r="J731" s="1" t="s">
        <v>3249</v>
      </c>
      <c r="K731" s="1" t="s">
        <v>5540</v>
      </c>
      <c r="L731" s="1" t="s">
        <v>6927</v>
      </c>
      <c r="M731" s="1" t="s">
        <v>5772</v>
      </c>
      <c r="N731" s="1" t="s">
        <v>8420</v>
      </c>
    </row>
    <row r="732" spans="1:14">
      <c r="A732" s="1" t="s">
        <v>3154</v>
      </c>
      <c r="B732" s="1" t="s">
        <v>3155</v>
      </c>
      <c r="C732" s="1" t="s">
        <v>3156</v>
      </c>
      <c r="D732" s="1" t="s">
        <v>3365</v>
      </c>
      <c r="E732" s="1" t="s">
        <v>10110</v>
      </c>
      <c r="F732" s="1" t="s">
        <v>2433</v>
      </c>
      <c r="G732" t="s">
        <v>10111</v>
      </c>
      <c r="H732" s="1">
        <v>61128</v>
      </c>
      <c r="I732" s="1" t="s">
        <v>8312</v>
      </c>
      <c r="J732" s="1" t="s">
        <v>8312</v>
      </c>
      <c r="K732" s="1" t="s">
        <v>6088</v>
      </c>
      <c r="L732" s="1" t="s">
        <v>6773</v>
      </c>
      <c r="M732" s="1" t="s">
        <v>7049</v>
      </c>
      <c r="N732" s="1" t="s">
        <v>8439</v>
      </c>
    </row>
    <row r="733" spans="1:14">
      <c r="A733" s="1" t="s">
        <v>2095</v>
      </c>
      <c r="B733" s="1" t="s">
        <v>2096</v>
      </c>
      <c r="C733" s="1" t="s">
        <v>2097</v>
      </c>
      <c r="D733" s="1" t="s">
        <v>3370</v>
      </c>
      <c r="E733" s="1" t="s">
        <v>10112</v>
      </c>
      <c r="F733" s="1" t="s">
        <v>6039</v>
      </c>
      <c r="G733" t="s">
        <v>10113</v>
      </c>
      <c r="H733" s="1">
        <v>58994</v>
      </c>
      <c r="I733" s="1" t="s">
        <v>6686</v>
      </c>
      <c r="J733" s="1" t="s">
        <v>6687</v>
      </c>
      <c r="K733" s="1" t="s">
        <v>5296</v>
      </c>
      <c r="L733" s="1" t="s">
        <v>6776</v>
      </c>
      <c r="M733" s="1" t="s">
        <v>6803</v>
      </c>
      <c r="N733" s="1" t="s">
        <v>8443</v>
      </c>
    </row>
    <row r="734" spans="1:14">
      <c r="A734" s="1" t="s">
        <v>3491</v>
      </c>
      <c r="B734" s="1" t="s">
        <v>3492</v>
      </c>
      <c r="C734" s="1" t="s">
        <v>3493</v>
      </c>
      <c r="D734" s="1" t="s">
        <v>3374</v>
      </c>
      <c r="E734" s="1" t="s">
        <v>9654</v>
      </c>
      <c r="F734" s="1" t="s">
        <v>3233</v>
      </c>
      <c r="G734" t="s">
        <v>10114</v>
      </c>
      <c r="H734" s="1">
        <v>57993</v>
      </c>
      <c r="I734" s="1" t="s">
        <v>8313</v>
      </c>
      <c r="J734" s="1" t="s">
        <v>8313</v>
      </c>
      <c r="K734" s="1" t="s">
        <v>6108</v>
      </c>
      <c r="L734" s="1" t="s">
        <v>6651</v>
      </c>
      <c r="M734" s="1" t="s">
        <v>7726</v>
      </c>
      <c r="N734" s="1" t="s">
        <v>8624</v>
      </c>
    </row>
    <row r="735" spans="1:14">
      <c r="A735" s="1" t="s">
        <v>3391</v>
      </c>
      <c r="B735" s="1" t="s">
        <v>3392</v>
      </c>
      <c r="C735" s="1" t="s">
        <v>3393</v>
      </c>
      <c r="D735" s="1" t="s">
        <v>3378</v>
      </c>
      <c r="E735" s="1" t="s">
        <v>10115</v>
      </c>
      <c r="F735" s="1" t="s">
        <v>6104</v>
      </c>
      <c r="G735" t="s">
        <v>10116</v>
      </c>
      <c r="H735" s="1">
        <v>57923</v>
      </c>
      <c r="I735" s="1" t="s">
        <v>8101</v>
      </c>
      <c r="J735" s="1" t="s">
        <v>8101</v>
      </c>
      <c r="K735" s="1" t="s">
        <v>5303</v>
      </c>
      <c r="L735" s="1" t="s">
        <v>6914</v>
      </c>
      <c r="M735" s="1" t="s">
        <v>10117</v>
      </c>
      <c r="N735" s="1" t="s">
        <v>8574</v>
      </c>
    </row>
    <row r="736" spans="1:14">
      <c r="A736" s="1" t="s">
        <v>3229</v>
      </c>
      <c r="B736" s="1" t="s">
        <v>3230</v>
      </c>
      <c r="C736" s="1" t="s">
        <v>3231</v>
      </c>
      <c r="D736" s="1" t="s">
        <v>3382</v>
      </c>
      <c r="E736" s="1" t="s">
        <v>10118</v>
      </c>
      <c r="F736" s="1" t="s">
        <v>885</v>
      </c>
      <c r="G736" t="s">
        <v>10119</v>
      </c>
      <c r="H736" s="1">
        <v>57262</v>
      </c>
      <c r="I736" s="1" t="s">
        <v>3234</v>
      </c>
      <c r="J736" s="1" t="s">
        <v>3235</v>
      </c>
      <c r="K736" s="1" t="s">
        <v>5303</v>
      </c>
      <c r="L736" s="1" t="s">
        <v>7179</v>
      </c>
      <c r="M736" s="1" t="s">
        <v>7256</v>
      </c>
      <c r="N736" s="1" t="s">
        <v>8613</v>
      </c>
    </row>
    <row r="737" spans="1:14">
      <c r="A737" s="1" t="s">
        <v>3625</v>
      </c>
      <c r="B737" s="1" t="s">
        <v>3626</v>
      </c>
      <c r="C737" s="1" t="s">
        <v>3627</v>
      </c>
      <c r="D737" s="1" t="s">
        <v>3386</v>
      </c>
      <c r="E737" s="1" t="s">
        <v>10120</v>
      </c>
      <c r="F737" s="1" t="s">
        <v>6223</v>
      </c>
      <c r="G737" t="s">
        <v>10121</v>
      </c>
      <c r="H737" s="1">
        <v>56723</v>
      </c>
      <c r="I737" s="1" t="s">
        <v>8314</v>
      </c>
      <c r="J737" s="1" t="s">
        <v>8315</v>
      </c>
      <c r="K737" s="1" t="s">
        <v>5303</v>
      </c>
      <c r="L737" s="1" t="s">
        <v>7276</v>
      </c>
      <c r="M737" s="1"/>
      <c r="N737" s="1" t="s">
        <v>8476</v>
      </c>
    </row>
    <row r="738" spans="1:14">
      <c r="A738" s="1" t="s">
        <v>3310</v>
      </c>
      <c r="B738" s="1" t="s">
        <v>3311</v>
      </c>
      <c r="C738" s="1" t="s">
        <v>3312</v>
      </c>
      <c r="D738" s="1" t="s">
        <v>3390</v>
      </c>
      <c r="E738" s="1" t="s">
        <v>10122</v>
      </c>
      <c r="F738" s="1" t="s">
        <v>5999</v>
      </c>
      <c r="G738" t="s">
        <v>10123</v>
      </c>
      <c r="H738" s="1">
        <v>54826</v>
      </c>
      <c r="I738" s="1" t="s">
        <v>3314</v>
      </c>
      <c r="J738" s="1" t="s">
        <v>3314</v>
      </c>
      <c r="K738" s="1" t="s">
        <v>5274</v>
      </c>
      <c r="L738" s="1" t="s">
        <v>5838</v>
      </c>
      <c r="M738" s="1" t="s">
        <v>7509</v>
      </c>
      <c r="N738" s="1" t="s">
        <v>8447</v>
      </c>
    </row>
    <row r="739" spans="1:14">
      <c r="A739" s="1" t="s">
        <v>3354</v>
      </c>
      <c r="B739" s="1" t="s">
        <v>3355</v>
      </c>
      <c r="C739" s="1" t="s">
        <v>3356</v>
      </c>
      <c r="D739" s="1" t="s">
        <v>3394</v>
      </c>
      <c r="E739" s="1" t="s">
        <v>9966</v>
      </c>
      <c r="F739" s="1" t="s">
        <v>6641</v>
      </c>
      <c r="G739" t="s">
        <v>10124</v>
      </c>
      <c r="H739" s="1">
        <v>54224</v>
      </c>
      <c r="I739" s="1" t="s">
        <v>8102</v>
      </c>
      <c r="J739" s="1" t="s">
        <v>8102</v>
      </c>
      <c r="K739" s="1"/>
      <c r="L739" s="1" t="s">
        <v>7052</v>
      </c>
      <c r="M739" s="1" t="s">
        <v>7187</v>
      </c>
      <c r="N739" s="1" t="s">
        <v>8416</v>
      </c>
    </row>
    <row r="740" spans="1:14">
      <c r="A740" s="1" t="s">
        <v>3121</v>
      </c>
      <c r="B740" s="1" t="s">
        <v>3122</v>
      </c>
      <c r="C740" s="1" t="s">
        <v>3123</v>
      </c>
      <c r="D740" s="1" t="s">
        <v>3398</v>
      </c>
      <c r="E740" s="1" t="s">
        <v>5704</v>
      </c>
      <c r="F740" s="1" t="s">
        <v>5616</v>
      </c>
      <c r="H740" s="1">
        <v>53861</v>
      </c>
      <c r="I740" s="1" t="s">
        <v>3125</v>
      </c>
      <c r="J740" s="1" t="s">
        <v>3125</v>
      </c>
      <c r="K740" s="1"/>
      <c r="L740" s="1"/>
      <c r="M740" s="1"/>
      <c r="N740" s="1" t="s">
        <v>5702</v>
      </c>
    </row>
    <row r="741" spans="1:14">
      <c r="A741" s="1" t="s">
        <v>3241</v>
      </c>
      <c r="B741" s="1" t="s">
        <v>3242</v>
      </c>
      <c r="C741" s="1" t="s">
        <v>3243</v>
      </c>
      <c r="D741" s="1" t="s">
        <v>3403</v>
      </c>
      <c r="E741" s="1" t="s">
        <v>10125</v>
      </c>
      <c r="F741" s="1" t="s">
        <v>6500</v>
      </c>
      <c r="G741" t="s">
        <v>10126</v>
      </c>
      <c r="H741" s="1">
        <v>53685</v>
      </c>
      <c r="I741" s="1" t="s">
        <v>6689</v>
      </c>
      <c r="J741" s="1" t="s">
        <v>6690</v>
      </c>
      <c r="K741" s="1" t="s">
        <v>5297</v>
      </c>
      <c r="L741" s="1" t="s">
        <v>6413</v>
      </c>
      <c r="M741" s="1" t="s">
        <v>7340</v>
      </c>
      <c r="N741" s="1" t="s">
        <v>8541</v>
      </c>
    </row>
    <row r="742" spans="1:14">
      <c r="A742" s="1" t="s">
        <v>3060</v>
      </c>
      <c r="B742" s="1" t="s">
        <v>3061</v>
      </c>
      <c r="C742" s="1" t="s">
        <v>3062</v>
      </c>
      <c r="D742" s="1" t="s">
        <v>3408</v>
      </c>
      <c r="E742" s="1" t="s">
        <v>10127</v>
      </c>
      <c r="F742" s="1" t="s">
        <v>5465</v>
      </c>
      <c r="G742" t="s">
        <v>10128</v>
      </c>
      <c r="H742" s="1">
        <v>53467</v>
      </c>
      <c r="I742" s="1" t="s">
        <v>7353</v>
      </c>
      <c r="J742" s="1" t="s">
        <v>7353</v>
      </c>
      <c r="K742" s="1" t="s">
        <v>967</v>
      </c>
      <c r="L742" s="1"/>
      <c r="M742" s="1" t="s">
        <v>7892</v>
      </c>
      <c r="N742" s="1" t="s">
        <v>8416</v>
      </c>
    </row>
    <row r="743" spans="1:14">
      <c r="A743" s="1" t="s">
        <v>3271</v>
      </c>
      <c r="B743" s="1" t="s">
        <v>3272</v>
      </c>
      <c r="C743" s="1" t="s">
        <v>3273</v>
      </c>
      <c r="D743" s="1" t="s">
        <v>3412</v>
      </c>
      <c r="E743" s="1" t="s">
        <v>10129</v>
      </c>
      <c r="F743" s="1" t="s">
        <v>6692</v>
      </c>
      <c r="G743" t="s">
        <v>10130</v>
      </c>
      <c r="H743" s="1">
        <v>52877</v>
      </c>
      <c r="I743" s="1" t="s">
        <v>5327</v>
      </c>
      <c r="J743" s="1" t="s">
        <v>5327</v>
      </c>
      <c r="K743" s="1" t="s">
        <v>5303</v>
      </c>
      <c r="L743" s="1" t="s">
        <v>7029</v>
      </c>
      <c r="M743" s="1" t="s">
        <v>7265</v>
      </c>
      <c r="N743" s="1" t="s">
        <v>8439</v>
      </c>
    </row>
    <row r="744" spans="1:14">
      <c r="A744" s="1" t="s">
        <v>3280</v>
      </c>
      <c r="B744" s="1" t="s">
        <v>3281</v>
      </c>
      <c r="C744" s="1" t="s">
        <v>3282</v>
      </c>
      <c r="D744" s="1" t="s">
        <v>3416</v>
      </c>
      <c r="E744" s="1" t="s">
        <v>10131</v>
      </c>
      <c r="F744" s="1" t="s">
        <v>6423</v>
      </c>
      <c r="G744" t="s">
        <v>10132</v>
      </c>
      <c r="H744" s="1">
        <v>52780</v>
      </c>
      <c r="I744" s="1" t="s">
        <v>3284</v>
      </c>
      <c r="J744" s="1" t="s">
        <v>3284</v>
      </c>
      <c r="K744" s="1" t="s">
        <v>5366</v>
      </c>
      <c r="L744" s="1" t="s">
        <v>6967</v>
      </c>
      <c r="M744" s="1" t="s">
        <v>6920</v>
      </c>
      <c r="N744" s="1" t="s">
        <v>8502</v>
      </c>
    </row>
    <row r="745" spans="1:14">
      <c r="A745" s="1" t="s">
        <v>2273</v>
      </c>
      <c r="B745" s="1" t="s">
        <v>2274</v>
      </c>
      <c r="C745" s="1" t="s">
        <v>2275</v>
      </c>
      <c r="D745" s="1" t="s">
        <v>3420</v>
      </c>
      <c r="E745" s="1" t="s">
        <v>10133</v>
      </c>
      <c r="F745" s="1" t="s">
        <v>3228</v>
      </c>
      <c r="G745" t="s">
        <v>10134</v>
      </c>
      <c r="H745" s="1">
        <v>52607</v>
      </c>
      <c r="I745" s="1" t="s">
        <v>2278</v>
      </c>
      <c r="J745" s="1" t="s">
        <v>2278</v>
      </c>
      <c r="K745" s="1" t="s">
        <v>967</v>
      </c>
      <c r="L745" s="1" t="s">
        <v>7003</v>
      </c>
      <c r="M745" s="1" t="s">
        <v>6236</v>
      </c>
      <c r="N745" s="1" t="s">
        <v>8565</v>
      </c>
    </row>
    <row r="746" spans="1:14">
      <c r="A746" s="1" t="s">
        <v>3220</v>
      </c>
      <c r="B746" s="1" t="s">
        <v>3221</v>
      </c>
      <c r="C746" s="1" t="s">
        <v>3222</v>
      </c>
      <c r="D746" s="1" t="s">
        <v>3421</v>
      </c>
      <c r="E746" s="1" t="s">
        <v>10135</v>
      </c>
      <c r="F746" s="1" t="s">
        <v>3718</v>
      </c>
      <c r="G746" t="s">
        <v>10136</v>
      </c>
      <c r="H746" s="1">
        <v>52079</v>
      </c>
      <c r="I746" s="1" t="s">
        <v>3224</v>
      </c>
      <c r="J746" s="1" t="s">
        <v>3224</v>
      </c>
      <c r="K746" s="1" t="s">
        <v>5274</v>
      </c>
      <c r="L746" s="1" t="s">
        <v>6299</v>
      </c>
      <c r="M746" s="1" t="s">
        <v>5540</v>
      </c>
      <c r="N746" s="1" t="s">
        <v>8568</v>
      </c>
    </row>
    <row r="747" spans="1:14">
      <c r="A747" s="1" t="s">
        <v>3345</v>
      </c>
      <c r="B747" s="1" t="s">
        <v>3346</v>
      </c>
      <c r="C747" s="1" t="s">
        <v>3347</v>
      </c>
      <c r="D747" s="1" t="s">
        <v>3426</v>
      </c>
      <c r="E747" s="1" t="s">
        <v>10137</v>
      </c>
      <c r="F747" s="1" t="s">
        <v>4600</v>
      </c>
      <c r="G747" t="s">
        <v>10138</v>
      </c>
      <c r="H747" s="1">
        <v>50313</v>
      </c>
      <c r="I747" s="1" t="s">
        <v>8316</v>
      </c>
      <c r="J747" s="1" t="s">
        <v>8316</v>
      </c>
      <c r="K747" s="1" t="s">
        <v>6129</v>
      </c>
      <c r="L747" s="1" t="s">
        <v>6928</v>
      </c>
      <c r="M747" s="1" t="s">
        <v>7704</v>
      </c>
      <c r="N747" s="1" t="s">
        <v>8469</v>
      </c>
    </row>
    <row r="748" spans="1:14">
      <c r="A748" s="1" t="s">
        <v>3296</v>
      </c>
      <c r="B748" s="1" t="s">
        <v>3297</v>
      </c>
      <c r="C748" s="1" t="s">
        <v>3298</v>
      </c>
      <c r="D748" s="1" t="s">
        <v>3430</v>
      </c>
      <c r="E748" s="1" t="s">
        <v>10139</v>
      </c>
      <c r="F748" s="1" t="s">
        <v>6694</v>
      </c>
      <c r="G748" t="s">
        <v>10140</v>
      </c>
      <c r="H748" s="1">
        <v>49158</v>
      </c>
      <c r="I748" s="1" t="s">
        <v>3300</v>
      </c>
      <c r="J748" s="1" t="s">
        <v>3300</v>
      </c>
      <c r="K748" s="1" t="s">
        <v>5303</v>
      </c>
      <c r="L748" s="1" t="s">
        <v>6198</v>
      </c>
      <c r="M748" s="1" t="s">
        <v>5807</v>
      </c>
      <c r="N748" s="1" t="s">
        <v>8541</v>
      </c>
    </row>
    <row r="749" spans="1:14">
      <c r="A749" s="1" t="s">
        <v>3329</v>
      </c>
      <c r="B749" s="1" t="s">
        <v>3330</v>
      </c>
      <c r="C749" s="1" t="s">
        <v>3331</v>
      </c>
      <c r="D749" s="1" t="s">
        <v>3435</v>
      </c>
      <c r="E749" s="1" t="s">
        <v>10141</v>
      </c>
      <c r="F749" s="1" t="s">
        <v>4600</v>
      </c>
      <c r="G749" t="s">
        <v>10142</v>
      </c>
      <c r="H749" s="1">
        <v>48975</v>
      </c>
      <c r="I749" s="1" t="s">
        <v>3333</v>
      </c>
      <c r="J749" s="1" t="s">
        <v>3333</v>
      </c>
      <c r="K749" s="1" t="s">
        <v>6716</v>
      </c>
      <c r="L749" s="1" t="s">
        <v>6980</v>
      </c>
      <c r="M749" s="1" t="s">
        <v>7599</v>
      </c>
      <c r="N749" s="1" t="s">
        <v>8435</v>
      </c>
    </row>
    <row r="750" spans="1:14">
      <c r="A750" s="1" t="s">
        <v>2927</v>
      </c>
      <c r="B750" s="1" t="s">
        <v>2928</v>
      </c>
      <c r="C750" s="1" t="s">
        <v>2929</v>
      </c>
      <c r="D750" s="1" t="s">
        <v>3439</v>
      </c>
      <c r="E750" s="1" t="s">
        <v>10143</v>
      </c>
      <c r="F750" s="1" t="s">
        <v>1056</v>
      </c>
      <c r="G750" t="s">
        <v>10144</v>
      </c>
      <c r="H750" s="1">
        <v>48929</v>
      </c>
      <c r="I750" s="1" t="s">
        <v>2932</v>
      </c>
      <c r="J750" s="1" t="s">
        <v>2932</v>
      </c>
      <c r="K750" s="1" t="s">
        <v>6313</v>
      </c>
      <c r="L750" s="1" t="s">
        <v>10145</v>
      </c>
      <c r="M750" s="1" t="s">
        <v>8328</v>
      </c>
      <c r="N750" s="1" t="s">
        <v>8465</v>
      </c>
    </row>
    <row r="751" spans="1:14">
      <c r="A751" s="1" t="s">
        <v>3150</v>
      </c>
      <c r="B751" s="1" t="s">
        <v>3151</v>
      </c>
      <c r="C751" s="1" t="s">
        <v>3152</v>
      </c>
      <c r="D751" s="1" t="s">
        <v>3444</v>
      </c>
      <c r="E751" s="1" t="s">
        <v>10146</v>
      </c>
      <c r="F751" s="1" t="s">
        <v>7663</v>
      </c>
      <c r="G751" t="s">
        <v>10147</v>
      </c>
      <c r="H751" s="1">
        <v>48807</v>
      </c>
      <c r="I751" s="1" t="s">
        <v>6238</v>
      </c>
      <c r="J751" s="1" t="s">
        <v>6238</v>
      </c>
      <c r="K751" s="1" t="s">
        <v>6286</v>
      </c>
      <c r="L751" s="1" t="s">
        <v>6797</v>
      </c>
      <c r="M751" s="1" t="s">
        <v>6390</v>
      </c>
      <c r="N751" s="1" t="s">
        <v>8487</v>
      </c>
    </row>
    <row r="752" spans="1:14">
      <c r="A752" s="1" t="s">
        <v>2217</v>
      </c>
      <c r="B752" s="1" t="s">
        <v>2218</v>
      </c>
      <c r="C752" s="1" t="s">
        <v>2219</v>
      </c>
      <c r="D752" s="1" t="s">
        <v>3449</v>
      </c>
      <c r="E752" s="1" t="s">
        <v>10148</v>
      </c>
      <c r="F752" s="1" t="s">
        <v>6695</v>
      </c>
      <c r="G752" t="s">
        <v>10149</v>
      </c>
      <c r="H752" s="1">
        <v>48168</v>
      </c>
      <c r="I752" s="1" t="s">
        <v>2221</v>
      </c>
      <c r="J752" s="1" t="s">
        <v>2222</v>
      </c>
      <c r="K752" s="1" t="s">
        <v>5274</v>
      </c>
      <c r="L752" s="1" t="s">
        <v>5983</v>
      </c>
      <c r="M752" s="1" t="s">
        <v>5930</v>
      </c>
      <c r="N752" s="1" t="s">
        <v>8461</v>
      </c>
    </row>
    <row r="753" spans="1:14">
      <c r="A753" s="1" t="s">
        <v>2292</v>
      </c>
      <c r="B753" s="1" t="s">
        <v>2293</v>
      </c>
      <c r="C753" s="1" t="s">
        <v>2294</v>
      </c>
      <c r="D753" s="1" t="s">
        <v>3454</v>
      </c>
      <c r="E753" s="1" t="s">
        <v>10150</v>
      </c>
      <c r="F753" s="1" t="s">
        <v>5405</v>
      </c>
      <c r="G753" t="s">
        <v>10151</v>
      </c>
      <c r="H753" s="1">
        <v>48127</v>
      </c>
      <c r="I753" s="1" t="s">
        <v>2296</v>
      </c>
      <c r="J753" s="1" t="s">
        <v>2296</v>
      </c>
      <c r="K753" s="1" t="s">
        <v>6619</v>
      </c>
      <c r="L753" s="1" t="s">
        <v>7405</v>
      </c>
      <c r="M753" s="1" t="s">
        <v>6022</v>
      </c>
      <c r="N753" s="1" t="s">
        <v>8465</v>
      </c>
    </row>
    <row r="754" spans="1:14">
      <c r="A754" s="1" t="s">
        <v>3470</v>
      </c>
      <c r="B754" s="1" t="s">
        <v>3471</v>
      </c>
      <c r="C754" s="1" t="s">
        <v>3472</v>
      </c>
      <c r="D754" s="1" t="s">
        <v>3459</v>
      </c>
      <c r="E754" s="1" t="s">
        <v>10152</v>
      </c>
      <c r="F754" s="1" t="s">
        <v>6697</v>
      </c>
      <c r="G754" t="s">
        <v>10153</v>
      </c>
      <c r="H754" s="1">
        <v>47904</v>
      </c>
      <c r="I754" s="1" t="s">
        <v>3474</v>
      </c>
      <c r="J754" s="1" t="s">
        <v>3474</v>
      </c>
      <c r="K754" s="1" t="s">
        <v>967</v>
      </c>
      <c r="L754" s="1" t="s">
        <v>6536</v>
      </c>
      <c r="M754" s="1"/>
      <c r="N754" s="1" t="s">
        <v>8487</v>
      </c>
    </row>
    <row r="755" spans="1:14">
      <c r="A755" s="1" t="s">
        <v>3436</v>
      </c>
      <c r="B755" s="1" t="s">
        <v>3437</v>
      </c>
      <c r="C755" s="1" t="s">
        <v>3438</v>
      </c>
      <c r="D755" s="1" t="s">
        <v>3464</v>
      </c>
      <c r="E755" s="1" t="s">
        <v>10154</v>
      </c>
      <c r="F755" s="1" t="s">
        <v>6001</v>
      </c>
      <c r="G755" t="s">
        <v>10155</v>
      </c>
      <c r="H755" s="1">
        <v>47729</v>
      </c>
      <c r="I755" s="1" t="s">
        <v>3440</v>
      </c>
      <c r="J755" s="1" t="s">
        <v>3440</v>
      </c>
      <c r="K755" s="1" t="s">
        <v>5274</v>
      </c>
      <c r="L755" s="1" t="s">
        <v>6443</v>
      </c>
      <c r="M755" s="1" t="s">
        <v>6994</v>
      </c>
      <c r="N755" s="1" t="s">
        <v>8760</v>
      </c>
    </row>
    <row r="756" spans="1:14">
      <c r="A756" s="1" t="s">
        <v>3291</v>
      </c>
      <c r="B756" s="1" t="s">
        <v>3292</v>
      </c>
      <c r="C756" s="1" t="s">
        <v>3293</v>
      </c>
      <c r="D756" s="1" t="s">
        <v>3468</v>
      </c>
      <c r="E756" s="1" t="s">
        <v>10156</v>
      </c>
      <c r="F756" s="1" t="s">
        <v>7818</v>
      </c>
      <c r="G756" t="s">
        <v>10157</v>
      </c>
      <c r="H756" s="1">
        <v>47403</v>
      </c>
      <c r="I756" s="1" t="s">
        <v>3295</v>
      </c>
      <c r="J756" s="1" t="s">
        <v>3295</v>
      </c>
      <c r="K756" s="1" t="s">
        <v>5459</v>
      </c>
      <c r="L756" s="1" t="s">
        <v>5110</v>
      </c>
      <c r="M756" s="1" t="s">
        <v>6112</v>
      </c>
      <c r="N756" s="1" t="s">
        <v>8492</v>
      </c>
    </row>
    <row r="757" spans="1:14">
      <c r="A757" s="1" t="s">
        <v>3395</v>
      </c>
      <c r="B757" s="1" t="s">
        <v>3396</v>
      </c>
      <c r="C757" s="1" t="s">
        <v>3397</v>
      </c>
      <c r="D757" s="1" t="s">
        <v>3473</v>
      </c>
      <c r="E757" s="1" t="s">
        <v>6699</v>
      </c>
      <c r="F757" s="1" t="s">
        <v>5816</v>
      </c>
      <c r="H757" s="1">
        <v>47274</v>
      </c>
      <c r="I757" s="1" t="s">
        <v>3399</v>
      </c>
      <c r="J757" s="1" t="s">
        <v>3399</v>
      </c>
      <c r="K757" s="1"/>
      <c r="L757" s="1" t="s">
        <v>5523</v>
      </c>
      <c r="M757" s="1" t="s">
        <v>5949</v>
      </c>
      <c r="N757" s="1" t="s">
        <v>6701</v>
      </c>
    </row>
    <row r="758" spans="1:14">
      <c r="A758" s="1" t="s">
        <v>3462</v>
      </c>
      <c r="B758" s="1" t="s">
        <v>3463</v>
      </c>
      <c r="C758" s="1" t="s">
        <v>2818</v>
      </c>
      <c r="D758" s="1" t="s">
        <v>3475</v>
      </c>
      <c r="E758" s="1" t="s">
        <v>10158</v>
      </c>
      <c r="F758" s="1" t="s">
        <v>10159</v>
      </c>
      <c r="G758" t="s">
        <v>10160</v>
      </c>
      <c r="H758" s="1">
        <v>46941</v>
      </c>
      <c r="I758" s="1" t="s">
        <v>8317</v>
      </c>
      <c r="J758" s="1" t="s">
        <v>8317</v>
      </c>
      <c r="K758" s="1" t="s">
        <v>5722</v>
      </c>
      <c r="L758" s="1" t="s">
        <v>6235</v>
      </c>
      <c r="M758" s="1" t="s">
        <v>6203</v>
      </c>
      <c r="N758" s="1" t="s">
        <v>8476</v>
      </c>
    </row>
    <row r="759" spans="1:14">
      <c r="A759" s="1" t="s">
        <v>3340</v>
      </c>
      <c r="B759" s="1" t="s">
        <v>3341</v>
      </c>
      <c r="C759" s="1" t="s">
        <v>3342</v>
      </c>
      <c r="D759" s="1" t="s">
        <v>3478</v>
      </c>
      <c r="E759" s="1" t="s">
        <v>6702</v>
      </c>
      <c r="F759" s="1" t="s">
        <v>5331</v>
      </c>
      <c r="H759" s="1">
        <v>46690</v>
      </c>
      <c r="I759" s="1" t="s">
        <v>3344</v>
      </c>
      <c r="J759" s="1" t="s">
        <v>3344</v>
      </c>
      <c r="K759" s="1"/>
      <c r="L759" s="1" t="s">
        <v>6541</v>
      </c>
      <c r="M759" s="1" t="s">
        <v>7106</v>
      </c>
      <c r="N759" s="1" t="s">
        <v>6705</v>
      </c>
    </row>
    <row r="760" spans="1:14">
      <c r="A760" s="1" t="s">
        <v>2252</v>
      </c>
      <c r="B760" s="1" t="s">
        <v>2253</v>
      </c>
      <c r="C760" s="1" t="s">
        <v>2254</v>
      </c>
      <c r="D760" s="1" t="s">
        <v>3483</v>
      </c>
      <c r="E760" s="1" t="s">
        <v>10161</v>
      </c>
      <c r="F760" s="1" t="s">
        <v>1488</v>
      </c>
      <c r="G760" t="s">
        <v>10162</v>
      </c>
      <c r="H760" s="1">
        <v>45480</v>
      </c>
      <c r="I760" s="1" t="s">
        <v>2256</v>
      </c>
      <c r="J760" s="1" t="s">
        <v>2256</v>
      </c>
      <c r="K760" s="1" t="s">
        <v>3560</v>
      </c>
      <c r="L760" s="1" t="s">
        <v>5301</v>
      </c>
      <c r="M760" s="1" t="s">
        <v>7289</v>
      </c>
      <c r="N760" s="1" t="s">
        <v>8633</v>
      </c>
    </row>
    <row r="761" spans="1:14">
      <c r="A761" s="1" t="s">
        <v>3413</v>
      </c>
      <c r="B761" s="1" t="s">
        <v>3414</v>
      </c>
      <c r="C761" s="1" t="s">
        <v>3415</v>
      </c>
      <c r="D761" s="1" t="s">
        <v>3488</v>
      </c>
      <c r="E761" s="1" t="s">
        <v>10163</v>
      </c>
      <c r="F761" s="1" t="s">
        <v>5784</v>
      </c>
      <c r="G761" t="s">
        <v>10164</v>
      </c>
      <c r="H761" s="1">
        <v>44486</v>
      </c>
      <c r="I761" s="1" t="s">
        <v>7358</v>
      </c>
      <c r="J761" s="1" t="s">
        <v>7358</v>
      </c>
      <c r="K761" s="1" t="s">
        <v>967</v>
      </c>
      <c r="L761" s="1" t="s">
        <v>6828</v>
      </c>
      <c r="M761" s="1" t="s">
        <v>5494</v>
      </c>
      <c r="N761" s="1" t="s">
        <v>8574</v>
      </c>
    </row>
    <row r="762" spans="1:14">
      <c r="A762" s="1" t="s">
        <v>3212</v>
      </c>
      <c r="B762" s="1" t="s">
        <v>3213</v>
      </c>
      <c r="C762" s="1" t="s">
        <v>3214</v>
      </c>
      <c r="D762" s="1" t="s">
        <v>3494</v>
      </c>
      <c r="E762" s="1" t="s">
        <v>10165</v>
      </c>
      <c r="F762" s="1" t="s">
        <v>7108</v>
      </c>
      <c r="G762" t="s">
        <v>10166</v>
      </c>
      <c r="H762" s="1">
        <v>44409</v>
      </c>
      <c r="I762" s="1" t="s">
        <v>5059</v>
      </c>
      <c r="J762" s="1" t="s">
        <v>5060</v>
      </c>
      <c r="K762" s="1" t="s">
        <v>5292</v>
      </c>
      <c r="L762" s="1" t="s">
        <v>6338</v>
      </c>
      <c r="M762" s="1" t="s">
        <v>10167</v>
      </c>
      <c r="N762" s="1" t="s">
        <v>8624</v>
      </c>
    </row>
    <row r="763" spans="1:14">
      <c r="A763" s="1" t="s">
        <v>3417</v>
      </c>
      <c r="B763" s="1" t="s">
        <v>3418</v>
      </c>
      <c r="C763" s="1" t="s">
        <v>3419</v>
      </c>
      <c r="D763" s="1" t="s">
        <v>3498</v>
      </c>
      <c r="E763" s="1" t="s">
        <v>10168</v>
      </c>
      <c r="F763" s="1" t="s">
        <v>7764</v>
      </c>
      <c r="G763" t="s">
        <v>10169</v>
      </c>
      <c r="H763" s="1">
        <v>44399</v>
      </c>
      <c r="I763" s="1" t="s">
        <v>6709</v>
      </c>
      <c r="J763" s="1" t="s">
        <v>6709</v>
      </c>
      <c r="K763" s="1" t="s">
        <v>5297</v>
      </c>
      <c r="L763" s="1" t="s">
        <v>6610</v>
      </c>
      <c r="M763" s="1" t="s">
        <v>7555</v>
      </c>
      <c r="N763" s="1" t="s">
        <v>8568</v>
      </c>
    </row>
    <row r="764" spans="1:14">
      <c r="A764" s="1" t="s">
        <v>3349</v>
      </c>
      <c r="B764" s="1" t="s">
        <v>3350</v>
      </c>
      <c r="C764" s="1" t="s">
        <v>3351</v>
      </c>
      <c r="D764" s="1" t="s">
        <v>3503</v>
      </c>
      <c r="E764" s="1" t="s">
        <v>9654</v>
      </c>
      <c r="F764" s="1" t="s">
        <v>3233</v>
      </c>
      <c r="G764" t="s">
        <v>10170</v>
      </c>
      <c r="H764" s="1">
        <v>44398</v>
      </c>
      <c r="I764" s="1" t="s">
        <v>3353</v>
      </c>
      <c r="J764" s="1" t="s">
        <v>3353</v>
      </c>
      <c r="K764" s="1" t="s">
        <v>967</v>
      </c>
      <c r="L764" s="1" t="s">
        <v>6947</v>
      </c>
      <c r="M764" s="1" t="s">
        <v>6895</v>
      </c>
      <c r="N764" s="1" t="s">
        <v>8461</v>
      </c>
    </row>
    <row r="765" spans="1:14">
      <c r="A765" s="1" t="s">
        <v>3202</v>
      </c>
      <c r="B765" s="1" t="s">
        <v>3203</v>
      </c>
      <c r="C765" s="1" t="s">
        <v>3204</v>
      </c>
      <c r="D765" s="1" t="s">
        <v>3507</v>
      </c>
      <c r="E765" s="1" t="s">
        <v>10171</v>
      </c>
      <c r="F765" s="1" t="s">
        <v>5227</v>
      </c>
      <c r="G765" t="s">
        <v>10172</v>
      </c>
      <c r="H765" s="1">
        <v>43902</v>
      </c>
      <c r="I765" s="1" t="s">
        <v>3206</v>
      </c>
      <c r="J765" s="1" t="s">
        <v>3206</v>
      </c>
      <c r="K765" s="1" t="s">
        <v>6338</v>
      </c>
      <c r="L765" s="1" t="s">
        <v>5256</v>
      </c>
      <c r="M765" s="1" t="s">
        <v>7402</v>
      </c>
      <c r="N765" s="1" t="s">
        <v>8568</v>
      </c>
    </row>
    <row r="766" spans="1:14">
      <c r="A766" s="1" t="s">
        <v>3255</v>
      </c>
      <c r="B766" s="1" t="s">
        <v>3256</v>
      </c>
      <c r="C766" s="1" t="s">
        <v>3257</v>
      </c>
      <c r="D766" s="1" t="s">
        <v>3512</v>
      </c>
      <c r="E766" s="1" t="s">
        <v>10173</v>
      </c>
      <c r="F766" s="1" t="s">
        <v>5590</v>
      </c>
      <c r="G766" t="s">
        <v>10174</v>
      </c>
      <c r="H766" s="1">
        <v>43827</v>
      </c>
      <c r="I766" s="1" t="s">
        <v>3259</v>
      </c>
      <c r="J766" s="1" t="s">
        <v>3260</v>
      </c>
      <c r="K766" s="1" t="s">
        <v>5485</v>
      </c>
      <c r="L766" s="1" t="s">
        <v>6258</v>
      </c>
      <c r="M766" s="1" t="s">
        <v>7082</v>
      </c>
      <c r="N766" s="1" t="s">
        <v>8624</v>
      </c>
    </row>
    <row r="767" spans="1:14">
      <c r="A767" s="1" t="s">
        <v>3675</v>
      </c>
      <c r="B767" s="1" t="s">
        <v>3676</v>
      </c>
      <c r="C767" s="1" t="s">
        <v>3676</v>
      </c>
      <c r="D767" s="1" t="s">
        <v>3517</v>
      </c>
      <c r="E767" s="1" t="s">
        <v>10175</v>
      </c>
      <c r="F767" s="1" t="s">
        <v>5703</v>
      </c>
      <c r="G767" t="s">
        <v>10176</v>
      </c>
      <c r="H767" s="1">
        <v>43657</v>
      </c>
      <c r="I767" s="1" t="s">
        <v>3678</v>
      </c>
      <c r="J767" s="1" t="s">
        <v>3678</v>
      </c>
      <c r="K767" s="1" t="s">
        <v>5274</v>
      </c>
      <c r="L767" s="1" t="s">
        <v>7003</v>
      </c>
      <c r="M767" s="1" t="s">
        <v>6246</v>
      </c>
      <c r="N767" s="1" t="s">
        <v>8450</v>
      </c>
    </row>
    <row r="768" spans="1:14">
      <c r="A768" s="1" t="s">
        <v>3207</v>
      </c>
      <c r="B768" s="1" t="s">
        <v>3208</v>
      </c>
      <c r="C768" s="1" t="s">
        <v>3209</v>
      </c>
      <c r="D768" s="1" t="s">
        <v>3521</v>
      </c>
      <c r="E768" s="1" t="s">
        <v>10177</v>
      </c>
      <c r="F768" s="1" t="s">
        <v>885</v>
      </c>
      <c r="G768" t="s">
        <v>10178</v>
      </c>
      <c r="H768" s="1">
        <v>43548</v>
      </c>
      <c r="I768" s="1" t="s">
        <v>3211</v>
      </c>
      <c r="J768" s="1" t="s">
        <v>3211</v>
      </c>
      <c r="K768" s="1" t="s">
        <v>5303</v>
      </c>
      <c r="L768" s="1" t="s">
        <v>6974</v>
      </c>
      <c r="M768" s="1" t="s">
        <v>6955</v>
      </c>
      <c r="N768" s="1" t="s">
        <v>8633</v>
      </c>
    </row>
    <row r="769" spans="1:14">
      <c r="A769" s="1" t="s">
        <v>3216</v>
      </c>
      <c r="B769" s="1" t="s">
        <v>3217</v>
      </c>
      <c r="C769" s="1" t="s">
        <v>3218</v>
      </c>
      <c r="D769" s="1" t="s">
        <v>3526</v>
      </c>
      <c r="E769" s="1" t="s">
        <v>10179</v>
      </c>
      <c r="F769" s="1" t="s">
        <v>2099</v>
      </c>
      <c r="G769" t="s">
        <v>10180</v>
      </c>
      <c r="H769" s="1">
        <v>43323</v>
      </c>
      <c r="I769" s="1" t="s">
        <v>5062</v>
      </c>
      <c r="J769" s="1" t="s">
        <v>5062</v>
      </c>
      <c r="K769" s="1" t="s">
        <v>5954</v>
      </c>
      <c r="L769" s="1" t="s">
        <v>6906</v>
      </c>
      <c r="M769" s="1" t="s">
        <v>7000</v>
      </c>
      <c r="N769" s="1" t="s">
        <v>8431</v>
      </c>
    </row>
    <row r="770" spans="1:14">
      <c r="A770" s="1" t="s">
        <v>3334</v>
      </c>
      <c r="B770" s="1" t="s">
        <v>3335</v>
      </c>
      <c r="C770" s="1" t="s">
        <v>3336</v>
      </c>
      <c r="D770" s="1" t="s">
        <v>3531</v>
      </c>
      <c r="E770" s="1" t="s">
        <v>10181</v>
      </c>
      <c r="F770" s="1" t="s">
        <v>1955</v>
      </c>
      <c r="G770" t="s">
        <v>10182</v>
      </c>
      <c r="H770" s="1">
        <v>43183</v>
      </c>
      <c r="I770" s="1" t="s">
        <v>3339</v>
      </c>
      <c r="J770" s="1" t="s">
        <v>3339</v>
      </c>
      <c r="K770" s="1" t="s">
        <v>5303</v>
      </c>
      <c r="L770" s="1" t="s">
        <v>6516</v>
      </c>
      <c r="M770" s="1" t="s">
        <v>6939</v>
      </c>
      <c r="N770" s="1" t="s">
        <v>8416</v>
      </c>
    </row>
    <row r="771" spans="1:14">
      <c r="A771" s="1" t="s">
        <v>3236</v>
      </c>
      <c r="B771" s="1" t="s">
        <v>3237</v>
      </c>
      <c r="C771" s="1" t="s">
        <v>3238</v>
      </c>
      <c r="D771" s="1" t="s">
        <v>3536</v>
      </c>
      <c r="E771" s="1" t="s">
        <v>10183</v>
      </c>
      <c r="F771" s="1" t="s">
        <v>7532</v>
      </c>
      <c r="G771" t="s">
        <v>10184</v>
      </c>
      <c r="H771" s="1">
        <v>43163</v>
      </c>
      <c r="I771" s="1" t="s">
        <v>3240</v>
      </c>
      <c r="J771" s="1" t="s">
        <v>205</v>
      </c>
      <c r="K771" s="1" t="s">
        <v>5269</v>
      </c>
      <c r="L771" s="1" t="s">
        <v>7739</v>
      </c>
      <c r="M771" s="1" t="s">
        <v>7672</v>
      </c>
      <c r="N771" s="1" t="s">
        <v>8487</v>
      </c>
    </row>
    <row r="772" spans="1:14">
      <c r="A772" s="1" t="s">
        <v>3565</v>
      </c>
      <c r="B772" s="1" t="s">
        <v>3566</v>
      </c>
      <c r="C772" s="1" t="s">
        <v>3567</v>
      </c>
      <c r="D772" s="1" t="s">
        <v>3541</v>
      </c>
      <c r="E772" s="1" t="s">
        <v>10185</v>
      </c>
      <c r="F772" s="1" t="s">
        <v>5114</v>
      </c>
      <c r="G772" t="s">
        <v>10186</v>
      </c>
      <c r="H772" s="1">
        <v>43137</v>
      </c>
      <c r="I772" s="1" t="s">
        <v>3569</v>
      </c>
      <c r="J772" s="1" t="s">
        <v>3570</v>
      </c>
      <c r="K772" s="1" t="s">
        <v>5274</v>
      </c>
      <c r="L772" s="1" t="s">
        <v>7262</v>
      </c>
      <c r="M772" s="1" t="s">
        <v>7893</v>
      </c>
      <c r="N772" s="1" t="s">
        <v>8476</v>
      </c>
    </row>
    <row r="773" spans="1:14">
      <c r="A773" s="1" t="s">
        <v>2311</v>
      </c>
      <c r="B773" s="1" t="s">
        <v>2312</v>
      </c>
      <c r="C773" s="1" t="s">
        <v>2313</v>
      </c>
      <c r="D773" s="1" t="s">
        <v>3546</v>
      </c>
      <c r="E773" s="1" t="s">
        <v>10187</v>
      </c>
      <c r="F773" s="1" t="s">
        <v>5016</v>
      </c>
      <c r="G773" t="s">
        <v>10188</v>
      </c>
      <c r="H773" s="1">
        <v>42549</v>
      </c>
      <c r="I773" s="1" t="s">
        <v>8103</v>
      </c>
      <c r="J773" s="1" t="s">
        <v>8103</v>
      </c>
      <c r="K773" s="1" t="s">
        <v>5564</v>
      </c>
      <c r="L773" s="1" t="s">
        <v>7928</v>
      </c>
      <c r="M773" s="1" t="s">
        <v>6259</v>
      </c>
      <c r="N773" s="1" t="s">
        <v>8431</v>
      </c>
    </row>
    <row r="774" spans="1:14">
      <c r="A774" s="1" t="s">
        <v>3446</v>
      </c>
      <c r="B774" s="1" t="s">
        <v>3447</v>
      </c>
      <c r="C774" s="1" t="s">
        <v>3448</v>
      </c>
      <c r="D774" s="1" t="s">
        <v>3552</v>
      </c>
      <c r="E774" s="1" t="s">
        <v>10189</v>
      </c>
      <c r="F774" s="1" t="s">
        <v>6713</v>
      </c>
      <c r="G774" t="s">
        <v>10190</v>
      </c>
      <c r="H774" s="1">
        <v>42289</v>
      </c>
      <c r="I774" s="1" t="s">
        <v>3450</v>
      </c>
      <c r="J774" s="1" t="s">
        <v>3450</v>
      </c>
      <c r="K774" s="1" t="s">
        <v>5274</v>
      </c>
      <c r="L774" s="1" t="s">
        <v>6598</v>
      </c>
      <c r="M774" s="1" t="s">
        <v>7222</v>
      </c>
      <c r="N774" s="1" t="s">
        <v>8574</v>
      </c>
    </row>
    <row r="775" spans="1:14">
      <c r="A775" s="1" t="s">
        <v>3275</v>
      </c>
      <c r="B775" s="1" t="s">
        <v>3276</v>
      </c>
      <c r="C775" s="1" t="s">
        <v>3277</v>
      </c>
      <c r="D775" s="1" t="s">
        <v>3558</v>
      </c>
      <c r="E775" s="1" t="s">
        <v>10191</v>
      </c>
      <c r="F775" s="1" t="s">
        <v>6714</v>
      </c>
      <c r="G775" t="s">
        <v>10192</v>
      </c>
      <c r="H775" s="1">
        <v>41571</v>
      </c>
      <c r="I775" s="1" t="s">
        <v>3279</v>
      </c>
      <c r="J775" s="1" t="s">
        <v>214</v>
      </c>
      <c r="K775" s="1" t="s">
        <v>5608</v>
      </c>
      <c r="L775" s="1" t="s">
        <v>10193</v>
      </c>
      <c r="M775" s="1" t="s">
        <v>7359</v>
      </c>
      <c r="N775" s="1" t="s">
        <v>8565</v>
      </c>
    </row>
    <row r="776" spans="1:14">
      <c r="A776" s="1" t="s">
        <v>3441</v>
      </c>
      <c r="B776" s="1" t="s">
        <v>3442</v>
      </c>
      <c r="C776" s="1" t="s">
        <v>3443</v>
      </c>
      <c r="D776" s="1" t="s">
        <v>3564</v>
      </c>
      <c r="E776" s="1" t="s">
        <v>10194</v>
      </c>
      <c r="F776" s="1" t="s">
        <v>6715</v>
      </c>
      <c r="G776" t="s">
        <v>10195</v>
      </c>
      <c r="H776" s="1">
        <v>40564</v>
      </c>
      <c r="I776" s="1" t="s">
        <v>3445</v>
      </c>
      <c r="J776" s="1" t="s">
        <v>3445</v>
      </c>
      <c r="K776" s="1" t="s">
        <v>5274</v>
      </c>
      <c r="L776" s="1" t="s">
        <v>7849</v>
      </c>
      <c r="M776" s="1" t="s">
        <v>7617</v>
      </c>
      <c r="N776" s="1" t="s">
        <v>8416</v>
      </c>
    </row>
    <row r="777" spans="1:14">
      <c r="A777" s="1" t="s">
        <v>2271</v>
      </c>
      <c r="B777" s="1" t="s">
        <v>5231</v>
      </c>
      <c r="C777" s="1" t="s">
        <v>5232</v>
      </c>
      <c r="D777" s="1" t="s">
        <v>3568</v>
      </c>
      <c r="E777" s="1" t="s">
        <v>10196</v>
      </c>
      <c r="F777" s="1" t="s">
        <v>5344</v>
      </c>
      <c r="G777" t="s">
        <v>10197</v>
      </c>
      <c r="H777" s="1">
        <v>40528</v>
      </c>
      <c r="I777" s="1" t="s">
        <v>8318</v>
      </c>
      <c r="J777" s="1" t="s">
        <v>8318</v>
      </c>
      <c r="K777" s="1" t="s">
        <v>967</v>
      </c>
      <c r="L777" s="1" t="s">
        <v>6456</v>
      </c>
      <c r="M777" s="1" t="s">
        <v>6738</v>
      </c>
      <c r="N777" s="1" t="s">
        <v>8454</v>
      </c>
    </row>
    <row r="778" spans="1:14">
      <c r="A778" s="1" t="s">
        <v>3504</v>
      </c>
      <c r="B778" s="1" t="s">
        <v>3505</v>
      </c>
      <c r="C778" s="1" t="s">
        <v>3506</v>
      </c>
      <c r="D778" s="1" t="s">
        <v>3574</v>
      </c>
      <c r="E778" s="1" t="s">
        <v>10198</v>
      </c>
      <c r="F778" s="1" t="s">
        <v>3422</v>
      </c>
      <c r="G778" t="s">
        <v>10199</v>
      </c>
      <c r="H778" s="1">
        <v>40197</v>
      </c>
      <c r="I778" s="1" t="s">
        <v>3508</v>
      </c>
      <c r="J778" s="1" t="s">
        <v>3508</v>
      </c>
      <c r="K778" s="1" t="s">
        <v>5274</v>
      </c>
      <c r="L778" s="1" t="s">
        <v>7473</v>
      </c>
      <c r="M778" s="1" t="s">
        <v>7311</v>
      </c>
      <c r="N778" s="1" t="s">
        <v>8502</v>
      </c>
    </row>
    <row r="779" spans="1:14">
      <c r="A779" s="1" t="s">
        <v>3820</v>
      </c>
      <c r="B779" s="1" t="s">
        <v>3821</v>
      </c>
      <c r="C779" s="1" t="s">
        <v>3822</v>
      </c>
      <c r="D779" s="1" t="s">
        <v>3578</v>
      </c>
      <c r="E779" s="1" t="s">
        <v>10200</v>
      </c>
      <c r="F779" s="1" t="s">
        <v>7560</v>
      </c>
      <c r="G779" t="s">
        <v>10201</v>
      </c>
      <c r="H779" s="1">
        <v>39781</v>
      </c>
      <c r="I779" s="1" t="s">
        <v>3824</v>
      </c>
      <c r="J779" s="1" t="s">
        <v>3824</v>
      </c>
      <c r="K779" s="1" t="s">
        <v>5274</v>
      </c>
      <c r="L779" s="1" t="s">
        <v>10202</v>
      </c>
      <c r="M779" s="1" t="s">
        <v>10203</v>
      </c>
      <c r="N779" s="1" t="s">
        <v>8461</v>
      </c>
    </row>
    <row r="780" spans="1:14">
      <c r="A780" s="1" t="s">
        <v>3306</v>
      </c>
      <c r="B780" s="1" t="s">
        <v>3307</v>
      </c>
      <c r="C780" s="1" t="s">
        <v>3308</v>
      </c>
      <c r="D780" s="1" t="s">
        <v>3583</v>
      </c>
      <c r="E780" s="1" t="s">
        <v>7137</v>
      </c>
      <c r="F780" s="1" t="s">
        <v>6006</v>
      </c>
      <c r="G780" t="s">
        <v>10204</v>
      </c>
      <c r="H780" s="1">
        <v>38788</v>
      </c>
      <c r="I780" s="1" t="s">
        <v>8319</v>
      </c>
      <c r="J780" s="1" t="s">
        <v>8319</v>
      </c>
      <c r="K780" s="1" t="s">
        <v>5197</v>
      </c>
      <c r="L780" s="1" t="s">
        <v>6387</v>
      </c>
      <c r="M780" s="1" t="s">
        <v>8303</v>
      </c>
      <c r="N780" s="1" t="s">
        <v>8565</v>
      </c>
    </row>
    <row r="781" spans="1:14">
      <c r="A781" s="1" t="s">
        <v>2723</v>
      </c>
      <c r="B781" s="1" t="s">
        <v>2724</v>
      </c>
      <c r="C781" s="1" t="s">
        <v>2725</v>
      </c>
      <c r="D781" s="1" t="s">
        <v>3588</v>
      </c>
      <c r="E781" s="1" t="s">
        <v>9909</v>
      </c>
      <c r="F781" s="1" t="s">
        <v>2035</v>
      </c>
      <c r="G781" t="s">
        <v>10205</v>
      </c>
      <c r="H781" s="1">
        <v>38725</v>
      </c>
      <c r="I781" s="1" t="s">
        <v>8104</v>
      </c>
      <c r="J781" s="1" t="s">
        <v>8104</v>
      </c>
      <c r="K781" s="1" t="s">
        <v>5274</v>
      </c>
      <c r="L781" s="1" t="s">
        <v>7378</v>
      </c>
      <c r="M781" s="1" t="s">
        <v>10206</v>
      </c>
      <c r="N781" s="1" t="s">
        <v>8431</v>
      </c>
    </row>
    <row r="782" spans="1:14">
      <c r="A782" s="1" t="s">
        <v>3371</v>
      </c>
      <c r="B782" s="1" t="s">
        <v>3372</v>
      </c>
      <c r="C782" s="1" t="s">
        <v>3373</v>
      </c>
      <c r="D782" s="1" t="s">
        <v>3593</v>
      </c>
      <c r="E782" s="1" t="s">
        <v>10207</v>
      </c>
      <c r="F782" s="1" t="s">
        <v>6717</v>
      </c>
      <c r="G782" t="s">
        <v>10208</v>
      </c>
      <c r="H782" s="1">
        <v>38626</v>
      </c>
      <c r="I782" s="1" t="s">
        <v>8320</v>
      </c>
      <c r="J782" s="1" t="s">
        <v>8320</v>
      </c>
      <c r="K782" s="1" t="s">
        <v>5303</v>
      </c>
      <c r="L782" s="1" t="s">
        <v>6966</v>
      </c>
      <c r="M782" s="1" t="s">
        <v>6977</v>
      </c>
      <c r="N782" s="1" t="s">
        <v>8435</v>
      </c>
    </row>
    <row r="783" spans="1:14">
      <c r="A783" s="1" t="s">
        <v>3654</v>
      </c>
      <c r="B783" s="1" t="s">
        <v>3655</v>
      </c>
      <c r="C783" s="1" t="s">
        <v>3656</v>
      </c>
      <c r="D783" s="1" t="s">
        <v>3599</v>
      </c>
      <c r="E783" s="1" t="s">
        <v>10209</v>
      </c>
      <c r="F783" s="1" t="s">
        <v>6017</v>
      </c>
      <c r="G783" t="s">
        <v>10210</v>
      </c>
      <c r="H783" s="1">
        <v>38340</v>
      </c>
      <c r="I783" s="1" t="s">
        <v>3658</v>
      </c>
      <c r="J783" s="1" t="s">
        <v>3658</v>
      </c>
      <c r="K783" s="1" t="s">
        <v>5436</v>
      </c>
      <c r="L783" s="1" t="s">
        <v>7096</v>
      </c>
      <c r="M783" s="1" t="s">
        <v>6467</v>
      </c>
      <c r="N783" s="1" t="s">
        <v>8487</v>
      </c>
    </row>
    <row r="784" spans="1:14">
      <c r="A784" s="1" t="s">
        <v>3465</v>
      </c>
      <c r="B784" s="1" t="s">
        <v>3466</v>
      </c>
      <c r="C784" s="1" t="s">
        <v>3467</v>
      </c>
      <c r="D784" s="1" t="s">
        <v>3605</v>
      </c>
      <c r="E784" s="1" t="s">
        <v>10211</v>
      </c>
      <c r="F784" s="1" t="s">
        <v>6721</v>
      </c>
      <c r="G784" t="s">
        <v>10212</v>
      </c>
      <c r="H784" s="1">
        <v>36213</v>
      </c>
      <c r="I784" s="1" t="s">
        <v>3469</v>
      </c>
      <c r="J784" s="1" t="s">
        <v>3469</v>
      </c>
      <c r="K784" s="1" t="s">
        <v>967</v>
      </c>
      <c r="L784" s="1" t="s">
        <v>5885</v>
      </c>
      <c r="M784" s="1" t="s">
        <v>6275</v>
      </c>
      <c r="N784" s="1" t="s">
        <v>8412</v>
      </c>
    </row>
    <row r="785" spans="1:14">
      <c r="A785" s="1" t="s">
        <v>3077</v>
      </c>
      <c r="B785" s="1" t="s">
        <v>3078</v>
      </c>
      <c r="C785" s="1" t="s">
        <v>3079</v>
      </c>
      <c r="D785" s="1" t="s">
        <v>3609</v>
      </c>
      <c r="E785" s="1" t="s">
        <v>7927</v>
      </c>
      <c r="F785" s="1" t="s">
        <v>5985</v>
      </c>
      <c r="G785" t="s">
        <v>10213</v>
      </c>
      <c r="H785" s="1">
        <v>35945</v>
      </c>
      <c r="I785" s="1" t="s">
        <v>3081</v>
      </c>
      <c r="J785" s="1" t="s">
        <v>3081</v>
      </c>
      <c r="K785" s="1" t="s">
        <v>5303</v>
      </c>
      <c r="L785" s="1" t="s">
        <v>6188</v>
      </c>
      <c r="M785" s="1" t="s">
        <v>5557</v>
      </c>
      <c r="N785" s="1" t="s">
        <v>8574</v>
      </c>
    </row>
    <row r="786" spans="1:14">
      <c r="A786" s="1" t="s">
        <v>3432</v>
      </c>
      <c r="B786" s="1" t="s">
        <v>3433</v>
      </c>
      <c r="C786" s="1" t="s">
        <v>3434</v>
      </c>
      <c r="D786" s="1" t="s">
        <v>3613</v>
      </c>
      <c r="E786" s="1" t="s">
        <v>10214</v>
      </c>
      <c r="F786" s="1" t="s">
        <v>5977</v>
      </c>
      <c r="G786" t="s">
        <v>10215</v>
      </c>
      <c r="H786" s="1">
        <v>35616</v>
      </c>
      <c r="I786" s="1" t="s">
        <v>7901</v>
      </c>
      <c r="J786" s="1" t="s">
        <v>7902</v>
      </c>
      <c r="K786" s="1" t="s">
        <v>5206</v>
      </c>
      <c r="L786" s="1" t="s">
        <v>7130</v>
      </c>
      <c r="M786" s="1" t="s">
        <v>7570</v>
      </c>
      <c r="N786" s="1" t="s">
        <v>8443</v>
      </c>
    </row>
    <row r="787" spans="1:14">
      <c r="A787" s="1" t="s">
        <v>3180</v>
      </c>
      <c r="B787" s="1" t="s">
        <v>3181</v>
      </c>
      <c r="C787" s="1" t="s">
        <v>3182</v>
      </c>
      <c r="D787" s="1" t="s">
        <v>3618</v>
      </c>
      <c r="E787" s="1" t="s">
        <v>6723</v>
      </c>
      <c r="F787" s="1" t="s">
        <v>6008</v>
      </c>
      <c r="H787" s="1">
        <v>35343</v>
      </c>
      <c r="I787" s="1" t="s">
        <v>5617</v>
      </c>
      <c r="J787" s="1" t="s">
        <v>5617</v>
      </c>
      <c r="K787" s="1"/>
      <c r="L787" s="1" t="s">
        <v>6286</v>
      </c>
      <c r="M787" s="1" t="s">
        <v>6168</v>
      </c>
      <c r="N787" s="1" t="s">
        <v>6724</v>
      </c>
    </row>
    <row r="788" spans="1:14">
      <c r="A788" s="1" t="s">
        <v>3580</v>
      </c>
      <c r="B788" s="1" t="s">
        <v>3581</v>
      </c>
      <c r="C788" s="1" t="s">
        <v>3582</v>
      </c>
      <c r="D788" s="1" t="s">
        <v>3622</v>
      </c>
      <c r="E788" s="1" t="s">
        <v>10216</v>
      </c>
      <c r="F788" s="1" t="s">
        <v>6660</v>
      </c>
      <c r="G788" t="s">
        <v>10217</v>
      </c>
      <c r="H788" s="1">
        <v>35063</v>
      </c>
      <c r="I788" s="1" t="s">
        <v>3584</v>
      </c>
      <c r="J788" s="1" t="s">
        <v>3584</v>
      </c>
      <c r="K788" s="1" t="s">
        <v>967</v>
      </c>
      <c r="L788" s="1"/>
      <c r="M788" s="1"/>
      <c r="N788" s="1" t="s">
        <v>8416</v>
      </c>
    </row>
    <row r="789" spans="1:14">
      <c r="A789" s="1" t="s">
        <v>3714</v>
      </c>
      <c r="B789" s="1" t="s">
        <v>3715</v>
      </c>
      <c r="C789" s="1" t="s">
        <v>3716</v>
      </c>
      <c r="D789" s="1" t="s">
        <v>3628</v>
      </c>
      <c r="E789" s="1" t="s">
        <v>10218</v>
      </c>
      <c r="F789" s="1" t="s">
        <v>6725</v>
      </c>
      <c r="G789" t="s">
        <v>10219</v>
      </c>
      <c r="H789" s="1">
        <v>34834</v>
      </c>
      <c r="I789" s="1" t="s">
        <v>3719</v>
      </c>
      <c r="J789" s="1" t="s">
        <v>3719</v>
      </c>
      <c r="K789" s="1" t="s">
        <v>5274</v>
      </c>
      <c r="L789" s="1" t="s">
        <v>9306</v>
      </c>
      <c r="M789" s="1" t="s">
        <v>7689</v>
      </c>
      <c r="N789" s="1" t="s">
        <v>8487</v>
      </c>
    </row>
    <row r="790" spans="1:14">
      <c r="A790" s="1" t="s">
        <v>3405</v>
      </c>
      <c r="B790" s="1" t="s">
        <v>3406</v>
      </c>
      <c r="C790" s="1" t="s">
        <v>3407</v>
      </c>
      <c r="D790" s="1" t="s">
        <v>3632</v>
      </c>
      <c r="E790" s="1" t="s">
        <v>10220</v>
      </c>
      <c r="F790" s="1" t="s">
        <v>6645</v>
      </c>
      <c r="G790" t="s">
        <v>10221</v>
      </c>
      <c r="H790" s="1">
        <v>34806</v>
      </c>
      <c r="I790" s="1" t="s">
        <v>8321</v>
      </c>
      <c r="J790" s="1" t="s">
        <v>8321</v>
      </c>
      <c r="K790" s="1" t="s">
        <v>6426</v>
      </c>
      <c r="L790" s="1" t="s">
        <v>7327</v>
      </c>
      <c r="M790" s="1" t="s">
        <v>10222</v>
      </c>
      <c r="N790" s="1" t="s">
        <v>8435</v>
      </c>
    </row>
    <row r="791" spans="1:14">
      <c r="A791" s="1" t="s">
        <v>3400</v>
      </c>
      <c r="B791" s="1" t="s">
        <v>3401</v>
      </c>
      <c r="C791" s="1" t="s">
        <v>3402</v>
      </c>
      <c r="D791" s="1" t="s">
        <v>3638</v>
      </c>
      <c r="E791" s="1" t="s">
        <v>10223</v>
      </c>
      <c r="F791" s="1" t="s">
        <v>2997</v>
      </c>
      <c r="G791" t="s">
        <v>10224</v>
      </c>
      <c r="H791" s="1">
        <v>34085</v>
      </c>
      <c r="I791" s="1" t="s">
        <v>3404</v>
      </c>
      <c r="J791" s="1" t="s">
        <v>3404</v>
      </c>
      <c r="K791" s="1" t="s">
        <v>5274</v>
      </c>
      <c r="L791" s="1" t="s">
        <v>5946</v>
      </c>
      <c r="M791" s="1" t="s">
        <v>6712</v>
      </c>
      <c r="N791" s="1" t="s">
        <v>8416</v>
      </c>
    </row>
    <row r="792" spans="1:14">
      <c r="A792" s="1" t="s">
        <v>3451</v>
      </c>
      <c r="B792" s="1" t="s">
        <v>3452</v>
      </c>
      <c r="C792" s="1" t="s">
        <v>3453</v>
      </c>
      <c r="D792" s="1" t="s">
        <v>3644</v>
      </c>
      <c r="E792" s="1" t="s">
        <v>7511</v>
      </c>
      <c r="F792" s="1" t="s">
        <v>5818</v>
      </c>
      <c r="G792" t="s">
        <v>7512</v>
      </c>
      <c r="H792" s="1">
        <v>34074</v>
      </c>
      <c r="I792" s="1" t="s">
        <v>3455</v>
      </c>
      <c r="J792" s="1" t="s">
        <v>3455</v>
      </c>
      <c r="K792" s="1" t="s">
        <v>271</v>
      </c>
      <c r="L792" s="1" t="s">
        <v>7249</v>
      </c>
      <c r="M792" s="1" t="s">
        <v>5920</v>
      </c>
      <c r="N792" s="1" t="s">
        <v>8502</v>
      </c>
    </row>
    <row r="793" spans="1:14">
      <c r="A793" s="1" t="s">
        <v>3509</v>
      </c>
      <c r="B793" s="1" t="s">
        <v>3510</v>
      </c>
      <c r="C793" s="1" t="s">
        <v>3511</v>
      </c>
      <c r="D793" s="1" t="s">
        <v>3648</v>
      </c>
      <c r="E793" s="1" t="s">
        <v>10225</v>
      </c>
      <c r="F793" s="1" t="s">
        <v>2997</v>
      </c>
      <c r="G793" t="s">
        <v>10226</v>
      </c>
      <c r="H793" s="1">
        <v>33815</v>
      </c>
      <c r="I793" s="1" t="s">
        <v>3513</v>
      </c>
      <c r="J793" s="1" t="s">
        <v>3513</v>
      </c>
      <c r="K793" s="1" t="s">
        <v>967</v>
      </c>
      <c r="L793" s="1" t="s">
        <v>5856</v>
      </c>
      <c r="M793" s="1" t="s">
        <v>6507</v>
      </c>
      <c r="N793" s="1" t="s">
        <v>8450</v>
      </c>
    </row>
    <row r="794" spans="1:14">
      <c r="A794" s="1" t="s">
        <v>3575</v>
      </c>
      <c r="B794" s="1" t="s">
        <v>3576</v>
      </c>
      <c r="C794" s="1" t="s">
        <v>3577</v>
      </c>
      <c r="D794" s="1" t="s">
        <v>3652</v>
      </c>
      <c r="E794" s="1" t="s">
        <v>10227</v>
      </c>
      <c r="F794" s="1" t="s">
        <v>1351</v>
      </c>
      <c r="G794" t="s">
        <v>10228</v>
      </c>
      <c r="H794" s="1">
        <v>33158</v>
      </c>
      <c r="I794" s="1" t="s">
        <v>3579</v>
      </c>
      <c r="J794" s="1" t="s">
        <v>3579</v>
      </c>
      <c r="K794" s="1" t="s">
        <v>967</v>
      </c>
      <c r="L794" s="1" t="s">
        <v>7091</v>
      </c>
      <c r="M794" s="1" t="s">
        <v>6948</v>
      </c>
      <c r="N794" s="1" t="s">
        <v>8633</v>
      </c>
    </row>
    <row r="795" spans="1:14">
      <c r="A795" s="1" t="s">
        <v>3775</v>
      </c>
      <c r="B795" s="1" t="s">
        <v>3776</v>
      </c>
      <c r="C795" s="1" t="s">
        <v>3777</v>
      </c>
      <c r="D795" s="1" t="s">
        <v>3657</v>
      </c>
      <c r="E795" s="1" t="s">
        <v>10229</v>
      </c>
      <c r="F795" s="1" t="s">
        <v>5948</v>
      </c>
      <c r="G795" t="s">
        <v>10230</v>
      </c>
      <c r="H795" s="1">
        <v>33143</v>
      </c>
      <c r="I795" s="1" t="s">
        <v>1900</v>
      </c>
      <c r="J795" s="1" t="s">
        <v>1900</v>
      </c>
      <c r="K795" s="1" t="s">
        <v>967</v>
      </c>
      <c r="L795" s="1" t="s">
        <v>7639</v>
      </c>
      <c r="M795" s="1" t="s">
        <v>7762</v>
      </c>
      <c r="N795" s="1" t="s">
        <v>8528</v>
      </c>
    </row>
    <row r="796" spans="1:14">
      <c r="A796" s="1" t="s">
        <v>3523</v>
      </c>
      <c r="B796" s="1" t="s">
        <v>3524</v>
      </c>
      <c r="C796" s="1" t="s">
        <v>3525</v>
      </c>
      <c r="D796" s="1" t="s">
        <v>3662</v>
      </c>
      <c r="E796" s="1" t="s">
        <v>9461</v>
      </c>
      <c r="F796" s="1" t="s">
        <v>766</v>
      </c>
      <c r="G796" t="s">
        <v>10231</v>
      </c>
      <c r="H796" s="1">
        <v>32857</v>
      </c>
      <c r="I796" s="1" t="s">
        <v>3527</v>
      </c>
      <c r="J796" s="1" t="s">
        <v>3527</v>
      </c>
      <c r="K796" s="1" t="s">
        <v>967</v>
      </c>
      <c r="L796" s="1" t="s">
        <v>10232</v>
      </c>
      <c r="M796" s="1" t="s">
        <v>7651</v>
      </c>
      <c r="N796" s="1" t="s">
        <v>8565</v>
      </c>
    </row>
    <row r="797" spans="1:14">
      <c r="A797" s="1" t="s">
        <v>3710</v>
      </c>
      <c r="B797" s="1" t="s">
        <v>3711</v>
      </c>
      <c r="C797" s="1" t="s">
        <v>3712</v>
      </c>
      <c r="D797" s="1" t="s">
        <v>3667</v>
      </c>
      <c r="E797" s="1" t="s">
        <v>10233</v>
      </c>
      <c r="F797" s="1" t="s">
        <v>5950</v>
      </c>
      <c r="G797" t="s">
        <v>10234</v>
      </c>
      <c r="H797" s="1">
        <v>32349</v>
      </c>
      <c r="I797" s="1" t="s">
        <v>8322</v>
      </c>
      <c r="J797" s="1" t="s">
        <v>8322</v>
      </c>
      <c r="K797" s="1" t="s">
        <v>6309</v>
      </c>
      <c r="L797" s="1" t="s">
        <v>7036</v>
      </c>
      <c r="M797" s="1" t="s">
        <v>5714</v>
      </c>
      <c r="N797" s="1" t="s">
        <v>8443</v>
      </c>
    </row>
    <row r="798" spans="1:14">
      <c r="A798" s="1" t="s">
        <v>3250</v>
      </c>
      <c r="B798" s="1" t="s">
        <v>3251</v>
      </c>
      <c r="C798" s="1" t="s">
        <v>3252</v>
      </c>
      <c r="D798" s="1" t="s">
        <v>3672</v>
      </c>
      <c r="E798" s="1" t="s">
        <v>10235</v>
      </c>
      <c r="F798" s="1" t="s">
        <v>6101</v>
      </c>
      <c r="G798" t="s">
        <v>10236</v>
      </c>
      <c r="H798" s="1">
        <v>31515</v>
      </c>
      <c r="I798" s="1" t="s">
        <v>3254</v>
      </c>
      <c r="J798" s="1" t="s">
        <v>3254</v>
      </c>
      <c r="K798" s="1" t="s">
        <v>5843</v>
      </c>
      <c r="L798" s="1" t="s">
        <v>7483</v>
      </c>
      <c r="M798" s="1" t="s">
        <v>7843</v>
      </c>
      <c r="N798" s="1" t="s">
        <v>8420</v>
      </c>
    </row>
    <row r="799" spans="1:14">
      <c r="A799" s="1" t="s">
        <v>3423</v>
      </c>
      <c r="B799" s="1" t="s">
        <v>3424</v>
      </c>
      <c r="C799" s="1" t="s">
        <v>3425</v>
      </c>
      <c r="D799" s="1" t="s">
        <v>3677</v>
      </c>
      <c r="E799" s="1" t="s">
        <v>10237</v>
      </c>
      <c r="F799" s="1" t="s">
        <v>6726</v>
      </c>
      <c r="G799" t="s">
        <v>10238</v>
      </c>
      <c r="H799" s="1">
        <v>31201</v>
      </c>
      <c r="I799" s="1" t="s">
        <v>7362</v>
      </c>
      <c r="J799" s="1" t="s">
        <v>7362</v>
      </c>
      <c r="K799" s="1" t="s">
        <v>5303</v>
      </c>
      <c r="L799" s="1" t="s">
        <v>6563</v>
      </c>
      <c r="M799" s="1" t="s">
        <v>7714</v>
      </c>
      <c r="N799" s="1" t="s">
        <v>8435</v>
      </c>
    </row>
    <row r="800" spans="1:14">
      <c r="A800" s="1" t="s">
        <v>3742</v>
      </c>
      <c r="B800" s="1" t="s">
        <v>3743</v>
      </c>
      <c r="C800" s="1" t="s">
        <v>3744</v>
      </c>
      <c r="D800" s="1" t="s">
        <v>3682</v>
      </c>
      <c r="E800" s="1" t="s">
        <v>10239</v>
      </c>
      <c r="F800" s="1" t="s">
        <v>7819</v>
      </c>
      <c r="G800" t="s">
        <v>10240</v>
      </c>
      <c r="H800" s="1">
        <v>28989</v>
      </c>
      <c r="I800" s="1" t="s">
        <v>5328</v>
      </c>
      <c r="J800" s="1" t="s">
        <v>5329</v>
      </c>
      <c r="K800" s="1" t="s">
        <v>7425</v>
      </c>
      <c r="L800" s="1" t="s">
        <v>7725</v>
      </c>
      <c r="M800" s="1" t="s">
        <v>10241</v>
      </c>
      <c r="N800" s="1" t="s">
        <v>8443</v>
      </c>
    </row>
    <row r="801" spans="1:14">
      <c r="A801" s="1" t="s">
        <v>3427</v>
      </c>
      <c r="B801" s="1" t="s">
        <v>3428</v>
      </c>
      <c r="C801" s="1" t="s">
        <v>3429</v>
      </c>
      <c r="D801" s="1" t="s">
        <v>3687</v>
      </c>
      <c r="E801" s="1" t="s">
        <v>10242</v>
      </c>
      <c r="F801" s="1" t="s">
        <v>7325</v>
      </c>
      <c r="G801" t="s">
        <v>10243</v>
      </c>
      <c r="H801" s="1">
        <v>27764</v>
      </c>
      <c r="I801" s="1" t="s">
        <v>3431</v>
      </c>
      <c r="J801" s="1" t="s">
        <v>3431</v>
      </c>
      <c r="K801" s="1" t="s">
        <v>6989</v>
      </c>
      <c r="L801" s="1"/>
      <c r="M801" s="1" t="s">
        <v>7240</v>
      </c>
      <c r="N801" s="1" t="s">
        <v>8469</v>
      </c>
    </row>
    <row r="802" spans="1:14">
      <c r="A802" s="1" t="s">
        <v>3476</v>
      </c>
      <c r="B802" s="1" t="s">
        <v>3477</v>
      </c>
      <c r="C802" s="1" t="s">
        <v>3477</v>
      </c>
      <c r="D802" s="1" t="s">
        <v>3693</v>
      </c>
      <c r="E802" s="1" t="s">
        <v>10244</v>
      </c>
      <c r="F802" s="1" t="s">
        <v>6534</v>
      </c>
      <c r="G802" t="s">
        <v>9957</v>
      </c>
      <c r="H802" s="1">
        <v>27543</v>
      </c>
      <c r="I802" s="1" t="s">
        <v>3479</v>
      </c>
      <c r="J802" s="1" t="s">
        <v>3479</v>
      </c>
      <c r="K802" s="1" t="s">
        <v>5274</v>
      </c>
      <c r="L802" s="1" t="s">
        <v>7160</v>
      </c>
      <c r="M802" s="1" t="s">
        <v>6622</v>
      </c>
      <c r="N802" s="1" t="s">
        <v>8613</v>
      </c>
    </row>
    <row r="803" spans="1:14">
      <c r="A803" s="1" t="s">
        <v>3619</v>
      </c>
      <c r="B803" s="1" t="s">
        <v>3620</v>
      </c>
      <c r="C803" s="1" t="s">
        <v>3621</v>
      </c>
      <c r="D803" s="1" t="s">
        <v>3698</v>
      </c>
      <c r="E803" s="1" t="s">
        <v>10245</v>
      </c>
      <c r="F803" s="1" t="s">
        <v>6013</v>
      </c>
      <c r="G803" t="s">
        <v>10246</v>
      </c>
      <c r="H803" s="1">
        <v>26840</v>
      </c>
      <c r="I803" s="1" t="s">
        <v>3623</v>
      </c>
      <c r="J803" s="1" t="s">
        <v>3624</v>
      </c>
      <c r="K803" s="1" t="s">
        <v>5849</v>
      </c>
      <c r="L803" s="1" t="s">
        <v>7678</v>
      </c>
      <c r="M803" s="1" t="s">
        <v>7469</v>
      </c>
      <c r="N803" s="1" t="s">
        <v>8588</v>
      </c>
    </row>
    <row r="804" spans="1:14">
      <c r="A804" s="1" t="s">
        <v>3610</v>
      </c>
      <c r="B804" s="1" t="s">
        <v>3611</v>
      </c>
      <c r="C804" s="1" t="s">
        <v>3612</v>
      </c>
      <c r="D804" s="1" t="s">
        <v>3703</v>
      </c>
      <c r="E804" s="1" t="s">
        <v>10247</v>
      </c>
      <c r="F804" s="1" t="s">
        <v>1351</v>
      </c>
      <c r="G804" t="s">
        <v>10248</v>
      </c>
      <c r="H804" s="1">
        <v>26446</v>
      </c>
      <c r="I804" s="1" t="s">
        <v>3614</v>
      </c>
      <c r="J804" s="1" t="s">
        <v>3614</v>
      </c>
      <c r="K804" s="1" t="s">
        <v>5270</v>
      </c>
      <c r="L804" s="1" t="s">
        <v>6178</v>
      </c>
      <c r="M804" s="1" t="s">
        <v>6789</v>
      </c>
      <c r="N804" s="1" t="s">
        <v>8613</v>
      </c>
    </row>
    <row r="805" spans="1:14">
      <c r="A805" s="1" t="s">
        <v>3756</v>
      </c>
      <c r="B805" s="1" t="s">
        <v>3757</v>
      </c>
      <c r="C805" s="1" t="s">
        <v>3758</v>
      </c>
      <c r="D805" s="1" t="s">
        <v>3708</v>
      </c>
      <c r="E805" s="1" t="s">
        <v>10249</v>
      </c>
      <c r="F805" s="1" t="s">
        <v>7074</v>
      </c>
      <c r="G805" t="s">
        <v>10250</v>
      </c>
      <c r="H805" s="1">
        <v>26436</v>
      </c>
      <c r="I805" s="1" t="s">
        <v>3760</v>
      </c>
      <c r="J805" s="1" t="s">
        <v>3760</v>
      </c>
      <c r="K805" s="1" t="s">
        <v>5626</v>
      </c>
      <c r="L805" s="1" t="s">
        <v>7929</v>
      </c>
      <c r="M805" s="1" t="s">
        <v>10251</v>
      </c>
      <c r="N805" s="1" t="s">
        <v>8495</v>
      </c>
    </row>
    <row r="806" spans="1:14">
      <c r="A806" s="1" t="s">
        <v>2319</v>
      </c>
      <c r="B806" s="1" t="s">
        <v>2320</v>
      </c>
      <c r="C806" s="1" t="s">
        <v>2321</v>
      </c>
      <c r="D806" s="1" t="s">
        <v>3713</v>
      </c>
      <c r="E806" s="1" t="s">
        <v>10252</v>
      </c>
      <c r="F806" s="1" t="s">
        <v>2244</v>
      </c>
      <c r="G806" t="s">
        <v>10253</v>
      </c>
      <c r="H806" s="1">
        <v>26006</v>
      </c>
      <c r="I806" s="1" t="s">
        <v>6728</v>
      </c>
      <c r="J806" s="1" t="s">
        <v>6728</v>
      </c>
      <c r="K806" s="1" t="s">
        <v>967</v>
      </c>
      <c r="L806" s="1" t="s">
        <v>10254</v>
      </c>
      <c r="M806" s="1" t="s">
        <v>10255</v>
      </c>
      <c r="N806" s="1" t="s">
        <v>8624</v>
      </c>
    </row>
    <row r="807" spans="1:14">
      <c r="A807" s="1" t="s">
        <v>3596</v>
      </c>
      <c r="B807" s="1" t="s">
        <v>3597</v>
      </c>
      <c r="C807" s="1" t="s">
        <v>3598</v>
      </c>
      <c r="D807" s="1" t="s">
        <v>3717</v>
      </c>
      <c r="E807" s="1" t="s">
        <v>6730</v>
      </c>
      <c r="F807" s="1" t="s">
        <v>2865</v>
      </c>
      <c r="H807" s="1">
        <v>25842</v>
      </c>
      <c r="I807" s="1" t="s">
        <v>3600</v>
      </c>
      <c r="J807" s="1" t="s">
        <v>3601</v>
      </c>
      <c r="K807" s="1"/>
      <c r="L807" s="1" t="s">
        <v>5326</v>
      </c>
      <c r="M807" s="1" t="s">
        <v>5870</v>
      </c>
      <c r="N807" s="1" t="s">
        <v>6731</v>
      </c>
    </row>
    <row r="808" spans="1:14">
      <c r="A808" s="1" t="s">
        <v>2337</v>
      </c>
      <c r="B808" s="1" t="s">
        <v>2338</v>
      </c>
      <c r="C808" s="1" t="s">
        <v>2339</v>
      </c>
      <c r="D808" s="1" t="s">
        <v>3723</v>
      </c>
      <c r="E808" s="1" t="s">
        <v>7671</v>
      </c>
      <c r="F808" s="1" t="s">
        <v>1745</v>
      </c>
      <c r="H808" s="1">
        <v>25774</v>
      </c>
      <c r="I808" s="1" t="s">
        <v>2341</v>
      </c>
      <c r="J808" s="1" t="s">
        <v>2341</v>
      </c>
      <c r="K808" s="1" t="s">
        <v>5223</v>
      </c>
      <c r="L808" s="1" t="s">
        <v>7156</v>
      </c>
      <c r="M808" s="1" t="s">
        <v>7477</v>
      </c>
      <c r="N808" s="1" t="s">
        <v>7646</v>
      </c>
    </row>
    <row r="809" spans="1:14">
      <c r="A809" s="1" t="s">
        <v>3779</v>
      </c>
      <c r="B809" s="1" t="s">
        <v>3780</v>
      </c>
      <c r="C809" s="1" t="s">
        <v>3781</v>
      </c>
      <c r="D809" s="1" t="s">
        <v>1723</v>
      </c>
      <c r="E809" s="1" t="s">
        <v>10256</v>
      </c>
      <c r="F809" s="1" t="s">
        <v>1745</v>
      </c>
      <c r="G809" t="s">
        <v>10257</v>
      </c>
      <c r="H809" s="1">
        <v>25700</v>
      </c>
      <c r="I809" s="1" t="s">
        <v>3783</v>
      </c>
      <c r="J809" s="1" t="s">
        <v>3783</v>
      </c>
      <c r="K809" s="1" t="s">
        <v>5312</v>
      </c>
      <c r="L809" s="1" t="s">
        <v>5432</v>
      </c>
      <c r="M809" s="1" t="s">
        <v>10258</v>
      </c>
      <c r="N809" s="1" t="s">
        <v>8574</v>
      </c>
    </row>
    <row r="810" spans="1:14">
      <c r="A810" s="1" t="s">
        <v>3571</v>
      </c>
      <c r="B810" s="1" t="s">
        <v>3572</v>
      </c>
      <c r="C810" s="1" t="s">
        <v>3573</v>
      </c>
      <c r="D810" s="1" t="s">
        <v>3732</v>
      </c>
      <c r="E810" s="1" t="s">
        <v>10259</v>
      </c>
      <c r="F810" s="1" t="s">
        <v>5913</v>
      </c>
      <c r="G810" t="s">
        <v>10260</v>
      </c>
      <c r="H810" s="1">
        <v>25671</v>
      </c>
      <c r="I810" s="1" t="s">
        <v>6732</v>
      </c>
      <c r="J810" s="1" t="s">
        <v>6732</v>
      </c>
      <c r="K810" s="1" t="s">
        <v>5193</v>
      </c>
      <c r="L810" s="1" t="s">
        <v>6177</v>
      </c>
      <c r="M810" s="1" t="s">
        <v>7113</v>
      </c>
      <c r="N810" s="1" t="s">
        <v>8495</v>
      </c>
    </row>
    <row r="811" spans="1:14">
      <c r="A811" s="1" t="s">
        <v>3799</v>
      </c>
      <c r="B811" s="1" t="s">
        <v>3800</v>
      </c>
      <c r="C811" s="1" t="s">
        <v>3801</v>
      </c>
      <c r="D811" s="1" t="s">
        <v>3736</v>
      </c>
      <c r="E811" s="1" t="s">
        <v>10227</v>
      </c>
      <c r="F811" s="1" t="s">
        <v>1351</v>
      </c>
      <c r="G811" t="s">
        <v>10261</v>
      </c>
      <c r="H811" s="1">
        <v>25465</v>
      </c>
      <c r="I811" s="1" t="s">
        <v>3803</v>
      </c>
      <c r="J811" s="1" t="s">
        <v>3803</v>
      </c>
      <c r="K811" s="1" t="s">
        <v>5274</v>
      </c>
      <c r="L811" s="1" t="s">
        <v>7003</v>
      </c>
      <c r="M811" s="1" t="s">
        <v>6282</v>
      </c>
      <c r="N811" s="1" t="s">
        <v>8469</v>
      </c>
    </row>
    <row r="812" spans="1:14">
      <c r="A812" s="1" t="s">
        <v>3167</v>
      </c>
      <c r="B812" s="1" t="s">
        <v>3168</v>
      </c>
      <c r="C812" s="1" t="s">
        <v>3169</v>
      </c>
      <c r="D812" s="1" t="s">
        <v>3741</v>
      </c>
      <c r="E812" s="1" t="s">
        <v>10262</v>
      </c>
      <c r="F812" s="1" t="s">
        <v>1403</v>
      </c>
      <c r="G812" t="s">
        <v>10263</v>
      </c>
      <c r="H812" s="1">
        <v>24968</v>
      </c>
      <c r="I812" s="1" t="s">
        <v>3171</v>
      </c>
      <c r="J812" s="1" t="s">
        <v>3171</v>
      </c>
      <c r="K812" s="1" t="s">
        <v>10264</v>
      </c>
      <c r="L812" s="1" t="s">
        <v>10265</v>
      </c>
      <c r="M812" s="1" t="s">
        <v>10266</v>
      </c>
      <c r="N812" s="1" t="s">
        <v>8502</v>
      </c>
    </row>
    <row r="813" spans="1:14">
      <c r="A813" s="1" t="s">
        <v>3659</v>
      </c>
      <c r="B813" s="1" t="s">
        <v>3660</v>
      </c>
      <c r="C813" s="1" t="s">
        <v>3661</v>
      </c>
      <c r="D813" s="1" t="s">
        <v>3745</v>
      </c>
      <c r="E813" s="1" t="s">
        <v>9694</v>
      </c>
      <c r="F813" s="1" t="s">
        <v>1745</v>
      </c>
      <c r="G813" t="s">
        <v>10267</v>
      </c>
      <c r="H813" s="1">
        <v>24569</v>
      </c>
      <c r="I813" s="1" t="s">
        <v>3663</v>
      </c>
      <c r="J813" s="1" t="s">
        <v>3663</v>
      </c>
      <c r="K813" s="1" t="s">
        <v>5274</v>
      </c>
      <c r="L813" s="1"/>
      <c r="M813" s="1" t="s">
        <v>5877</v>
      </c>
      <c r="N813" s="1" t="s">
        <v>8465</v>
      </c>
    </row>
    <row r="814" spans="1:14">
      <c r="A814" s="1" t="s">
        <v>3645</v>
      </c>
      <c r="B814" s="1" t="s">
        <v>3646</v>
      </c>
      <c r="C814" s="1" t="s">
        <v>3647</v>
      </c>
      <c r="D814" s="1" t="s">
        <v>3749</v>
      </c>
      <c r="E814" s="1" t="s">
        <v>10268</v>
      </c>
      <c r="F814" s="1" t="s">
        <v>2244</v>
      </c>
      <c r="G814" t="s">
        <v>10269</v>
      </c>
      <c r="H814" s="1">
        <v>24555</v>
      </c>
      <c r="I814" s="1" t="s">
        <v>56</v>
      </c>
      <c r="J814" s="1" t="s">
        <v>56</v>
      </c>
      <c r="K814" s="1" t="s">
        <v>967</v>
      </c>
      <c r="L814" s="1" t="s">
        <v>6208</v>
      </c>
      <c r="M814" s="1" t="s">
        <v>6440</v>
      </c>
      <c r="N814" s="1" t="s">
        <v>8476</v>
      </c>
    </row>
    <row r="815" spans="1:14">
      <c r="A815" s="1" t="s">
        <v>3561</v>
      </c>
      <c r="B815" s="1" t="s">
        <v>3562</v>
      </c>
      <c r="C815" s="1" t="s">
        <v>3563</v>
      </c>
      <c r="D815" s="1" t="s">
        <v>3754</v>
      </c>
      <c r="E815" s="1" t="s">
        <v>10270</v>
      </c>
      <c r="F815" s="1" t="s">
        <v>6009</v>
      </c>
      <c r="G815" t="s">
        <v>10271</v>
      </c>
      <c r="H815" s="1">
        <v>24272</v>
      </c>
      <c r="I815" s="1" t="s">
        <v>1234</v>
      </c>
      <c r="J815" s="1" t="s">
        <v>1234</v>
      </c>
      <c r="K815" s="1" t="s">
        <v>5949</v>
      </c>
      <c r="L815" s="1" t="s">
        <v>5368</v>
      </c>
      <c r="M815" s="1" t="s">
        <v>6986</v>
      </c>
      <c r="N815" s="1" t="s">
        <v>8487</v>
      </c>
    </row>
    <row r="816" spans="1:14">
      <c r="A816" s="1" t="s">
        <v>3533</v>
      </c>
      <c r="B816" s="1" t="s">
        <v>3534</v>
      </c>
      <c r="C816" s="1" t="s">
        <v>3535</v>
      </c>
      <c r="D816" s="1" t="s">
        <v>3759</v>
      </c>
      <c r="E816" s="1" t="s">
        <v>5620</v>
      </c>
      <c r="F816" s="1" t="s">
        <v>3228</v>
      </c>
      <c r="H816" s="1">
        <v>24255</v>
      </c>
      <c r="I816" s="1" t="s">
        <v>3537</v>
      </c>
      <c r="J816" s="1" t="s">
        <v>3537</v>
      </c>
      <c r="K816" s="1"/>
      <c r="L816" s="1"/>
      <c r="M816" s="1"/>
      <c r="N816" s="1" t="s">
        <v>5621</v>
      </c>
    </row>
    <row r="817" spans="1:14">
      <c r="A817" s="1" t="s">
        <v>3543</v>
      </c>
      <c r="B817" s="1" t="s">
        <v>3544</v>
      </c>
      <c r="C817" s="1" t="s">
        <v>3545</v>
      </c>
      <c r="D817" s="1" t="s">
        <v>3764</v>
      </c>
      <c r="E817" s="1" t="s">
        <v>10272</v>
      </c>
      <c r="F817" s="1" t="s">
        <v>1966</v>
      </c>
      <c r="G817" t="s">
        <v>10273</v>
      </c>
      <c r="H817" s="1">
        <v>24240</v>
      </c>
      <c r="I817" s="1" t="s">
        <v>3547</v>
      </c>
      <c r="J817" s="1" t="s">
        <v>3548</v>
      </c>
      <c r="K817" s="1" t="s">
        <v>5875</v>
      </c>
      <c r="L817" s="1" t="s">
        <v>7328</v>
      </c>
      <c r="M817" s="1" t="s">
        <v>7834</v>
      </c>
      <c r="N817" s="1" t="s">
        <v>8447</v>
      </c>
    </row>
    <row r="818" spans="1:14">
      <c r="A818" s="1" t="s">
        <v>3379</v>
      </c>
      <c r="B818" s="1" t="s">
        <v>3380</v>
      </c>
      <c r="C818" s="1" t="s">
        <v>3381</v>
      </c>
      <c r="D818" s="1" t="s">
        <v>3768</v>
      </c>
      <c r="E818" s="1" t="s">
        <v>10274</v>
      </c>
      <c r="F818" s="1" t="s">
        <v>766</v>
      </c>
      <c r="G818" t="s">
        <v>10275</v>
      </c>
      <c r="H818" s="1">
        <v>24115</v>
      </c>
      <c r="I818" s="1" t="s">
        <v>8105</v>
      </c>
      <c r="J818" s="1" t="s">
        <v>8105</v>
      </c>
      <c r="K818" s="1" t="s">
        <v>5201</v>
      </c>
      <c r="L818" s="1" t="s">
        <v>7379</v>
      </c>
      <c r="M818" s="1" t="s">
        <v>7717</v>
      </c>
      <c r="N818" s="1" t="s">
        <v>8624</v>
      </c>
    </row>
    <row r="819" spans="1:14">
      <c r="A819" s="1" t="s">
        <v>3684</v>
      </c>
      <c r="B819" s="1" t="s">
        <v>3685</v>
      </c>
      <c r="C819" s="1" t="s">
        <v>3686</v>
      </c>
      <c r="D819" s="1" t="s">
        <v>3773</v>
      </c>
      <c r="E819" s="1" t="s">
        <v>9739</v>
      </c>
      <c r="F819" s="1" t="s">
        <v>1342</v>
      </c>
      <c r="G819" t="s">
        <v>10276</v>
      </c>
      <c r="H819" s="1">
        <v>23590</v>
      </c>
      <c r="I819" s="1" t="s">
        <v>3688</v>
      </c>
      <c r="J819" s="1" t="s">
        <v>3689</v>
      </c>
      <c r="K819" s="1" t="s">
        <v>6631</v>
      </c>
      <c r="L819" s="1" t="s">
        <v>7676</v>
      </c>
      <c r="M819" s="1" t="s">
        <v>6899</v>
      </c>
      <c r="N819" s="1" t="s">
        <v>8541</v>
      </c>
    </row>
    <row r="820" spans="1:14">
      <c r="A820" s="1" t="s">
        <v>3602</v>
      </c>
      <c r="B820" s="1" t="s">
        <v>3603</v>
      </c>
      <c r="C820" s="1" t="s">
        <v>3604</v>
      </c>
      <c r="D820" s="1" t="s">
        <v>3778</v>
      </c>
      <c r="E820" s="1" t="s">
        <v>10277</v>
      </c>
      <c r="F820" s="1" t="s">
        <v>5701</v>
      </c>
      <c r="G820" t="s">
        <v>10278</v>
      </c>
      <c r="H820" s="1">
        <v>22614</v>
      </c>
      <c r="I820" s="1" t="s">
        <v>5233</v>
      </c>
      <c r="J820" s="1" t="s">
        <v>5233</v>
      </c>
      <c r="K820" s="1" t="s">
        <v>5274</v>
      </c>
      <c r="L820" s="1" t="s">
        <v>7003</v>
      </c>
      <c r="M820" s="1" t="s">
        <v>7045</v>
      </c>
      <c r="N820" s="1" t="s">
        <v>8492</v>
      </c>
    </row>
    <row r="821" spans="1:14">
      <c r="A821" s="1" t="s">
        <v>3664</v>
      </c>
      <c r="B821" s="1" t="s">
        <v>3665</v>
      </c>
      <c r="C821" s="1" t="s">
        <v>3666</v>
      </c>
      <c r="D821" s="1" t="s">
        <v>3782</v>
      </c>
      <c r="E821" s="1" t="s">
        <v>5622</v>
      </c>
      <c r="F821" s="1" t="s">
        <v>2365</v>
      </c>
      <c r="H821" s="1">
        <v>21556</v>
      </c>
      <c r="I821" s="1" t="s">
        <v>3668</v>
      </c>
      <c r="J821" s="1" t="s">
        <v>3668</v>
      </c>
      <c r="K821" s="1"/>
      <c r="L821" s="1"/>
      <c r="M821" s="1" t="s">
        <v>6933</v>
      </c>
      <c r="N821" s="1" t="s">
        <v>5623</v>
      </c>
    </row>
    <row r="822" spans="1:14">
      <c r="A822" s="1" t="s">
        <v>3729</v>
      </c>
      <c r="B822" s="1" t="s">
        <v>3730</v>
      </c>
      <c r="C822" s="1" t="s">
        <v>3731</v>
      </c>
      <c r="D822" s="1" t="s">
        <v>3787</v>
      </c>
      <c r="E822" s="1" t="s">
        <v>10279</v>
      </c>
      <c r="F822" s="1" t="s">
        <v>7026</v>
      </c>
      <c r="G822" t="s">
        <v>10280</v>
      </c>
      <c r="H822" s="1">
        <v>21045</v>
      </c>
      <c r="I822" s="1" t="s">
        <v>5625</v>
      </c>
      <c r="J822" s="1" t="s">
        <v>5625</v>
      </c>
      <c r="K822" s="1" t="s">
        <v>5274</v>
      </c>
      <c r="L822" s="1" t="s">
        <v>5677</v>
      </c>
      <c r="M822" s="1" t="s">
        <v>6173</v>
      </c>
      <c r="N822" s="1" t="s">
        <v>8450</v>
      </c>
    </row>
    <row r="823" spans="1:14">
      <c r="A823" s="1" t="s">
        <v>3690</v>
      </c>
      <c r="B823" s="1" t="s">
        <v>3691</v>
      </c>
      <c r="C823" s="1" t="s">
        <v>3692</v>
      </c>
      <c r="D823" s="1" t="s">
        <v>3792</v>
      </c>
      <c r="E823" s="1" t="s">
        <v>10281</v>
      </c>
      <c r="F823" s="1" t="s">
        <v>5943</v>
      </c>
      <c r="G823" t="s">
        <v>10282</v>
      </c>
      <c r="H823" s="1">
        <v>19996</v>
      </c>
      <c r="I823" s="1" t="s">
        <v>3694</v>
      </c>
      <c r="J823" s="1" t="s">
        <v>3695</v>
      </c>
      <c r="K823" s="1" t="s">
        <v>5274</v>
      </c>
      <c r="L823" s="1" t="s">
        <v>7604</v>
      </c>
      <c r="M823" s="1" t="s">
        <v>6010</v>
      </c>
      <c r="N823" s="1" t="s">
        <v>8412</v>
      </c>
    </row>
    <row r="824" spans="1:14">
      <c r="A824" s="1" t="s">
        <v>3790</v>
      </c>
      <c r="B824" s="1" t="s">
        <v>3791</v>
      </c>
      <c r="C824" s="1" t="s">
        <v>3791</v>
      </c>
      <c r="D824" s="1" t="s">
        <v>3797</v>
      </c>
      <c r="E824" s="1" t="s">
        <v>10227</v>
      </c>
      <c r="F824" s="1" t="s">
        <v>1351</v>
      </c>
      <c r="G824" t="s">
        <v>10283</v>
      </c>
      <c r="H824" s="1">
        <v>19644</v>
      </c>
      <c r="I824" s="1" t="s">
        <v>3793</v>
      </c>
      <c r="J824" s="1" t="s">
        <v>3793</v>
      </c>
      <c r="K824" s="1" t="s">
        <v>5303</v>
      </c>
      <c r="L824" s="1" t="s">
        <v>7005</v>
      </c>
      <c r="M824" s="1" t="s">
        <v>8333</v>
      </c>
      <c r="N824" s="1" t="s">
        <v>8633</v>
      </c>
    </row>
    <row r="825" spans="1:14">
      <c r="A825" s="1" t="s">
        <v>3696</v>
      </c>
      <c r="B825" s="1" t="s">
        <v>3697</v>
      </c>
      <c r="C825" s="1" t="s">
        <v>3697</v>
      </c>
      <c r="D825" s="1" t="s">
        <v>3802</v>
      </c>
      <c r="E825" s="1" t="s">
        <v>6739</v>
      </c>
      <c r="F825" s="1" t="s">
        <v>2244</v>
      </c>
      <c r="H825" s="1">
        <v>19561</v>
      </c>
      <c r="I825" s="1" t="s">
        <v>3699</v>
      </c>
      <c r="J825" s="1" t="s">
        <v>3699</v>
      </c>
      <c r="K825" s="1"/>
      <c r="L825" s="1" t="s">
        <v>6119</v>
      </c>
      <c r="M825" s="1"/>
      <c r="N825" s="1" t="s">
        <v>6740</v>
      </c>
    </row>
    <row r="826" spans="1:14">
      <c r="A826" s="1" t="s">
        <v>3590</v>
      </c>
      <c r="B826" s="1" t="s">
        <v>3591</v>
      </c>
      <c r="C826" s="1" t="s">
        <v>3592</v>
      </c>
      <c r="D826" s="1" t="s">
        <v>3807</v>
      </c>
      <c r="E826" s="1" t="s">
        <v>10284</v>
      </c>
      <c r="F826" s="1" t="s">
        <v>2261</v>
      </c>
      <c r="G826" t="s">
        <v>10285</v>
      </c>
      <c r="H826" s="1">
        <v>18824</v>
      </c>
      <c r="I826" s="1" t="s">
        <v>3595</v>
      </c>
      <c r="J826" s="1" t="s">
        <v>3595</v>
      </c>
      <c r="K826" s="1" t="s">
        <v>5899</v>
      </c>
      <c r="L826" s="1" t="s">
        <v>7024</v>
      </c>
      <c r="M826" s="1" t="s">
        <v>6480</v>
      </c>
      <c r="N826" s="1" t="s">
        <v>8495</v>
      </c>
    </row>
    <row r="827" spans="1:14">
      <c r="A827" s="1" t="s">
        <v>3679</v>
      </c>
      <c r="B827" s="1" t="s">
        <v>3680</v>
      </c>
      <c r="C827" s="1" t="s">
        <v>3681</v>
      </c>
      <c r="D827" s="1" t="s">
        <v>3813</v>
      </c>
      <c r="E827" s="1" t="s">
        <v>10286</v>
      </c>
      <c r="F827" s="1" t="s">
        <v>6436</v>
      </c>
      <c r="G827" t="s">
        <v>10287</v>
      </c>
      <c r="H827" s="1">
        <v>18157</v>
      </c>
      <c r="I827" s="1" t="s">
        <v>3683</v>
      </c>
      <c r="J827" s="1" t="s">
        <v>3683</v>
      </c>
      <c r="K827" s="1" t="s">
        <v>5795</v>
      </c>
      <c r="L827" s="1" t="s">
        <v>6473</v>
      </c>
      <c r="M827" s="1" t="s">
        <v>7427</v>
      </c>
      <c r="N827" s="1" t="s">
        <v>8565</v>
      </c>
    </row>
    <row r="828" spans="1:14">
      <c r="A828" s="1" t="s">
        <v>3898</v>
      </c>
      <c r="B828" s="1" t="s">
        <v>3899</v>
      </c>
      <c r="C828" s="1" t="s">
        <v>3900</v>
      </c>
      <c r="D828" s="1" t="s">
        <v>3818</v>
      </c>
      <c r="E828" s="1" t="s">
        <v>10288</v>
      </c>
      <c r="F828" s="1" t="s">
        <v>6522</v>
      </c>
      <c r="G828" t="s">
        <v>10289</v>
      </c>
      <c r="H828" s="1">
        <v>17198</v>
      </c>
      <c r="I828" s="1" t="s">
        <v>3902</v>
      </c>
      <c r="J828" s="1" t="s">
        <v>3903</v>
      </c>
      <c r="K828" s="1" t="s">
        <v>7775</v>
      </c>
      <c r="L828" s="1" t="s">
        <v>6372</v>
      </c>
      <c r="M828" s="1" t="s">
        <v>7836</v>
      </c>
      <c r="N828" s="1" t="s">
        <v>8565</v>
      </c>
    </row>
    <row r="829" spans="1:14">
      <c r="A829" s="1" t="s">
        <v>3794</v>
      </c>
      <c r="B829" s="1" t="s">
        <v>3795</v>
      </c>
      <c r="C829" s="1" t="s">
        <v>3796</v>
      </c>
      <c r="D829" s="1" t="s">
        <v>3823</v>
      </c>
      <c r="E829" s="1" t="s">
        <v>10290</v>
      </c>
      <c r="F829" s="1" t="s">
        <v>6741</v>
      </c>
      <c r="G829" t="s">
        <v>10291</v>
      </c>
      <c r="H829" s="1">
        <v>17017</v>
      </c>
      <c r="I829" s="1" t="s">
        <v>3798</v>
      </c>
      <c r="J829" s="1" t="s">
        <v>3798</v>
      </c>
      <c r="K829" s="1" t="s">
        <v>967</v>
      </c>
      <c r="L829" s="1"/>
      <c r="M829" s="1"/>
      <c r="N829" s="1" t="s">
        <v>8450</v>
      </c>
    </row>
    <row r="830" spans="1:14">
      <c r="A830" s="1" t="s">
        <v>3555</v>
      </c>
      <c r="B830" s="1" t="s">
        <v>3556</v>
      </c>
      <c r="C830" s="1" t="s">
        <v>3557</v>
      </c>
      <c r="D830" s="1" t="s">
        <v>3828</v>
      </c>
      <c r="E830" s="1" t="s">
        <v>10292</v>
      </c>
      <c r="F830" s="1" t="s">
        <v>2931</v>
      </c>
      <c r="G830" t="s">
        <v>10293</v>
      </c>
      <c r="H830" s="1">
        <v>16674</v>
      </c>
      <c r="I830" s="1" t="s">
        <v>8323</v>
      </c>
      <c r="J830" s="1" t="s">
        <v>8323</v>
      </c>
      <c r="K830" s="1" t="s">
        <v>5201</v>
      </c>
      <c r="L830" s="1" t="s">
        <v>6999</v>
      </c>
      <c r="M830" s="1" t="s">
        <v>7304</v>
      </c>
      <c r="N830" s="1" t="s">
        <v>8492</v>
      </c>
    </row>
    <row r="831" spans="1:14">
      <c r="A831" s="1" t="s">
        <v>3629</v>
      </c>
      <c r="B831" s="1" t="s">
        <v>3630</v>
      </c>
      <c r="C831" s="1" t="s">
        <v>3631</v>
      </c>
      <c r="D831" s="1" t="s">
        <v>3832</v>
      </c>
      <c r="E831" s="1" t="s">
        <v>10294</v>
      </c>
      <c r="F831" s="1" t="s">
        <v>6743</v>
      </c>
      <c r="G831" t="s">
        <v>10295</v>
      </c>
      <c r="H831" s="1">
        <v>16596</v>
      </c>
      <c r="I831" s="1" t="s">
        <v>3633</v>
      </c>
      <c r="J831" s="1" t="s">
        <v>3634</v>
      </c>
      <c r="K831" s="1" t="s">
        <v>5274</v>
      </c>
      <c r="L831" s="1" t="s">
        <v>7201</v>
      </c>
      <c r="M831" s="1" t="s">
        <v>5909</v>
      </c>
      <c r="N831" s="1" t="s">
        <v>8450</v>
      </c>
    </row>
    <row r="832" spans="1:14">
      <c r="A832" s="1" t="s">
        <v>3480</v>
      </c>
      <c r="B832" s="1" t="s">
        <v>3481</v>
      </c>
      <c r="C832" s="1" t="s">
        <v>3482</v>
      </c>
      <c r="D832" s="1" t="s">
        <v>3837</v>
      </c>
      <c r="E832" s="1" t="s">
        <v>10296</v>
      </c>
      <c r="F832" s="1" t="s">
        <v>3338</v>
      </c>
      <c r="G832" t="s">
        <v>10297</v>
      </c>
      <c r="H832" s="1">
        <v>16372</v>
      </c>
      <c r="I832" s="1" t="s">
        <v>3484</v>
      </c>
      <c r="J832" s="1" t="s">
        <v>3484</v>
      </c>
      <c r="K832" s="1" t="s">
        <v>6876</v>
      </c>
      <c r="L832" s="1" t="s">
        <v>8324</v>
      </c>
      <c r="M832" s="1"/>
      <c r="N832" s="1" t="s">
        <v>8461</v>
      </c>
    </row>
    <row r="833" spans="1:14">
      <c r="A833" s="1" t="s">
        <v>3804</v>
      </c>
      <c r="B833" s="1" t="s">
        <v>3805</v>
      </c>
      <c r="C833" s="1" t="s">
        <v>3806</v>
      </c>
      <c r="D833" s="1" t="s">
        <v>3843</v>
      </c>
      <c r="E833" s="1" t="s">
        <v>10298</v>
      </c>
      <c r="F833" s="1" t="s">
        <v>2075</v>
      </c>
      <c r="G833" t="s">
        <v>10299</v>
      </c>
      <c r="H833" s="1">
        <v>15572</v>
      </c>
      <c r="I833" s="1" t="s">
        <v>3808</v>
      </c>
      <c r="J833" s="1" t="s">
        <v>3809</v>
      </c>
      <c r="K833" s="1" t="s">
        <v>5274</v>
      </c>
      <c r="L833" s="1" t="s">
        <v>6198</v>
      </c>
      <c r="M833" s="1" t="s">
        <v>5877</v>
      </c>
      <c r="N833" s="1" t="s">
        <v>8760</v>
      </c>
    </row>
    <row r="834" spans="1:14">
      <c r="A834" s="1" t="s">
        <v>3669</v>
      </c>
      <c r="B834" s="1" t="s">
        <v>3670</v>
      </c>
      <c r="C834" s="1" t="s">
        <v>3671</v>
      </c>
      <c r="D834" s="1" t="s">
        <v>3848</v>
      </c>
      <c r="E834" s="1" t="s">
        <v>10300</v>
      </c>
      <c r="F834" s="1" t="s">
        <v>6498</v>
      </c>
      <c r="G834" t="s">
        <v>10301</v>
      </c>
      <c r="H834" s="1">
        <v>15260</v>
      </c>
      <c r="I834" s="1" t="s">
        <v>3673</v>
      </c>
      <c r="J834" s="1" t="s">
        <v>3674</v>
      </c>
      <c r="K834" s="1" t="s">
        <v>6921</v>
      </c>
      <c r="L834" s="1" t="s">
        <v>6902</v>
      </c>
      <c r="M834" s="1" t="s">
        <v>7392</v>
      </c>
      <c r="N834" s="1" t="s">
        <v>8476</v>
      </c>
    </row>
    <row r="835" spans="1:14">
      <c r="A835" s="1" t="s">
        <v>2366</v>
      </c>
      <c r="B835" s="1" t="s">
        <v>2367</v>
      </c>
      <c r="C835" s="1" t="s">
        <v>2368</v>
      </c>
      <c r="D835" s="1" t="s">
        <v>3853</v>
      </c>
      <c r="E835" s="1" t="s">
        <v>10302</v>
      </c>
      <c r="F835" s="1" t="s">
        <v>2433</v>
      </c>
      <c r="G835" t="s">
        <v>10303</v>
      </c>
      <c r="H835" s="1">
        <v>15218</v>
      </c>
      <c r="I835" s="1" t="s">
        <v>2370</v>
      </c>
      <c r="J835" s="1" t="s">
        <v>2370</v>
      </c>
      <c r="K835" s="1" t="s">
        <v>5303</v>
      </c>
      <c r="L835" s="1" t="s">
        <v>5438</v>
      </c>
      <c r="M835" s="1" t="s">
        <v>6924</v>
      </c>
      <c r="N835" s="1" t="s">
        <v>8435</v>
      </c>
    </row>
    <row r="836" spans="1:14">
      <c r="A836" s="1" t="s">
        <v>2349</v>
      </c>
      <c r="B836" s="1" t="s">
        <v>2350</v>
      </c>
      <c r="C836" s="1" t="s">
        <v>2351</v>
      </c>
      <c r="D836" s="1" t="s">
        <v>3857</v>
      </c>
      <c r="E836" s="1" t="s">
        <v>10304</v>
      </c>
      <c r="F836" s="1" t="s">
        <v>7903</v>
      </c>
      <c r="G836" t="s">
        <v>10305</v>
      </c>
      <c r="H836" s="1">
        <v>14948</v>
      </c>
      <c r="I836" s="1" t="s">
        <v>8325</v>
      </c>
      <c r="J836" s="1" t="s">
        <v>8326</v>
      </c>
      <c r="K836" s="1" t="s">
        <v>5201</v>
      </c>
      <c r="L836" s="1" t="s">
        <v>6444</v>
      </c>
      <c r="M836" s="1" t="s">
        <v>5444</v>
      </c>
      <c r="N836" s="1" t="s">
        <v>8633</v>
      </c>
    </row>
    <row r="837" spans="1:14">
      <c r="A837" s="1" t="s">
        <v>4553</v>
      </c>
      <c r="B837" s="1" t="s">
        <v>4554</v>
      </c>
      <c r="C837" s="1" t="s">
        <v>4555</v>
      </c>
      <c r="D837" s="1" t="s">
        <v>3861</v>
      </c>
      <c r="E837" s="1" t="s">
        <v>10306</v>
      </c>
      <c r="F837" s="1" t="s">
        <v>6745</v>
      </c>
      <c r="G837" t="s">
        <v>10307</v>
      </c>
      <c r="H837" s="1">
        <v>14734</v>
      </c>
      <c r="I837" s="1" t="s">
        <v>5228</v>
      </c>
      <c r="J837" s="1" t="s">
        <v>5</v>
      </c>
      <c r="K837" s="1" t="s">
        <v>967</v>
      </c>
      <c r="L837" s="1" t="s">
        <v>10308</v>
      </c>
      <c r="M837" s="1" t="s">
        <v>7054</v>
      </c>
      <c r="N837" s="1" t="s">
        <v>8469</v>
      </c>
    </row>
    <row r="838" spans="1:14">
      <c r="A838" s="1" t="s">
        <v>3738</v>
      </c>
      <c r="B838" s="1" t="s">
        <v>3739</v>
      </c>
      <c r="C838" s="1" t="s">
        <v>3740</v>
      </c>
      <c r="D838" s="1" t="s">
        <v>3866</v>
      </c>
      <c r="E838" s="1" t="s">
        <v>9660</v>
      </c>
      <c r="F838" s="1" t="s">
        <v>2529</v>
      </c>
      <c r="G838" t="s">
        <v>10309</v>
      </c>
      <c r="H838" s="1">
        <v>14723</v>
      </c>
      <c r="I838" s="1" t="s">
        <v>8327</v>
      </c>
      <c r="J838" s="1" t="s">
        <v>8327</v>
      </c>
      <c r="K838" s="1" t="s">
        <v>967</v>
      </c>
      <c r="L838" s="1" t="s">
        <v>6973</v>
      </c>
      <c r="M838" s="1" t="s">
        <v>7841</v>
      </c>
      <c r="N838" s="1" t="s">
        <v>8443</v>
      </c>
    </row>
    <row r="839" spans="1:14">
      <c r="A839" s="1" t="s">
        <v>3733</v>
      </c>
      <c r="B839" s="1" t="s">
        <v>3734</v>
      </c>
      <c r="C839" s="1" t="s">
        <v>3735</v>
      </c>
      <c r="D839" s="1" t="s">
        <v>3871</v>
      </c>
      <c r="E839" s="1" t="s">
        <v>6749</v>
      </c>
      <c r="F839" s="1" t="s">
        <v>5405</v>
      </c>
      <c r="H839" s="1">
        <v>14622</v>
      </c>
      <c r="I839" s="1" t="s">
        <v>3737</v>
      </c>
      <c r="J839" s="1" t="s">
        <v>3737</v>
      </c>
      <c r="K839" s="1"/>
      <c r="L839" s="1" t="s">
        <v>5689</v>
      </c>
      <c r="M839" s="1"/>
      <c r="N839" s="1" t="s">
        <v>6750</v>
      </c>
    </row>
    <row r="840" spans="1:14">
      <c r="A840" s="1" t="s">
        <v>2353</v>
      </c>
      <c r="B840" s="1" t="s">
        <v>2354</v>
      </c>
      <c r="C840" s="1" t="s">
        <v>2355</v>
      </c>
      <c r="D840" s="1" t="s">
        <v>3877</v>
      </c>
      <c r="E840" s="1" t="s">
        <v>10310</v>
      </c>
      <c r="F840" s="1" t="s">
        <v>6012</v>
      </c>
      <c r="G840" t="s">
        <v>10311</v>
      </c>
      <c r="H840" s="1">
        <v>14260</v>
      </c>
      <c r="I840" s="1" t="s">
        <v>6747</v>
      </c>
      <c r="J840" s="1" t="s">
        <v>6748</v>
      </c>
      <c r="K840" s="1" t="s">
        <v>6422</v>
      </c>
      <c r="L840" s="1" t="s">
        <v>6878</v>
      </c>
      <c r="M840" s="1" t="s">
        <v>5924</v>
      </c>
      <c r="N840" s="1" t="s">
        <v>8454</v>
      </c>
    </row>
    <row r="841" spans="1:14">
      <c r="A841" s="1" t="s">
        <v>3549</v>
      </c>
      <c r="B841" s="1" t="s">
        <v>3550</v>
      </c>
      <c r="C841" s="1" t="s">
        <v>3551</v>
      </c>
      <c r="D841" s="1" t="s">
        <v>3882</v>
      </c>
      <c r="E841" s="1" t="s">
        <v>10312</v>
      </c>
      <c r="F841" s="1" t="s">
        <v>6751</v>
      </c>
      <c r="G841" t="s">
        <v>9988</v>
      </c>
      <c r="H841" s="1">
        <v>14234</v>
      </c>
      <c r="I841" s="1" t="s">
        <v>3553</v>
      </c>
      <c r="J841" s="1" t="s">
        <v>3554</v>
      </c>
      <c r="K841" s="1" t="s">
        <v>5274</v>
      </c>
      <c r="L841" s="1" t="s">
        <v>7255</v>
      </c>
      <c r="M841" s="1" t="s">
        <v>7506</v>
      </c>
      <c r="N841" s="1" t="s">
        <v>8624</v>
      </c>
    </row>
    <row r="842" spans="1:14">
      <c r="A842" s="1" t="s">
        <v>3746</v>
      </c>
      <c r="B842" s="1" t="s">
        <v>3747</v>
      </c>
      <c r="C842" s="1" t="s">
        <v>3748</v>
      </c>
      <c r="D842" s="1" t="s">
        <v>3888</v>
      </c>
      <c r="E842" s="1" t="s">
        <v>6752</v>
      </c>
      <c r="F842" s="1" t="s">
        <v>5738</v>
      </c>
      <c r="H842" s="1">
        <v>13808</v>
      </c>
      <c r="I842" s="1" t="s">
        <v>3750</v>
      </c>
      <c r="J842" s="1" t="s">
        <v>3750</v>
      </c>
      <c r="K842" s="1"/>
      <c r="L842" s="1" t="s">
        <v>5298</v>
      </c>
      <c r="M842" s="1"/>
      <c r="N842" s="1" t="s">
        <v>6753</v>
      </c>
    </row>
    <row r="843" spans="1:14">
      <c r="A843" s="1" t="s">
        <v>3770</v>
      </c>
      <c r="B843" s="1" t="s">
        <v>3771</v>
      </c>
      <c r="C843" s="1" t="s">
        <v>3772</v>
      </c>
      <c r="D843" s="1" t="s">
        <v>3892</v>
      </c>
      <c r="E843" s="1" t="s">
        <v>10313</v>
      </c>
      <c r="F843" s="1" t="s">
        <v>6556</v>
      </c>
      <c r="G843" t="s">
        <v>10314</v>
      </c>
      <c r="H843" s="1">
        <v>13650</v>
      </c>
      <c r="I843" s="1" t="s">
        <v>3774</v>
      </c>
      <c r="J843" s="1" t="s">
        <v>3774</v>
      </c>
      <c r="K843" s="1" t="s">
        <v>967</v>
      </c>
      <c r="L843" s="1" t="s">
        <v>7273</v>
      </c>
      <c r="M843" s="1" t="s">
        <v>7707</v>
      </c>
      <c r="N843" s="1" t="s">
        <v>8469</v>
      </c>
    </row>
    <row r="844" spans="1:14">
      <c r="A844" s="1" t="s">
        <v>3810</v>
      </c>
      <c r="B844" s="1" t="s">
        <v>3811</v>
      </c>
      <c r="C844" s="1" t="s">
        <v>3812</v>
      </c>
      <c r="D844" s="1" t="s">
        <v>3896</v>
      </c>
      <c r="E844" s="1" t="s">
        <v>6756</v>
      </c>
      <c r="F844" s="1" t="s">
        <v>3228</v>
      </c>
      <c r="H844" s="1">
        <v>13556</v>
      </c>
      <c r="I844" s="1" t="s">
        <v>3814</v>
      </c>
      <c r="J844" s="1" t="s">
        <v>3814</v>
      </c>
      <c r="K844" s="1"/>
      <c r="L844" s="1" t="s">
        <v>5366</v>
      </c>
      <c r="M844" s="1"/>
      <c r="N844" s="1" t="s">
        <v>6757</v>
      </c>
    </row>
    <row r="845" spans="1:14">
      <c r="A845" s="1" t="s">
        <v>3815</v>
      </c>
      <c r="B845" s="1" t="s">
        <v>3816</v>
      </c>
      <c r="C845" s="1" t="s">
        <v>3817</v>
      </c>
      <c r="D845" s="1" t="s">
        <v>3901</v>
      </c>
      <c r="E845" s="1" t="s">
        <v>10315</v>
      </c>
      <c r="F845" s="1" t="s">
        <v>5331</v>
      </c>
      <c r="G845" t="s">
        <v>10316</v>
      </c>
      <c r="H845" s="1">
        <v>13420</v>
      </c>
      <c r="I845" s="1" t="s">
        <v>3819</v>
      </c>
      <c r="J845" s="1" t="s">
        <v>3819</v>
      </c>
      <c r="K845" s="1" t="s">
        <v>5274</v>
      </c>
      <c r="L845" s="1"/>
      <c r="M845" s="1" t="s">
        <v>7247</v>
      </c>
      <c r="N845" s="1" t="s">
        <v>8476</v>
      </c>
    </row>
    <row r="846" spans="1:14">
      <c r="A846" s="1" t="s">
        <v>3765</v>
      </c>
      <c r="B846" s="1" t="s">
        <v>3766</v>
      </c>
      <c r="C846" s="1" t="s">
        <v>3767</v>
      </c>
      <c r="D846" s="1" t="s">
        <v>3907</v>
      </c>
      <c r="E846" s="1" t="s">
        <v>10317</v>
      </c>
      <c r="F846" s="1" t="s">
        <v>885</v>
      </c>
      <c r="G846" t="s">
        <v>10318</v>
      </c>
      <c r="H846" s="1">
        <v>13383</v>
      </c>
      <c r="I846" s="1" t="s">
        <v>3769</v>
      </c>
      <c r="J846" s="1" t="s">
        <v>3769</v>
      </c>
      <c r="K846" s="1" t="s">
        <v>5274</v>
      </c>
      <c r="L846" s="1" t="s">
        <v>7566</v>
      </c>
      <c r="M846" s="1" t="s">
        <v>7487</v>
      </c>
      <c r="N846" s="1" t="s">
        <v>8431</v>
      </c>
    </row>
    <row r="847" spans="1:14">
      <c r="A847" s="1" t="s">
        <v>3720</v>
      </c>
      <c r="B847" s="1" t="s">
        <v>3721</v>
      </c>
      <c r="C847" s="1" t="s">
        <v>3722</v>
      </c>
      <c r="D847" s="1" t="s">
        <v>3912</v>
      </c>
      <c r="E847" s="1" t="s">
        <v>10319</v>
      </c>
      <c r="F847" s="1" t="s">
        <v>5468</v>
      </c>
      <c r="G847" t="s">
        <v>10320</v>
      </c>
      <c r="H847" s="1">
        <v>13332</v>
      </c>
      <c r="I847" s="1" t="s">
        <v>6239</v>
      </c>
      <c r="J847" s="1" t="s">
        <v>3724</v>
      </c>
      <c r="K847" s="1" t="s">
        <v>5269</v>
      </c>
      <c r="L847" s="1" t="s">
        <v>6952</v>
      </c>
      <c r="M847" s="1" t="s">
        <v>6343</v>
      </c>
      <c r="N847" s="1" t="s">
        <v>8633</v>
      </c>
    </row>
    <row r="848" spans="1:14">
      <c r="A848" s="1" t="s">
        <v>3834</v>
      </c>
      <c r="B848" s="1" t="s">
        <v>3835</v>
      </c>
      <c r="C848" s="1" t="s">
        <v>3836</v>
      </c>
      <c r="D848" s="1" t="s">
        <v>3917</v>
      </c>
      <c r="E848" s="1" t="s">
        <v>10321</v>
      </c>
      <c r="F848" s="1" t="s">
        <v>6013</v>
      </c>
      <c r="G848" t="s">
        <v>10322</v>
      </c>
      <c r="H848" s="1">
        <v>13097</v>
      </c>
      <c r="I848" s="1" t="s">
        <v>3838</v>
      </c>
      <c r="J848" s="1" t="s">
        <v>3839</v>
      </c>
      <c r="K848" s="1" t="s">
        <v>5274</v>
      </c>
      <c r="L848" s="1" t="s">
        <v>7003</v>
      </c>
      <c r="M848" s="1" t="s">
        <v>10323</v>
      </c>
      <c r="N848" s="1" t="s">
        <v>8624</v>
      </c>
    </row>
    <row r="849" spans="1:14">
      <c r="A849" s="1" t="s">
        <v>3635</v>
      </c>
      <c r="B849" s="1" t="s">
        <v>3636</v>
      </c>
      <c r="C849" s="1" t="s">
        <v>3637</v>
      </c>
      <c r="D849" s="1" t="s">
        <v>3923</v>
      </c>
      <c r="E849" s="1" t="s">
        <v>10324</v>
      </c>
      <c r="F849" s="1" t="s">
        <v>6760</v>
      </c>
      <c r="G849" t="s">
        <v>10325</v>
      </c>
      <c r="H849" s="1">
        <v>12977</v>
      </c>
      <c r="I849" s="1" t="s">
        <v>3639</v>
      </c>
      <c r="J849" s="1" t="s">
        <v>3640</v>
      </c>
      <c r="K849" s="1" t="s">
        <v>967</v>
      </c>
      <c r="L849" s="1" t="s">
        <v>5372</v>
      </c>
      <c r="M849" s="1" t="s">
        <v>7414</v>
      </c>
      <c r="N849" s="1" t="s">
        <v>8624</v>
      </c>
    </row>
    <row r="850" spans="1:14">
      <c r="A850" s="1" t="s">
        <v>3784</v>
      </c>
      <c r="B850" s="1" t="s">
        <v>3785</v>
      </c>
      <c r="C850" s="1" t="s">
        <v>3786</v>
      </c>
      <c r="D850" s="1" t="s">
        <v>3928</v>
      </c>
      <c r="E850" s="1" t="s">
        <v>6761</v>
      </c>
      <c r="F850" s="1" t="s">
        <v>1184</v>
      </c>
      <c r="H850" s="1">
        <v>12628</v>
      </c>
      <c r="I850" s="1" t="s">
        <v>3788</v>
      </c>
      <c r="J850" s="1" t="s">
        <v>3789</v>
      </c>
      <c r="K850" s="1"/>
      <c r="L850" s="1" t="s">
        <v>5278</v>
      </c>
      <c r="M850" s="1" t="s">
        <v>5949</v>
      </c>
      <c r="N850" s="1" t="s">
        <v>6762</v>
      </c>
    </row>
    <row r="851" spans="1:14">
      <c r="A851" s="1" t="s">
        <v>3606</v>
      </c>
      <c r="B851" s="1" t="s">
        <v>3607</v>
      </c>
      <c r="C851" s="1" t="s">
        <v>3608</v>
      </c>
      <c r="D851" s="1" t="s">
        <v>3934</v>
      </c>
      <c r="E851" s="1" t="s">
        <v>9660</v>
      </c>
      <c r="F851" s="1" t="s">
        <v>2529</v>
      </c>
      <c r="G851" t="s">
        <v>10326</v>
      </c>
      <c r="H851" s="1">
        <v>12312</v>
      </c>
      <c r="I851" s="1" t="s">
        <v>7904</v>
      </c>
      <c r="J851" s="1" t="s">
        <v>7905</v>
      </c>
      <c r="K851" s="1" t="s">
        <v>6477</v>
      </c>
      <c r="L851" s="1" t="s">
        <v>7847</v>
      </c>
      <c r="M851" s="1" t="s">
        <v>7844</v>
      </c>
      <c r="N851" s="1" t="s">
        <v>8633</v>
      </c>
    </row>
    <row r="852" spans="1:14">
      <c r="A852" s="1" t="s">
        <v>3751</v>
      </c>
      <c r="B852" s="1" t="s">
        <v>3752</v>
      </c>
      <c r="C852" s="1" t="s">
        <v>3753</v>
      </c>
      <c r="D852" s="1" t="s">
        <v>3938</v>
      </c>
      <c r="E852" s="1" t="s">
        <v>10327</v>
      </c>
      <c r="F852" s="1" t="s">
        <v>3594</v>
      </c>
      <c r="G852" t="s">
        <v>10328</v>
      </c>
      <c r="H852" s="1">
        <v>12104</v>
      </c>
      <c r="I852" s="1" t="s">
        <v>3755</v>
      </c>
      <c r="J852" s="1" t="s">
        <v>3755</v>
      </c>
      <c r="K852" s="1" t="s">
        <v>5274</v>
      </c>
      <c r="L852" s="1" t="s">
        <v>7027</v>
      </c>
      <c r="M852" s="1" t="s">
        <v>7857</v>
      </c>
      <c r="N852" s="1" t="s">
        <v>8439</v>
      </c>
    </row>
    <row r="853" spans="1:14">
      <c r="A853" s="1" t="s">
        <v>3863</v>
      </c>
      <c r="B853" s="1" t="s">
        <v>3864</v>
      </c>
      <c r="C853" s="1" t="s">
        <v>3865</v>
      </c>
      <c r="D853" s="1" t="s">
        <v>3944</v>
      </c>
      <c r="E853" s="1" t="s">
        <v>6763</v>
      </c>
      <c r="F853" s="1" t="s">
        <v>2964</v>
      </c>
      <c r="H853" s="1">
        <v>11978</v>
      </c>
      <c r="I853" s="1" t="s">
        <v>3867</v>
      </c>
      <c r="J853" s="1" t="s">
        <v>3867</v>
      </c>
      <c r="K853" s="1"/>
      <c r="L853" s="1" t="s">
        <v>6339</v>
      </c>
      <c r="M853" s="1"/>
      <c r="N853" s="1" t="s">
        <v>6764</v>
      </c>
    </row>
    <row r="854" spans="1:14">
      <c r="A854" s="1" t="s">
        <v>3840</v>
      </c>
      <c r="B854" s="1" t="s">
        <v>3841</v>
      </c>
      <c r="C854" s="1" t="s">
        <v>3842</v>
      </c>
      <c r="D854" s="1" t="s">
        <v>3950</v>
      </c>
      <c r="E854" s="1" t="s">
        <v>9909</v>
      </c>
      <c r="F854" s="1" t="s">
        <v>2035</v>
      </c>
      <c r="G854" t="s">
        <v>10329</v>
      </c>
      <c r="H854" s="1">
        <v>11134</v>
      </c>
      <c r="I854" s="1" t="s">
        <v>3844</v>
      </c>
      <c r="J854" s="1" t="s">
        <v>3844</v>
      </c>
      <c r="K854" s="1" t="s">
        <v>7149</v>
      </c>
      <c r="L854" s="1" t="s">
        <v>10330</v>
      </c>
      <c r="M854" s="1" t="s">
        <v>7333</v>
      </c>
      <c r="N854" s="1" t="s">
        <v>8502</v>
      </c>
    </row>
    <row r="855" spans="1:14">
      <c r="A855" s="1" t="s">
        <v>3868</v>
      </c>
      <c r="B855" s="1" t="s">
        <v>3869</v>
      </c>
      <c r="C855" s="1" t="s">
        <v>3870</v>
      </c>
      <c r="D855" s="1" t="s">
        <v>3955</v>
      </c>
      <c r="E855" s="1" t="s">
        <v>10331</v>
      </c>
      <c r="F855" s="1" t="s">
        <v>5518</v>
      </c>
      <c r="G855" t="s">
        <v>10332</v>
      </c>
      <c r="H855" s="1">
        <v>9773</v>
      </c>
      <c r="I855" s="1" t="s">
        <v>3872</v>
      </c>
      <c r="J855" s="1" t="s">
        <v>3873</v>
      </c>
      <c r="K855" s="1" t="s">
        <v>5274</v>
      </c>
      <c r="L855" s="1" t="s">
        <v>7558</v>
      </c>
      <c r="M855" s="1" t="s">
        <v>5984</v>
      </c>
      <c r="N855" s="1" t="s">
        <v>8624</v>
      </c>
    </row>
    <row r="856" spans="1:14">
      <c r="A856" s="1" t="s">
        <v>3585</v>
      </c>
      <c r="B856" s="1" t="s">
        <v>3586</v>
      </c>
      <c r="C856" s="1" t="s">
        <v>3587</v>
      </c>
      <c r="D856" s="1" t="s">
        <v>3961</v>
      </c>
      <c r="E856" s="1" t="s">
        <v>10333</v>
      </c>
      <c r="F856" s="1" t="s">
        <v>2193</v>
      </c>
      <c r="G856" t="s">
        <v>10334</v>
      </c>
      <c r="H856" s="1">
        <v>9348</v>
      </c>
      <c r="I856" s="1" t="s">
        <v>3589</v>
      </c>
      <c r="J856" s="1" t="s">
        <v>3589</v>
      </c>
      <c r="K856" s="1" t="s">
        <v>967</v>
      </c>
      <c r="L856" s="1" t="s">
        <v>10335</v>
      </c>
      <c r="M856" s="1" t="s">
        <v>7591</v>
      </c>
      <c r="N856" s="1" t="s">
        <v>8461</v>
      </c>
    </row>
    <row r="857" spans="1:14">
      <c r="A857" s="1" t="s">
        <v>3885</v>
      </c>
      <c r="B857" s="1" t="s">
        <v>3886</v>
      </c>
      <c r="C857" s="1" t="s">
        <v>3887</v>
      </c>
      <c r="D857" s="1" t="s">
        <v>3966</v>
      </c>
      <c r="E857" s="1" t="s">
        <v>10336</v>
      </c>
      <c r="F857" s="1" t="s">
        <v>6014</v>
      </c>
      <c r="G857" t="s">
        <v>10337</v>
      </c>
      <c r="H857" s="1">
        <v>9054</v>
      </c>
      <c r="I857" s="1" t="s">
        <v>6765</v>
      </c>
      <c r="J857" s="1" t="s">
        <v>6765</v>
      </c>
      <c r="K857" s="1" t="s">
        <v>5274</v>
      </c>
      <c r="L857" s="1" t="s">
        <v>7003</v>
      </c>
      <c r="M857" s="1" t="s">
        <v>7408</v>
      </c>
      <c r="N857" s="1" t="s">
        <v>8435</v>
      </c>
    </row>
    <row r="858" spans="1:14">
      <c r="A858" s="1" t="s">
        <v>3889</v>
      </c>
      <c r="B858" s="1" t="s">
        <v>3890</v>
      </c>
      <c r="C858" s="1" t="s">
        <v>3891</v>
      </c>
      <c r="D858" s="1" t="s">
        <v>3971</v>
      </c>
      <c r="E858" s="1" t="s">
        <v>10338</v>
      </c>
      <c r="F858" s="1" t="s">
        <v>6671</v>
      </c>
      <c r="G858" t="s">
        <v>10339</v>
      </c>
      <c r="H858" s="1">
        <v>7951</v>
      </c>
      <c r="I858" s="1" t="s">
        <v>6766</v>
      </c>
      <c r="J858" s="1" t="s">
        <v>6767</v>
      </c>
      <c r="K858" s="1" t="s">
        <v>967</v>
      </c>
      <c r="L858" s="1"/>
      <c r="M858" s="1" t="s">
        <v>7536</v>
      </c>
      <c r="N858" s="1" t="s">
        <v>8487</v>
      </c>
    </row>
    <row r="859" spans="1:14">
      <c r="A859" s="1" t="s">
        <v>3874</v>
      </c>
      <c r="B859" s="1" t="s">
        <v>3875</v>
      </c>
      <c r="C859" s="1" t="s">
        <v>3876</v>
      </c>
      <c r="D859" s="1" t="s">
        <v>3978</v>
      </c>
      <c r="E859" s="1" t="s">
        <v>10340</v>
      </c>
      <c r="F859" s="1" t="s">
        <v>6768</v>
      </c>
      <c r="G859" t="s">
        <v>10341</v>
      </c>
      <c r="H859" s="1">
        <v>7874</v>
      </c>
      <c r="I859" s="1" t="s">
        <v>3878</v>
      </c>
      <c r="J859" s="1" t="s">
        <v>3878</v>
      </c>
      <c r="K859" s="1" t="s">
        <v>967</v>
      </c>
      <c r="L859" s="1" t="s">
        <v>5597</v>
      </c>
      <c r="M859" s="1"/>
      <c r="N859" s="1" t="s">
        <v>8461</v>
      </c>
    </row>
    <row r="860" spans="1:14">
      <c r="A860" s="1" t="s">
        <v>3845</v>
      </c>
      <c r="B860" s="1" t="s">
        <v>3846</v>
      </c>
      <c r="C860" s="1" t="s">
        <v>3847</v>
      </c>
      <c r="D860" s="1" t="s">
        <v>3983</v>
      </c>
      <c r="E860" s="1" t="s">
        <v>10342</v>
      </c>
      <c r="F860" s="1" t="s">
        <v>1342</v>
      </c>
      <c r="G860" t="s">
        <v>10343</v>
      </c>
      <c r="H860" s="1">
        <v>7756</v>
      </c>
      <c r="I860" s="1" t="s">
        <v>3849</v>
      </c>
      <c r="J860" s="1" t="s">
        <v>3849</v>
      </c>
      <c r="K860" s="1" t="s">
        <v>5224</v>
      </c>
      <c r="L860" s="1" t="s">
        <v>5445</v>
      </c>
      <c r="M860" s="1"/>
      <c r="N860" s="1" t="s">
        <v>8809</v>
      </c>
    </row>
    <row r="861" spans="1:14">
      <c r="A861" s="1" t="s">
        <v>3761</v>
      </c>
      <c r="B861" s="1" t="s">
        <v>3762</v>
      </c>
      <c r="C861" s="1" t="s">
        <v>3763</v>
      </c>
      <c r="D861" s="1" t="s">
        <v>3989</v>
      </c>
      <c r="E861" s="1" t="s">
        <v>10344</v>
      </c>
      <c r="F861" s="1" t="s">
        <v>5527</v>
      </c>
      <c r="G861" t="s">
        <v>10345</v>
      </c>
      <c r="H861" s="1">
        <v>7496</v>
      </c>
      <c r="I861" s="1" t="s">
        <v>5065</v>
      </c>
      <c r="J861" s="1" t="s">
        <v>5065</v>
      </c>
      <c r="K861" s="1" t="s">
        <v>5274</v>
      </c>
      <c r="L861" s="1" t="s">
        <v>5911</v>
      </c>
      <c r="M861" s="1" t="s">
        <v>7706</v>
      </c>
      <c r="N861" s="1" t="s">
        <v>8588</v>
      </c>
    </row>
    <row r="862" spans="1:14">
      <c r="A862" s="1" t="s">
        <v>3825</v>
      </c>
      <c r="B862" s="1" t="s">
        <v>3826</v>
      </c>
      <c r="C862" s="1" t="s">
        <v>3827</v>
      </c>
      <c r="D862" s="1" t="s">
        <v>3995</v>
      </c>
      <c r="E862" s="1" t="s">
        <v>10346</v>
      </c>
      <c r="F862" s="1" t="s">
        <v>7367</v>
      </c>
      <c r="G862" t="s">
        <v>10347</v>
      </c>
      <c r="H862" s="1">
        <v>7269</v>
      </c>
      <c r="I862" s="1" t="s">
        <v>205</v>
      </c>
      <c r="J862" s="1" t="s">
        <v>2048</v>
      </c>
      <c r="K862" s="1" t="s">
        <v>5269</v>
      </c>
      <c r="L862" s="1" t="s">
        <v>6215</v>
      </c>
      <c r="M862" s="1" t="s">
        <v>6090</v>
      </c>
      <c r="N862" s="1" t="s">
        <v>8487</v>
      </c>
    </row>
    <row r="863" spans="1:14">
      <c r="A863" s="1" t="s">
        <v>3893</v>
      </c>
      <c r="B863" s="1" t="s">
        <v>3894</v>
      </c>
      <c r="C863" s="1" t="s">
        <v>3895</v>
      </c>
      <c r="D863" s="1" t="s">
        <v>4000</v>
      </c>
      <c r="E863" s="1" t="s">
        <v>10348</v>
      </c>
      <c r="F863" s="1" t="s">
        <v>7589</v>
      </c>
      <c r="G863" t="s">
        <v>10349</v>
      </c>
      <c r="H863" s="1">
        <v>6874</v>
      </c>
      <c r="I863" s="1" t="s">
        <v>3897</v>
      </c>
      <c r="J863" s="1" t="s">
        <v>3897</v>
      </c>
      <c r="K863" s="1" t="s">
        <v>5419</v>
      </c>
      <c r="L863" s="1" t="s">
        <v>6211</v>
      </c>
      <c r="M863" s="1" t="s">
        <v>5911</v>
      </c>
      <c r="N863" s="1" t="s">
        <v>8465</v>
      </c>
    </row>
    <row r="864" spans="1:14">
      <c r="A864" s="1" t="s">
        <v>3909</v>
      </c>
      <c r="B864" s="1" t="s">
        <v>3910</v>
      </c>
      <c r="C864" s="1" t="s">
        <v>3911</v>
      </c>
      <c r="D864" s="1" t="s">
        <v>4006</v>
      </c>
      <c r="E864" s="1" t="s">
        <v>10350</v>
      </c>
      <c r="F864" s="1" t="s">
        <v>2823</v>
      </c>
      <c r="G864" t="s">
        <v>10351</v>
      </c>
      <c r="H864" s="1">
        <v>6831</v>
      </c>
      <c r="I864" s="1" t="s">
        <v>3913</v>
      </c>
      <c r="J864" s="1" t="s">
        <v>3913</v>
      </c>
      <c r="K864" s="1" t="s">
        <v>7613</v>
      </c>
      <c r="L864" s="1" t="s">
        <v>6983</v>
      </c>
      <c r="M864" s="1" t="s">
        <v>6916</v>
      </c>
      <c r="N864" s="1" t="s">
        <v>8487</v>
      </c>
    </row>
    <row r="865" spans="1:14">
      <c r="A865" s="1" t="s">
        <v>3914</v>
      </c>
      <c r="B865" s="1" t="s">
        <v>3915</v>
      </c>
      <c r="C865" s="1" t="s">
        <v>3916</v>
      </c>
      <c r="D865" s="1" t="s">
        <v>4012</v>
      </c>
      <c r="E865" s="1" t="s">
        <v>10352</v>
      </c>
      <c r="F865" s="1" t="s">
        <v>1233</v>
      </c>
      <c r="G865" t="s">
        <v>10353</v>
      </c>
      <c r="H865" s="1">
        <v>6803</v>
      </c>
      <c r="I865" s="1" t="s">
        <v>3918</v>
      </c>
      <c r="J865" s="1" t="s">
        <v>3919</v>
      </c>
      <c r="K865" s="1" t="s">
        <v>5274</v>
      </c>
      <c r="L865" s="1" t="s">
        <v>6203</v>
      </c>
      <c r="M865" s="1" t="s">
        <v>5303</v>
      </c>
      <c r="N865" s="1" t="s">
        <v>8565</v>
      </c>
    </row>
    <row r="866" spans="1:14">
      <c r="A866" s="1" t="s">
        <v>3829</v>
      </c>
      <c r="B866" s="1" t="s">
        <v>3830</v>
      </c>
      <c r="C866" s="1" t="s">
        <v>3831</v>
      </c>
      <c r="D866" s="1" t="s">
        <v>4013</v>
      </c>
      <c r="E866" s="1" t="s">
        <v>10354</v>
      </c>
      <c r="F866" s="1" t="s">
        <v>7537</v>
      </c>
      <c r="G866" t="s">
        <v>10355</v>
      </c>
      <c r="H866" s="1">
        <v>5961</v>
      </c>
      <c r="I866" s="1" t="s">
        <v>3833</v>
      </c>
      <c r="J866" s="1" t="s">
        <v>205</v>
      </c>
      <c r="K866" s="1" t="s">
        <v>5269</v>
      </c>
      <c r="L866" s="1" t="s">
        <v>7478</v>
      </c>
      <c r="M866" s="1" t="s">
        <v>7374</v>
      </c>
      <c r="N866" s="1" t="s">
        <v>8487</v>
      </c>
    </row>
    <row r="867" spans="1:14">
      <c r="A867" s="1" t="s">
        <v>3518</v>
      </c>
      <c r="B867" s="1" t="s">
        <v>3519</v>
      </c>
      <c r="C867" s="1" t="s">
        <v>3520</v>
      </c>
      <c r="D867" s="1" t="s">
        <v>4017</v>
      </c>
      <c r="E867" s="1" t="s">
        <v>5406</v>
      </c>
      <c r="F867" s="1" t="s">
        <v>5321</v>
      </c>
      <c r="H867" s="1">
        <v>5870</v>
      </c>
      <c r="I867" s="1" t="s">
        <v>3522</v>
      </c>
      <c r="J867" s="1" t="s">
        <v>3522</v>
      </c>
      <c r="K867" s="1"/>
      <c r="L867" s="1"/>
      <c r="M867" s="1" t="s">
        <v>10356</v>
      </c>
      <c r="N867" s="1" t="s">
        <v>5416</v>
      </c>
    </row>
    <row r="868" spans="1:14">
      <c r="A868" s="1" t="s">
        <v>3925</v>
      </c>
      <c r="B868" s="1" t="s">
        <v>3926</v>
      </c>
      <c r="C868" s="1" t="s">
        <v>3927</v>
      </c>
      <c r="D868" s="1" t="s">
        <v>4022</v>
      </c>
      <c r="E868" s="1" t="s">
        <v>6769</v>
      </c>
      <c r="F868" s="1" t="s">
        <v>6017</v>
      </c>
      <c r="H868" s="1">
        <v>5772</v>
      </c>
      <c r="I868" s="1" t="s">
        <v>3929</v>
      </c>
      <c r="J868" s="1" t="s">
        <v>3930</v>
      </c>
      <c r="K868" s="1"/>
      <c r="L868" s="1" t="s">
        <v>6997</v>
      </c>
      <c r="M868" s="1"/>
      <c r="N868" s="1" t="s">
        <v>6770</v>
      </c>
    </row>
    <row r="869" spans="1:14">
      <c r="A869" s="1" t="s">
        <v>3904</v>
      </c>
      <c r="B869" s="1" t="s">
        <v>3905</v>
      </c>
      <c r="C869" s="1" t="s">
        <v>3906</v>
      </c>
      <c r="D869" s="1" t="s">
        <v>4026</v>
      </c>
      <c r="E869" s="1" t="s">
        <v>9739</v>
      </c>
      <c r="F869" s="1" t="s">
        <v>1342</v>
      </c>
      <c r="G869" t="s">
        <v>10357</v>
      </c>
      <c r="H869" s="1">
        <v>5766</v>
      </c>
      <c r="I869" s="1" t="s">
        <v>3908</v>
      </c>
      <c r="J869" s="1" t="s">
        <v>3908</v>
      </c>
      <c r="K869" s="1" t="s">
        <v>5274</v>
      </c>
      <c r="L869" s="1"/>
      <c r="M869" s="1"/>
      <c r="N869" s="1" t="s">
        <v>8613</v>
      </c>
    </row>
    <row r="870" spans="1:14">
      <c r="A870" s="1" t="s">
        <v>3931</v>
      </c>
      <c r="B870" s="1" t="s">
        <v>3932</v>
      </c>
      <c r="C870" s="1" t="s">
        <v>3933</v>
      </c>
      <c r="D870" s="1" t="s">
        <v>4030</v>
      </c>
      <c r="E870" s="1" t="s">
        <v>10358</v>
      </c>
      <c r="F870" s="1" t="s">
        <v>5378</v>
      </c>
      <c r="G870" t="s">
        <v>10359</v>
      </c>
      <c r="H870" s="1">
        <v>5235</v>
      </c>
      <c r="I870" s="1" t="s">
        <v>5066</v>
      </c>
      <c r="J870" s="1" t="s">
        <v>5067</v>
      </c>
      <c r="K870" s="1" t="s">
        <v>967</v>
      </c>
      <c r="L870" s="1" t="s">
        <v>8329</v>
      </c>
      <c r="M870" s="1" t="s">
        <v>7823</v>
      </c>
      <c r="N870" s="1" t="s">
        <v>8565</v>
      </c>
    </row>
    <row r="871" spans="1:14">
      <c r="A871" s="1" t="s">
        <v>3947</v>
      </c>
      <c r="B871" s="1" t="s">
        <v>3948</v>
      </c>
      <c r="C871" s="1" t="s">
        <v>3949</v>
      </c>
      <c r="D871" s="1" t="s">
        <v>4034</v>
      </c>
      <c r="E871" s="1" t="s">
        <v>9694</v>
      </c>
      <c r="F871" s="1" t="s">
        <v>1745</v>
      </c>
      <c r="G871" t="s">
        <v>10341</v>
      </c>
      <c r="H871" s="1">
        <v>4413</v>
      </c>
      <c r="I871" s="1" t="s">
        <v>3951</v>
      </c>
      <c r="J871" s="1" t="s">
        <v>3951</v>
      </c>
      <c r="K871" s="1" t="s">
        <v>5303</v>
      </c>
      <c r="L871" s="1"/>
      <c r="M871" s="1" t="s">
        <v>5877</v>
      </c>
      <c r="N871" s="1" t="s">
        <v>8495</v>
      </c>
    </row>
    <row r="872" spans="1:14">
      <c r="A872" s="1" t="s">
        <v>3879</v>
      </c>
      <c r="B872" s="1" t="s">
        <v>3880</v>
      </c>
      <c r="C872" s="1" t="s">
        <v>3881</v>
      </c>
      <c r="D872" s="1" t="s">
        <v>4038</v>
      </c>
      <c r="E872" s="1" t="s">
        <v>10360</v>
      </c>
      <c r="F872" s="1" t="s">
        <v>5114</v>
      </c>
      <c r="G872" t="s">
        <v>10361</v>
      </c>
      <c r="H872" s="1">
        <v>4373</v>
      </c>
      <c r="I872" s="1" t="s">
        <v>3883</v>
      </c>
      <c r="J872" s="1" t="s">
        <v>3884</v>
      </c>
      <c r="K872" s="1" t="s">
        <v>5274</v>
      </c>
      <c r="L872" s="1" t="s">
        <v>5989</v>
      </c>
      <c r="M872" s="1" t="s">
        <v>5739</v>
      </c>
      <c r="N872" s="1" t="s">
        <v>8439</v>
      </c>
    </row>
    <row r="873" spans="1:14">
      <c r="A873" s="1" t="s">
        <v>3941</v>
      </c>
      <c r="B873" s="1" t="s">
        <v>3942</v>
      </c>
      <c r="C873" s="1" t="s">
        <v>3943</v>
      </c>
      <c r="D873" s="1" t="s">
        <v>4043</v>
      </c>
      <c r="E873" s="1" t="s">
        <v>10362</v>
      </c>
      <c r="F873" s="1" t="s">
        <v>2277</v>
      </c>
      <c r="G873" t="s">
        <v>9957</v>
      </c>
      <c r="H873" s="1">
        <v>3806</v>
      </c>
      <c r="I873" s="1" t="s">
        <v>3945</v>
      </c>
      <c r="J873" s="1" t="s">
        <v>3946</v>
      </c>
      <c r="K873" s="1" t="s">
        <v>5303</v>
      </c>
      <c r="L873" s="1" t="s">
        <v>7003</v>
      </c>
      <c r="M873" s="1"/>
      <c r="N873" s="1" t="s">
        <v>8492</v>
      </c>
    </row>
    <row r="874" spans="1:14">
      <c r="A874" s="1" t="s">
        <v>3920</v>
      </c>
      <c r="B874" s="1" t="s">
        <v>3921</v>
      </c>
      <c r="C874" s="1" t="s">
        <v>3922</v>
      </c>
      <c r="D874" s="1" t="s">
        <v>4047</v>
      </c>
      <c r="E874" s="1" t="s">
        <v>6018</v>
      </c>
      <c r="F874" s="1" t="s">
        <v>6019</v>
      </c>
      <c r="H874" s="1">
        <v>3358</v>
      </c>
      <c r="I874" s="1" t="s">
        <v>3924</v>
      </c>
      <c r="J874" s="1" t="s">
        <v>205</v>
      </c>
      <c r="K874" s="1"/>
      <c r="L874" s="1"/>
      <c r="M874" s="1" t="s">
        <v>7062</v>
      </c>
      <c r="N874" s="1" t="s">
        <v>6020</v>
      </c>
    </row>
    <row r="875" spans="1:14">
      <c r="A875" s="1" t="s">
        <v>3980</v>
      </c>
      <c r="B875" s="1" t="s">
        <v>3981</v>
      </c>
      <c r="C875" s="1" t="s">
        <v>3982</v>
      </c>
      <c r="D875" s="1" t="s">
        <v>4052</v>
      </c>
      <c r="E875" s="1" t="s">
        <v>10223</v>
      </c>
      <c r="F875" s="1" t="s">
        <v>2997</v>
      </c>
      <c r="G875" t="s">
        <v>10363</v>
      </c>
      <c r="H875" s="1">
        <v>2256</v>
      </c>
      <c r="I875" s="1" t="s">
        <v>3984</v>
      </c>
      <c r="J875" s="1" t="s">
        <v>3985</v>
      </c>
      <c r="K875" s="1" t="s">
        <v>5274</v>
      </c>
      <c r="L875" s="1" t="s">
        <v>5679</v>
      </c>
      <c r="M875" s="1" t="s">
        <v>6317</v>
      </c>
      <c r="N875" s="1" t="s">
        <v>8476</v>
      </c>
    </row>
    <row r="876" spans="1:14">
      <c r="A876" s="1" t="s">
        <v>2393</v>
      </c>
      <c r="B876" s="1" t="s">
        <v>2394</v>
      </c>
      <c r="C876" s="1" t="s">
        <v>2395</v>
      </c>
      <c r="D876" s="1" t="s">
        <v>4056</v>
      </c>
      <c r="E876" s="1" t="s">
        <v>10364</v>
      </c>
      <c r="F876" s="1" t="s">
        <v>6399</v>
      </c>
      <c r="G876" t="s">
        <v>10365</v>
      </c>
      <c r="H876" s="1">
        <v>2133</v>
      </c>
      <c r="I876" s="1" t="s">
        <v>2397</v>
      </c>
      <c r="J876" s="1" t="s">
        <v>2397</v>
      </c>
      <c r="K876" s="1" t="s">
        <v>5274</v>
      </c>
      <c r="L876" s="1" t="s">
        <v>5649</v>
      </c>
      <c r="M876" s="1" t="s">
        <v>7174</v>
      </c>
      <c r="N876" s="1" t="s">
        <v>8613</v>
      </c>
    </row>
    <row r="877" spans="1:14">
      <c r="A877" s="1" t="s">
        <v>3958</v>
      </c>
      <c r="B877" s="1" t="s">
        <v>3959</v>
      </c>
      <c r="C877" s="1" t="s">
        <v>3960</v>
      </c>
      <c r="D877" s="1" t="s">
        <v>4060</v>
      </c>
      <c r="E877" s="1" t="s">
        <v>9654</v>
      </c>
      <c r="F877" s="1" t="s">
        <v>3233</v>
      </c>
      <c r="G877" t="s">
        <v>10366</v>
      </c>
      <c r="H877" s="1">
        <v>2131</v>
      </c>
      <c r="I877" s="1" t="s">
        <v>3962</v>
      </c>
      <c r="J877" s="1" t="s">
        <v>3962</v>
      </c>
      <c r="K877" s="1" t="s">
        <v>6094</v>
      </c>
      <c r="L877" s="1" t="s">
        <v>10367</v>
      </c>
      <c r="M877" s="1" t="s">
        <v>6261</v>
      </c>
      <c r="N877" s="1" t="s">
        <v>8633</v>
      </c>
    </row>
    <row r="878" spans="1:14">
      <c r="A878" s="1" t="s">
        <v>3975</v>
      </c>
      <c r="B878" s="1" t="s">
        <v>3976</v>
      </c>
      <c r="C878" s="1" t="s">
        <v>3977</v>
      </c>
      <c r="D878" s="1" t="s">
        <v>4064</v>
      </c>
      <c r="E878" s="1" t="s">
        <v>9694</v>
      </c>
      <c r="F878" s="1" t="s">
        <v>1745</v>
      </c>
      <c r="G878" t="s">
        <v>10368</v>
      </c>
      <c r="H878" s="1">
        <v>2046</v>
      </c>
      <c r="I878" s="1" t="s">
        <v>3979</v>
      </c>
      <c r="J878" s="1" t="s">
        <v>3979</v>
      </c>
      <c r="K878" s="1" t="s">
        <v>5274</v>
      </c>
      <c r="L878" s="1" t="s">
        <v>6198</v>
      </c>
      <c r="M878" s="1" t="s">
        <v>5877</v>
      </c>
      <c r="N878" s="1" t="s">
        <v>8412</v>
      </c>
    </row>
    <row r="879" spans="1:14">
      <c r="A879" s="1" t="s">
        <v>3968</v>
      </c>
      <c r="B879" s="1" t="s">
        <v>3969</v>
      </c>
      <c r="C879" s="1" t="s">
        <v>3970</v>
      </c>
      <c r="D879" s="1" t="s">
        <v>4068</v>
      </c>
      <c r="E879" s="1" t="s">
        <v>10369</v>
      </c>
      <c r="F879" s="1" t="s">
        <v>2261</v>
      </c>
      <c r="G879" t="s">
        <v>8905</v>
      </c>
      <c r="H879" s="1">
        <v>1577</v>
      </c>
      <c r="I879" s="1" t="s">
        <v>3973</v>
      </c>
      <c r="J879" s="1" t="s">
        <v>3974</v>
      </c>
      <c r="K879" s="1" t="s">
        <v>5303</v>
      </c>
      <c r="L879" s="1" t="s">
        <v>6186</v>
      </c>
      <c r="M879" s="1" t="s">
        <v>7198</v>
      </c>
      <c r="N879" s="1" t="s">
        <v>8450</v>
      </c>
    </row>
    <row r="880" spans="1:14">
      <c r="A880" s="1" t="s">
        <v>3963</v>
      </c>
      <c r="B880" s="1" t="s">
        <v>3964</v>
      </c>
      <c r="C880" s="1" t="s">
        <v>3965</v>
      </c>
      <c r="D880" s="1" t="s">
        <v>4072</v>
      </c>
      <c r="E880" s="1" t="s">
        <v>10370</v>
      </c>
      <c r="F880" s="1" t="s">
        <v>1725</v>
      </c>
      <c r="G880" t="s">
        <v>10371</v>
      </c>
      <c r="H880" s="1">
        <v>1553</v>
      </c>
      <c r="I880" s="1" t="s">
        <v>3967</v>
      </c>
      <c r="J880" s="1" t="s">
        <v>205</v>
      </c>
      <c r="K880" s="1" t="s">
        <v>5269</v>
      </c>
      <c r="L880" s="1" t="s">
        <v>6210</v>
      </c>
      <c r="M880" s="1"/>
      <c r="N880" s="1" t="s">
        <v>8633</v>
      </c>
    </row>
    <row r="881" spans="1:14">
      <c r="A881" s="1" t="s">
        <v>2323</v>
      </c>
      <c r="B881" s="1" t="s">
        <v>2324</v>
      </c>
      <c r="C881" s="1" t="s">
        <v>2325</v>
      </c>
      <c r="D881" s="1" t="s">
        <v>4077</v>
      </c>
      <c r="E881" s="1" t="s">
        <v>5629</v>
      </c>
      <c r="F881" s="1" t="s">
        <v>5375</v>
      </c>
      <c r="H881" s="1">
        <v>1349</v>
      </c>
      <c r="I881" s="1" t="s">
        <v>2327</v>
      </c>
      <c r="J881" s="1" t="s">
        <v>2327</v>
      </c>
      <c r="K881" s="1"/>
      <c r="L881" s="1"/>
      <c r="M881" s="1" t="s">
        <v>7563</v>
      </c>
      <c r="N881" s="1" t="s">
        <v>5759</v>
      </c>
    </row>
    <row r="882" spans="1:14">
      <c r="A882" s="1" t="s">
        <v>3935</v>
      </c>
      <c r="B882" s="1" t="s">
        <v>3936</v>
      </c>
      <c r="C882" s="1" t="s">
        <v>3937</v>
      </c>
      <c r="D882" s="1" t="s">
        <v>4081</v>
      </c>
      <c r="E882" s="1" t="s">
        <v>10372</v>
      </c>
      <c r="F882" s="1" t="s">
        <v>7234</v>
      </c>
      <c r="G882" t="s">
        <v>10373</v>
      </c>
      <c r="H882" s="1">
        <v>941</v>
      </c>
      <c r="I882" s="1" t="s">
        <v>3939</v>
      </c>
      <c r="J882" s="1" t="s">
        <v>3940</v>
      </c>
      <c r="K882" s="1" t="s">
        <v>967</v>
      </c>
      <c r="L882" s="1" t="s">
        <v>7150</v>
      </c>
      <c r="M882" s="1" t="s">
        <v>10374</v>
      </c>
      <c r="N882" s="1" t="s">
        <v>8439</v>
      </c>
    </row>
    <row r="883" spans="1:14">
      <c r="A883" s="1" t="s">
        <v>3986</v>
      </c>
      <c r="B883" s="1" t="s">
        <v>3987</v>
      </c>
      <c r="C883" s="1" t="s">
        <v>3988</v>
      </c>
      <c r="D883" s="1" t="s">
        <v>4085</v>
      </c>
      <c r="E883" s="1" t="s">
        <v>9461</v>
      </c>
      <c r="F883" s="1" t="s">
        <v>766</v>
      </c>
      <c r="G883" t="s">
        <v>10375</v>
      </c>
      <c r="H883" s="1">
        <v>477</v>
      </c>
      <c r="I883" s="1" t="s">
        <v>3990</v>
      </c>
      <c r="J883" s="1" t="s">
        <v>3991</v>
      </c>
      <c r="K883" s="1" t="s">
        <v>5274</v>
      </c>
      <c r="L883" s="1" t="s">
        <v>6813</v>
      </c>
      <c r="M883" s="1" t="s">
        <v>6755</v>
      </c>
      <c r="N883" s="1" t="s">
        <v>8416</v>
      </c>
    </row>
    <row r="884" spans="1:14">
      <c r="A884" s="1" t="s">
        <v>2402</v>
      </c>
      <c r="B884" s="1" t="s">
        <v>2403</v>
      </c>
      <c r="C884" s="1" t="s">
        <v>2404</v>
      </c>
      <c r="D884" s="1" t="s">
        <v>4090</v>
      </c>
      <c r="E884" s="1" t="s">
        <v>10376</v>
      </c>
      <c r="F884" s="1" t="s">
        <v>2865</v>
      </c>
      <c r="G884" t="s">
        <v>10377</v>
      </c>
      <c r="H884" s="1">
        <v>112</v>
      </c>
      <c r="I884" s="1" t="s">
        <v>2406</v>
      </c>
      <c r="J884" s="1" t="s">
        <v>2407</v>
      </c>
      <c r="K884" s="1" t="s">
        <v>6647</v>
      </c>
      <c r="L884" s="1"/>
      <c r="M884" s="1" t="s">
        <v>10378</v>
      </c>
      <c r="N884" s="1" t="s">
        <v>8465</v>
      </c>
    </row>
    <row r="885" spans="1:14">
      <c r="A885" s="1" t="s">
        <v>4003</v>
      </c>
      <c r="B885" s="1" t="s">
        <v>4004</v>
      </c>
      <c r="C885" s="1" t="s">
        <v>4005</v>
      </c>
      <c r="D885" s="1" t="s">
        <v>4094</v>
      </c>
      <c r="E885" s="1" t="s">
        <v>10379</v>
      </c>
      <c r="F885" s="1" t="s">
        <v>5717</v>
      </c>
      <c r="G885" t="s">
        <v>8905</v>
      </c>
      <c r="H885" s="1">
        <v>50</v>
      </c>
      <c r="I885" s="1" t="s">
        <v>4007</v>
      </c>
      <c r="J885" s="1" t="s">
        <v>4008</v>
      </c>
      <c r="K885" s="1" t="s">
        <v>5303</v>
      </c>
      <c r="L885" s="1" t="s">
        <v>10380</v>
      </c>
      <c r="M885" s="1" t="s">
        <v>7772</v>
      </c>
      <c r="N885" s="1" t="s">
        <v>8487</v>
      </c>
    </row>
    <row r="886" spans="1:14">
      <c r="A886" s="1" t="s">
        <v>4009</v>
      </c>
      <c r="B886" s="1" t="s">
        <v>4010</v>
      </c>
      <c r="C886" s="1" t="s">
        <v>4011</v>
      </c>
      <c r="D886" s="1" t="s">
        <v>4098</v>
      </c>
      <c r="E886" s="1" t="s">
        <v>6519</v>
      </c>
      <c r="F886" s="1" t="s">
        <v>5958</v>
      </c>
      <c r="G886" t="s">
        <v>8401</v>
      </c>
      <c r="H886" s="1"/>
      <c r="I886" s="1"/>
      <c r="J886" s="1"/>
      <c r="K886" s="1" t="s">
        <v>5497</v>
      </c>
      <c r="L886" s="1" t="s">
        <v>6121</v>
      </c>
      <c r="M886" s="1" t="s">
        <v>5670</v>
      </c>
      <c r="N886" s="1" t="s">
        <v>8424</v>
      </c>
    </row>
    <row r="887" spans="1:14">
      <c r="A887" s="1" t="s">
        <v>5234</v>
      </c>
      <c r="B887" s="1" t="s">
        <v>5235</v>
      </c>
      <c r="C887" s="1" t="s">
        <v>5236</v>
      </c>
      <c r="D887" s="1" t="s">
        <v>4102</v>
      </c>
      <c r="E887" s="1" t="s">
        <v>10381</v>
      </c>
      <c r="F887" s="1" t="s">
        <v>7972</v>
      </c>
      <c r="G887" t="s">
        <v>10382</v>
      </c>
      <c r="H887" s="1"/>
      <c r="I887" s="1"/>
      <c r="J887" s="1"/>
      <c r="K887" s="1" t="s">
        <v>5548</v>
      </c>
      <c r="L887" s="1" t="s">
        <v>6233</v>
      </c>
      <c r="M887" s="1" t="s">
        <v>7551</v>
      </c>
      <c r="N887" s="1" t="s">
        <v>8895</v>
      </c>
    </row>
    <row r="888" spans="1:14">
      <c r="A888" s="1" t="s">
        <v>4014</v>
      </c>
      <c r="B888" s="1" t="s">
        <v>4015</v>
      </c>
      <c r="C888" s="1" t="s">
        <v>4016</v>
      </c>
      <c r="D888" s="1" t="s">
        <v>4106</v>
      </c>
      <c r="E888" s="1" t="s">
        <v>6021</v>
      </c>
      <c r="F888" s="1" t="s">
        <v>10383</v>
      </c>
      <c r="G888" t="s">
        <v>7733</v>
      </c>
      <c r="H888" s="1"/>
      <c r="I888" s="1"/>
      <c r="J888" s="1" t="s">
        <v>4018</v>
      </c>
      <c r="K888" s="1" t="s">
        <v>271</v>
      </c>
      <c r="L888" s="1" t="s">
        <v>271</v>
      </c>
      <c r="M888" s="1" t="s">
        <v>5291</v>
      </c>
      <c r="N888" s="1" t="s">
        <v>8465</v>
      </c>
    </row>
    <row r="889" spans="1:14">
      <c r="A889" s="1" t="s">
        <v>4019</v>
      </c>
      <c r="B889" s="1" t="s">
        <v>4020</v>
      </c>
      <c r="C889" s="1" t="s">
        <v>4021</v>
      </c>
      <c r="D889" s="1" t="s">
        <v>2908</v>
      </c>
      <c r="E889" s="1" t="s">
        <v>10384</v>
      </c>
      <c r="F889" s="1" t="s">
        <v>10385</v>
      </c>
      <c r="G889" t="s">
        <v>8378</v>
      </c>
      <c r="H889" s="1"/>
      <c r="I889" s="1"/>
      <c r="J889" s="1" t="s">
        <v>8330</v>
      </c>
      <c r="K889" s="1" t="s">
        <v>5841</v>
      </c>
      <c r="L889" s="1" t="s">
        <v>6060</v>
      </c>
      <c r="M889" s="1" t="s">
        <v>6056</v>
      </c>
      <c r="N889" s="1" t="s">
        <v>8450</v>
      </c>
    </row>
    <row r="890" spans="1:14">
      <c r="A890" s="1" t="s">
        <v>5115</v>
      </c>
      <c r="B890" s="1" t="s">
        <v>5116</v>
      </c>
      <c r="C890" s="1" t="s">
        <v>5117</v>
      </c>
      <c r="D890" s="1" t="s">
        <v>4114</v>
      </c>
      <c r="E890" s="1" t="s">
        <v>10386</v>
      </c>
      <c r="F890" s="1" t="s">
        <v>6615</v>
      </c>
      <c r="G890" t="s">
        <v>10387</v>
      </c>
      <c r="H890" s="1"/>
      <c r="I890" s="1"/>
      <c r="J890" s="1" t="s">
        <v>5118</v>
      </c>
      <c r="K890" s="1" t="s">
        <v>6376</v>
      </c>
      <c r="L890" s="1" t="s">
        <v>7611</v>
      </c>
      <c r="M890" s="1" t="s">
        <v>6217</v>
      </c>
      <c r="N890" s="1" t="s">
        <v>8516</v>
      </c>
    </row>
    <row r="891" spans="1:14">
      <c r="A891" s="1" t="s">
        <v>4023</v>
      </c>
      <c r="B891" s="1" t="s">
        <v>4024</v>
      </c>
      <c r="C891" s="1" t="s">
        <v>4025</v>
      </c>
      <c r="D891" s="1" t="s">
        <v>4118</v>
      </c>
      <c r="E891" s="1" t="s">
        <v>10388</v>
      </c>
      <c r="F891" s="1" t="s">
        <v>10389</v>
      </c>
      <c r="G891" t="s">
        <v>10390</v>
      </c>
      <c r="H891" s="1"/>
      <c r="I891" s="1"/>
      <c r="J891" s="1"/>
      <c r="K891" s="1" t="s">
        <v>7297</v>
      </c>
      <c r="L891" s="1" t="s">
        <v>6087</v>
      </c>
      <c r="M891" s="1" t="s">
        <v>10391</v>
      </c>
      <c r="N891" s="1" t="s">
        <v>8495</v>
      </c>
    </row>
    <row r="892" spans="1:14">
      <c r="A892" s="1" t="s">
        <v>4867</v>
      </c>
      <c r="B892" s="1" t="s">
        <v>4868</v>
      </c>
      <c r="C892" s="1" t="s">
        <v>4869</v>
      </c>
      <c r="D892" s="1" t="s">
        <v>4122</v>
      </c>
      <c r="E892" s="1" t="s">
        <v>10392</v>
      </c>
      <c r="F892" s="1" t="s">
        <v>10393</v>
      </c>
      <c r="G892" t="s">
        <v>10394</v>
      </c>
      <c r="H892" s="1"/>
      <c r="I892" s="1"/>
      <c r="J892" s="1"/>
      <c r="K892" s="1" t="s">
        <v>5351</v>
      </c>
      <c r="L892" s="1" t="s">
        <v>7257</v>
      </c>
      <c r="M892" s="1" t="s">
        <v>10395</v>
      </c>
      <c r="N892" s="1" t="s">
        <v>8528</v>
      </c>
    </row>
    <row r="893" spans="1:14">
      <c r="A893" s="1" t="s">
        <v>4053</v>
      </c>
      <c r="B893" s="1" t="s">
        <v>4054</v>
      </c>
      <c r="C893" s="1" t="s">
        <v>4055</v>
      </c>
      <c r="D893" s="1" t="s">
        <v>4126</v>
      </c>
      <c r="E893" s="1" t="s">
        <v>10396</v>
      </c>
      <c r="F893" s="1" t="s">
        <v>7131</v>
      </c>
      <c r="G893" t="s">
        <v>10397</v>
      </c>
      <c r="H893" s="1"/>
      <c r="I893" s="1"/>
      <c r="J893" s="1" t="s">
        <v>8331</v>
      </c>
      <c r="K893" s="1" t="s">
        <v>6333</v>
      </c>
      <c r="L893" s="1" t="s">
        <v>7015</v>
      </c>
      <c r="M893" s="1" t="s">
        <v>7314</v>
      </c>
      <c r="N893" s="1" t="s">
        <v>8541</v>
      </c>
    </row>
    <row r="894" spans="1:14">
      <c r="A894" s="1" t="s">
        <v>4305</v>
      </c>
      <c r="B894" s="1" t="s">
        <v>4306</v>
      </c>
      <c r="C894" s="1" t="s">
        <v>4307</v>
      </c>
      <c r="D894" s="1" t="s">
        <v>4127</v>
      </c>
      <c r="E894" s="1" t="s">
        <v>10398</v>
      </c>
      <c r="F894" s="1" t="s">
        <v>3972</v>
      </c>
      <c r="G894" t="s">
        <v>10399</v>
      </c>
      <c r="H894" s="1"/>
      <c r="I894" s="1"/>
      <c r="J894" s="1" t="s">
        <v>4309</v>
      </c>
      <c r="K894" s="1" t="s">
        <v>5274</v>
      </c>
      <c r="L894" s="1" t="s">
        <v>7702</v>
      </c>
      <c r="M894" s="1" t="s">
        <v>6758</v>
      </c>
      <c r="N894" s="1" t="s">
        <v>8424</v>
      </c>
    </row>
    <row r="895" spans="1:14">
      <c r="A895" s="1" t="s">
        <v>4035</v>
      </c>
      <c r="B895" s="1" t="s">
        <v>4036</v>
      </c>
      <c r="C895" s="1" t="s">
        <v>4037</v>
      </c>
      <c r="D895" s="1" t="s">
        <v>4131</v>
      </c>
      <c r="E895" s="1" t="s">
        <v>10400</v>
      </c>
      <c r="F895" s="1" t="s">
        <v>10401</v>
      </c>
      <c r="G895" t="s">
        <v>10402</v>
      </c>
      <c r="H895" s="1"/>
      <c r="I895" s="1"/>
      <c r="J895" s="1" t="s">
        <v>4039</v>
      </c>
      <c r="K895" s="1" t="s">
        <v>5435</v>
      </c>
      <c r="L895" s="1" t="s">
        <v>6159</v>
      </c>
      <c r="M895" s="1" t="s">
        <v>6698</v>
      </c>
      <c r="N895" s="1" t="s">
        <v>8424</v>
      </c>
    </row>
    <row r="896" spans="1:14">
      <c r="A896" s="1" t="s">
        <v>5068</v>
      </c>
      <c r="B896" s="1" t="s">
        <v>5069</v>
      </c>
      <c r="C896" s="1" t="s">
        <v>5070</v>
      </c>
      <c r="D896" s="1" t="s">
        <v>4135</v>
      </c>
      <c r="E896" s="1" t="s">
        <v>10403</v>
      </c>
      <c r="F896" s="1" t="s">
        <v>2170</v>
      </c>
      <c r="G896" t="s">
        <v>8863</v>
      </c>
      <c r="H896" s="1"/>
      <c r="I896" s="1"/>
      <c r="J896" s="1" t="s">
        <v>8332</v>
      </c>
      <c r="K896" s="1" t="s">
        <v>6136</v>
      </c>
      <c r="L896" s="1" t="s">
        <v>7740</v>
      </c>
      <c r="M896" s="1" t="s">
        <v>7016</v>
      </c>
      <c r="N896" s="1" t="s">
        <v>8516</v>
      </c>
    </row>
    <row r="897" spans="1:14">
      <c r="A897" s="1" t="s">
        <v>4213</v>
      </c>
      <c r="B897" s="1" t="s">
        <v>4214</v>
      </c>
      <c r="C897" s="1" t="s">
        <v>4215</v>
      </c>
      <c r="D897" s="1" t="s">
        <v>4139</v>
      </c>
      <c r="E897" s="1" t="s">
        <v>10404</v>
      </c>
      <c r="F897" s="1" t="s">
        <v>6248</v>
      </c>
      <c r="G897" t="s">
        <v>10405</v>
      </c>
      <c r="H897" s="1"/>
      <c r="I897" s="1"/>
      <c r="J897" s="1" t="s">
        <v>236</v>
      </c>
      <c r="K897" s="1" t="s">
        <v>7691</v>
      </c>
      <c r="L897" s="1" t="s">
        <v>10406</v>
      </c>
      <c r="M897" s="1" t="s">
        <v>10407</v>
      </c>
      <c r="N897" s="1" t="s">
        <v>8424</v>
      </c>
    </row>
    <row r="898" spans="1:14">
      <c r="A898" s="1" t="s">
        <v>5822</v>
      </c>
      <c r="B898" s="1" t="s">
        <v>5823</v>
      </c>
      <c r="C898" s="1" t="s">
        <v>5823</v>
      </c>
      <c r="D898" s="1" t="s">
        <v>4142</v>
      </c>
      <c r="E898" s="1" t="s">
        <v>10408</v>
      </c>
      <c r="F898" s="1" t="s">
        <v>6778</v>
      </c>
      <c r="G898" t="s">
        <v>10409</v>
      </c>
      <c r="H898" s="1"/>
      <c r="I898" s="1"/>
      <c r="J898" s="1" t="s">
        <v>3048</v>
      </c>
      <c r="K898" s="1" t="s">
        <v>5108</v>
      </c>
      <c r="L898" s="1" t="s">
        <v>7077</v>
      </c>
      <c r="M898" s="1"/>
      <c r="N898" s="1" t="s">
        <v>8895</v>
      </c>
    </row>
    <row r="899" spans="1:14">
      <c r="A899" s="1" t="s">
        <v>4069</v>
      </c>
      <c r="B899" s="1" t="s">
        <v>4070</v>
      </c>
      <c r="C899" s="1" t="s">
        <v>4071</v>
      </c>
      <c r="D899" s="1" t="s">
        <v>4145</v>
      </c>
      <c r="E899" s="1" t="s">
        <v>10410</v>
      </c>
      <c r="F899" s="1" t="s">
        <v>7712</v>
      </c>
      <c r="G899" t="s">
        <v>10411</v>
      </c>
      <c r="H899" s="1"/>
      <c r="I899" s="1"/>
      <c r="J899" s="1" t="s">
        <v>4073</v>
      </c>
      <c r="K899" s="1" t="s">
        <v>5276</v>
      </c>
      <c r="L899" s="1" t="s">
        <v>7370</v>
      </c>
      <c r="M899" s="1" t="s">
        <v>6007</v>
      </c>
      <c r="N899" s="1" t="s">
        <v>8492</v>
      </c>
    </row>
    <row r="900" spans="1:14">
      <c r="A900" s="1" t="s">
        <v>4087</v>
      </c>
      <c r="B900" s="1" t="s">
        <v>4088</v>
      </c>
      <c r="C900" s="1" t="s">
        <v>4089</v>
      </c>
      <c r="D900" s="1" t="s">
        <v>4149</v>
      </c>
      <c r="E900" s="1" t="s">
        <v>6783</v>
      </c>
      <c r="F900" s="1" t="s">
        <v>2529</v>
      </c>
      <c r="G900" t="s">
        <v>10412</v>
      </c>
      <c r="H900" s="1"/>
      <c r="I900" s="1"/>
      <c r="J900" s="1" t="s">
        <v>4091</v>
      </c>
      <c r="K900" s="1" t="s">
        <v>5901</v>
      </c>
      <c r="L900" s="1" t="s">
        <v>7597</v>
      </c>
      <c r="M900" s="1" t="s">
        <v>10413</v>
      </c>
      <c r="N900" s="1" t="s">
        <v>8476</v>
      </c>
    </row>
    <row r="901" spans="1:14">
      <c r="A901" s="1" t="s">
        <v>6023</v>
      </c>
      <c r="B901" s="1" t="s">
        <v>6024</v>
      </c>
      <c r="C901" s="1" t="s">
        <v>6025</v>
      </c>
      <c r="D901" s="1" t="s">
        <v>4154</v>
      </c>
      <c r="E901" s="1" t="s">
        <v>10414</v>
      </c>
      <c r="F901" s="1" t="s">
        <v>7176</v>
      </c>
      <c r="G901" t="s">
        <v>10415</v>
      </c>
      <c r="H901" s="1"/>
      <c r="I901" s="1"/>
      <c r="J901" s="1" t="s">
        <v>265</v>
      </c>
      <c r="K901" s="1" t="s">
        <v>5881</v>
      </c>
      <c r="L901" s="1" t="s">
        <v>6334</v>
      </c>
      <c r="M901" s="1"/>
      <c r="N901" s="1" t="s">
        <v>8895</v>
      </c>
    </row>
    <row r="902" spans="1:14">
      <c r="A902" s="1" t="s">
        <v>5074</v>
      </c>
      <c r="B902" s="1" t="s">
        <v>5075</v>
      </c>
      <c r="C902" s="1" t="s">
        <v>5076</v>
      </c>
      <c r="D902" s="1" t="s">
        <v>4157</v>
      </c>
      <c r="E902" s="1" t="s">
        <v>10416</v>
      </c>
      <c r="F902" s="1" t="s">
        <v>8402</v>
      </c>
      <c r="G902" t="s">
        <v>10417</v>
      </c>
      <c r="H902" s="1"/>
      <c r="I902" s="1"/>
      <c r="J902" s="1" t="s">
        <v>4208</v>
      </c>
      <c r="K902" s="1" t="s">
        <v>5523</v>
      </c>
      <c r="L902" s="1" t="s">
        <v>6949</v>
      </c>
      <c r="M902" s="1" t="s">
        <v>6981</v>
      </c>
      <c r="N902" s="1" t="s">
        <v>8516</v>
      </c>
    </row>
    <row r="903" spans="1:14">
      <c r="A903" s="1" t="s">
        <v>5635</v>
      </c>
      <c r="B903" s="1" t="s">
        <v>5636</v>
      </c>
      <c r="C903" s="1" t="s">
        <v>5637</v>
      </c>
      <c r="D903" s="1" t="s">
        <v>4161</v>
      </c>
      <c r="E903" s="1" t="s">
        <v>10418</v>
      </c>
      <c r="F903" s="1" t="s">
        <v>7968</v>
      </c>
      <c r="G903" t="s">
        <v>10419</v>
      </c>
      <c r="H903" s="1"/>
      <c r="I903" s="1"/>
      <c r="J903" s="1" t="s">
        <v>6781</v>
      </c>
      <c r="K903" s="1" t="s">
        <v>7535</v>
      </c>
      <c r="L903" s="1" t="s">
        <v>7259</v>
      </c>
      <c r="M903" s="1"/>
      <c r="N903" s="1" t="s">
        <v>8895</v>
      </c>
    </row>
    <row r="904" spans="1:14">
      <c r="A904" s="1" t="s">
        <v>5768</v>
      </c>
      <c r="B904" s="1" t="s">
        <v>5769</v>
      </c>
      <c r="C904" s="1" t="s">
        <v>5769</v>
      </c>
      <c r="D904" s="1" t="s">
        <v>4165</v>
      </c>
      <c r="E904" s="1" t="s">
        <v>10420</v>
      </c>
      <c r="F904" s="1" t="s">
        <v>7974</v>
      </c>
      <c r="G904" t="s">
        <v>10421</v>
      </c>
      <c r="H904" s="1"/>
      <c r="I904" s="1"/>
      <c r="J904" s="1" t="s">
        <v>205</v>
      </c>
      <c r="K904" s="1" t="s">
        <v>5383</v>
      </c>
      <c r="L904" s="1" t="s">
        <v>10422</v>
      </c>
      <c r="M904" s="1"/>
      <c r="N904" s="1" t="s">
        <v>8516</v>
      </c>
    </row>
    <row r="905" spans="1:14">
      <c r="A905" s="1" t="s">
        <v>5071</v>
      </c>
      <c r="B905" s="1" t="s">
        <v>5072</v>
      </c>
      <c r="C905" s="1" t="s">
        <v>5073</v>
      </c>
      <c r="D905" s="1" t="s">
        <v>4169</v>
      </c>
      <c r="E905" s="1" t="s">
        <v>10423</v>
      </c>
      <c r="F905" s="1" t="s">
        <v>6780</v>
      </c>
      <c r="G905" t="s">
        <v>10424</v>
      </c>
      <c r="H905" s="1"/>
      <c r="I905" s="1"/>
      <c r="J905" s="1" t="s">
        <v>1234</v>
      </c>
      <c r="K905" s="1" t="s">
        <v>5848</v>
      </c>
      <c r="L905" s="1" t="s">
        <v>5966</v>
      </c>
      <c r="M905" s="1" t="s">
        <v>7339</v>
      </c>
      <c r="N905" s="1" t="s">
        <v>8516</v>
      </c>
    </row>
    <row r="906" spans="1:14">
      <c r="A906" s="1" t="s">
        <v>5630</v>
      </c>
      <c r="B906" s="1" t="s">
        <v>5631</v>
      </c>
      <c r="C906" s="1" t="s">
        <v>5632</v>
      </c>
      <c r="D906" s="1" t="s">
        <v>4173</v>
      </c>
      <c r="E906" s="1" t="s">
        <v>10425</v>
      </c>
      <c r="F906" s="1" t="s">
        <v>7777</v>
      </c>
      <c r="G906" t="s">
        <v>10426</v>
      </c>
      <c r="H906" s="1"/>
      <c r="I906" s="1"/>
      <c r="J906" s="1" t="s">
        <v>5633</v>
      </c>
      <c r="K906" s="1" t="s">
        <v>6398</v>
      </c>
      <c r="L906" s="1" t="s">
        <v>7561</v>
      </c>
      <c r="M906" s="1"/>
      <c r="N906" s="1" t="s">
        <v>8516</v>
      </c>
    </row>
    <row r="907" spans="1:14">
      <c r="A907" s="1" t="s">
        <v>4065</v>
      </c>
      <c r="B907" s="1" t="s">
        <v>4066</v>
      </c>
      <c r="C907" s="1" t="s">
        <v>4067</v>
      </c>
      <c r="D907" s="1" t="s">
        <v>4178</v>
      </c>
      <c r="E907" s="1" t="s">
        <v>10427</v>
      </c>
      <c r="F907" s="1" t="s">
        <v>10393</v>
      </c>
      <c r="G907" t="s">
        <v>10428</v>
      </c>
      <c r="H907" s="1"/>
      <c r="I907" s="1"/>
      <c r="J907" s="1"/>
      <c r="K907" s="1" t="s">
        <v>6325</v>
      </c>
      <c r="L907" s="1" t="s">
        <v>5894</v>
      </c>
      <c r="M907" s="1" t="s">
        <v>6479</v>
      </c>
      <c r="N907" s="1" t="s">
        <v>8487</v>
      </c>
    </row>
    <row r="908" spans="1:14">
      <c r="A908" s="1" t="s">
        <v>4095</v>
      </c>
      <c r="B908" s="1" t="s">
        <v>4096</v>
      </c>
      <c r="C908" s="1" t="s">
        <v>4097</v>
      </c>
      <c r="D908" s="1" t="s">
        <v>4183</v>
      </c>
      <c r="E908" s="1" t="s">
        <v>10429</v>
      </c>
      <c r="F908" s="1" t="s">
        <v>7975</v>
      </c>
      <c r="G908" t="s">
        <v>10430</v>
      </c>
      <c r="H908" s="1"/>
      <c r="I908" s="1"/>
      <c r="J908" s="1" t="s">
        <v>240</v>
      </c>
      <c r="K908" s="1" t="s">
        <v>5223</v>
      </c>
      <c r="L908" s="1" t="s">
        <v>5851</v>
      </c>
      <c r="M908" s="1" t="s">
        <v>5914</v>
      </c>
      <c r="N908" s="1" t="s">
        <v>8541</v>
      </c>
    </row>
    <row r="909" spans="1:14">
      <c r="A909" s="1" t="s">
        <v>5764</v>
      </c>
      <c r="B909" s="1" t="s">
        <v>5765</v>
      </c>
      <c r="C909" s="1" t="s">
        <v>5766</v>
      </c>
      <c r="D909" s="1" t="s">
        <v>4187</v>
      </c>
      <c r="E909" s="1" t="s">
        <v>10431</v>
      </c>
      <c r="F909" s="1" t="s">
        <v>10432</v>
      </c>
      <c r="G909" t="s">
        <v>10433</v>
      </c>
      <c r="H909" s="1"/>
      <c r="I909" s="1"/>
      <c r="J909" s="1" t="s">
        <v>5767</v>
      </c>
      <c r="K909" s="1" t="s">
        <v>5504</v>
      </c>
      <c r="L909" s="1" t="s">
        <v>6243</v>
      </c>
      <c r="M909" s="1"/>
      <c r="N909" s="1" t="s">
        <v>8516</v>
      </c>
    </row>
    <row r="910" spans="1:14">
      <c r="A910" s="1" t="s">
        <v>4140</v>
      </c>
      <c r="B910" s="1" t="s">
        <v>4140</v>
      </c>
      <c r="C910" s="1" t="s">
        <v>4141</v>
      </c>
      <c r="D910" s="1" t="s">
        <v>4191</v>
      </c>
      <c r="E910" s="1" t="s">
        <v>10434</v>
      </c>
      <c r="F910" s="1" t="s">
        <v>10435</v>
      </c>
      <c r="G910" t="s">
        <v>10436</v>
      </c>
      <c r="H910" s="1"/>
      <c r="I910" s="1"/>
      <c r="J910" s="1" t="s">
        <v>1128</v>
      </c>
      <c r="K910" s="1" t="s">
        <v>7625</v>
      </c>
      <c r="L910" s="1" t="s">
        <v>5866</v>
      </c>
      <c r="M910" s="1" t="s">
        <v>6381</v>
      </c>
      <c r="N910" s="1" t="s">
        <v>8516</v>
      </c>
    </row>
    <row r="911" spans="1:14">
      <c r="A911" s="1" t="s">
        <v>5760</v>
      </c>
      <c r="B911" s="1" t="s">
        <v>5761</v>
      </c>
      <c r="C911" s="1" t="s">
        <v>5762</v>
      </c>
      <c r="D911" s="1" t="s">
        <v>4195</v>
      </c>
      <c r="E911" s="1" t="s">
        <v>10437</v>
      </c>
      <c r="F911" s="1" t="s">
        <v>10438</v>
      </c>
      <c r="G911" t="s">
        <v>10439</v>
      </c>
      <c r="H911" s="1"/>
      <c r="I911" s="1"/>
      <c r="J911" s="1" t="s">
        <v>5763</v>
      </c>
      <c r="K911" s="1" t="s">
        <v>6962</v>
      </c>
      <c r="L911" s="1" t="s">
        <v>7364</v>
      </c>
      <c r="M911" s="1"/>
      <c r="N911" s="1" t="s">
        <v>8516</v>
      </c>
    </row>
    <row r="912" spans="1:14">
      <c r="A912" s="1" t="s">
        <v>4292</v>
      </c>
      <c r="B912" s="1" t="s">
        <v>4293</v>
      </c>
      <c r="C912" s="1" t="s">
        <v>4294</v>
      </c>
      <c r="D912" s="1" t="s">
        <v>4198</v>
      </c>
      <c r="E912" s="1" t="s">
        <v>9959</v>
      </c>
      <c r="F912" s="1" t="s">
        <v>1184</v>
      </c>
      <c r="G912" t="s">
        <v>10440</v>
      </c>
      <c r="H912" s="1"/>
      <c r="I912" s="1"/>
      <c r="J912" s="1" t="s">
        <v>4296</v>
      </c>
      <c r="K912" s="1" t="s">
        <v>7135</v>
      </c>
      <c r="L912" s="1" t="s">
        <v>7908</v>
      </c>
      <c r="M912" s="1" t="s">
        <v>5877</v>
      </c>
      <c r="N912" s="1" t="s">
        <v>8465</v>
      </c>
    </row>
    <row r="913" spans="1:14">
      <c r="A913" s="1" t="s">
        <v>4107</v>
      </c>
      <c r="B913" s="1" t="s">
        <v>4108</v>
      </c>
      <c r="C913" s="1" t="s">
        <v>4109</v>
      </c>
      <c r="D913" s="1" t="s">
        <v>4203</v>
      </c>
      <c r="E913" s="1" t="s">
        <v>10441</v>
      </c>
      <c r="F913" s="1" t="s">
        <v>10442</v>
      </c>
      <c r="G913" t="s">
        <v>10443</v>
      </c>
      <c r="H913" s="1"/>
      <c r="I913" s="1"/>
      <c r="J913" s="1" t="s">
        <v>4110</v>
      </c>
      <c r="K913" s="1" t="s">
        <v>5969</v>
      </c>
      <c r="L913" s="1" t="s">
        <v>6958</v>
      </c>
      <c r="M913" s="1" t="s">
        <v>6919</v>
      </c>
      <c r="N913" s="1" t="s">
        <v>8450</v>
      </c>
    </row>
    <row r="914" spans="1:14">
      <c r="A914" s="1" t="s">
        <v>4196</v>
      </c>
      <c r="B914" s="1" t="s">
        <v>4197</v>
      </c>
      <c r="C914" s="1" t="s">
        <v>4197</v>
      </c>
      <c r="D914" s="1" t="s">
        <v>4207</v>
      </c>
      <c r="E914" s="1" t="s">
        <v>10444</v>
      </c>
      <c r="F914" s="1" t="s">
        <v>7764</v>
      </c>
      <c r="G914" t="s">
        <v>10445</v>
      </c>
      <c r="H914" s="1"/>
      <c r="I914" s="1"/>
      <c r="J914" s="1" t="s">
        <v>4199</v>
      </c>
      <c r="K914" s="1" t="s">
        <v>7088</v>
      </c>
      <c r="L914" s="1" t="s">
        <v>6976</v>
      </c>
      <c r="M914" s="1"/>
      <c r="N914" s="1" t="s">
        <v>8424</v>
      </c>
    </row>
    <row r="915" spans="1:14">
      <c r="A915" s="1" t="s">
        <v>4099</v>
      </c>
      <c r="B915" s="1" t="s">
        <v>4100</v>
      </c>
      <c r="C915" s="1" t="s">
        <v>4101</v>
      </c>
      <c r="D915" s="1" t="s">
        <v>4212</v>
      </c>
      <c r="E915" s="1" t="s">
        <v>10446</v>
      </c>
      <c r="F915" s="1" t="s">
        <v>6485</v>
      </c>
      <c r="G915" t="s">
        <v>7153</v>
      </c>
      <c r="H915" s="1"/>
      <c r="I915" s="1"/>
      <c r="J915" s="1"/>
      <c r="K915" s="1" t="s">
        <v>5366</v>
      </c>
      <c r="L915" s="1" t="s">
        <v>5944</v>
      </c>
      <c r="M915" s="1" t="s">
        <v>5195</v>
      </c>
      <c r="N915" s="1" t="s">
        <v>8565</v>
      </c>
    </row>
    <row r="916" spans="1:14">
      <c r="A916" s="1" t="s">
        <v>4057</v>
      </c>
      <c r="B916" s="1" t="s">
        <v>4058</v>
      </c>
      <c r="C916" s="1" t="s">
        <v>4059</v>
      </c>
      <c r="D916" s="1" t="s">
        <v>4216</v>
      </c>
      <c r="E916" s="1" t="s">
        <v>10447</v>
      </c>
      <c r="F916" s="1" t="s">
        <v>7909</v>
      </c>
      <c r="G916" t="s">
        <v>10448</v>
      </c>
      <c r="H916" s="1"/>
      <c r="I916" s="1"/>
      <c r="J916" s="1"/>
      <c r="K916" s="1" t="s">
        <v>5293</v>
      </c>
      <c r="L916" s="1" t="s">
        <v>5547</v>
      </c>
      <c r="M916" s="1" t="s">
        <v>7136</v>
      </c>
      <c r="N916" s="1" t="s">
        <v>10449</v>
      </c>
    </row>
    <row r="917" spans="1:14">
      <c r="A917" s="1" t="s">
        <v>4420</v>
      </c>
      <c r="B917" s="1" t="s">
        <v>4421</v>
      </c>
      <c r="C917" s="1" t="s">
        <v>4422</v>
      </c>
      <c r="D917" s="1" t="s">
        <v>4220</v>
      </c>
      <c r="E917" s="1" t="s">
        <v>9998</v>
      </c>
      <c r="F917" s="1" t="s">
        <v>2193</v>
      </c>
      <c r="G917" t="s">
        <v>10450</v>
      </c>
      <c r="H917" s="1"/>
      <c r="I917" s="1"/>
      <c r="J917" s="1" t="s">
        <v>4424</v>
      </c>
      <c r="K917" s="1" t="s">
        <v>5484</v>
      </c>
      <c r="L917" s="1" t="s">
        <v>7865</v>
      </c>
      <c r="M917" s="1" t="s">
        <v>10451</v>
      </c>
      <c r="N917" s="1" t="s">
        <v>8565</v>
      </c>
    </row>
    <row r="918" spans="1:14">
      <c r="A918" s="1" t="s">
        <v>4192</v>
      </c>
      <c r="B918" s="1" t="s">
        <v>4193</v>
      </c>
      <c r="C918" s="1" t="s">
        <v>4194</v>
      </c>
      <c r="D918" s="1" t="s">
        <v>4224</v>
      </c>
      <c r="E918" s="1" t="s">
        <v>10452</v>
      </c>
      <c r="F918" s="1" t="s">
        <v>7229</v>
      </c>
      <c r="G918" t="s">
        <v>10453</v>
      </c>
      <c r="H918" s="1"/>
      <c r="I918" s="1"/>
      <c r="J918" s="1" t="s">
        <v>8334</v>
      </c>
      <c r="K918" s="1" t="s">
        <v>5303</v>
      </c>
      <c r="L918" s="1" t="s">
        <v>7048</v>
      </c>
      <c r="M918" s="1" t="s">
        <v>10454</v>
      </c>
      <c r="N918" s="1" t="s">
        <v>8476</v>
      </c>
    </row>
    <row r="919" spans="1:14">
      <c r="A919" s="1" t="s">
        <v>4103</v>
      </c>
      <c r="B919" s="1" t="s">
        <v>4104</v>
      </c>
      <c r="C919" s="1" t="s">
        <v>4105</v>
      </c>
      <c r="D919" s="1" t="s">
        <v>4228</v>
      </c>
      <c r="E919" s="1" t="s">
        <v>10455</v>
      </c>
      <c r="F919" s="1" t="s">
        <v>6545</v>
      </c>
      <c r="G919" t="s">
        <v>10456</v>
      </c>
      <c r="H919" s="1"/>
      <c r="I919" s="1"/>
      <c r="J919" s="1"/>
      <c r="K919" s="1" t="s">
        <v>5987</v>
      </c>
      <c r="L919" s="1" t="s">
        <v>6091</v>
      </c>
      <c r="M919" s="1" t="s">
        <v>6345</v>
      </c>
      <c r="N919" s="1" t="s">
        <v>8424</v>
      </c>
    </row>
    <row r="920" spans="1:14">
      <c r="A920" s="1" t="s">
        <v>4974</v>
      </c>
      <c r="B920" s="1" t="s">
        <v>4975</v>
      </c>
      <c r="C920" s="1" t="s">
        <v>4976</v>
      </c>
      <c r="D920" s="1" t="s">
        <v>4232</v>
      </c>
      <c r="E920" s="1" t="s">
        <v>10457</v>
      </c>
      <c r="F920" s="1" t="s">
        <v>8404</v>
      </c>
      <c r="G920" t="s">
        <v>10458</v>
      </c>
      <c r="H920" s="1"/>
      <c r="I920" s="1"/>
      <c r="J920" s="1"/>
      <c r="K920" s="1" t="s">
        <v>5561</v>
      </c>
      <c r="L920" s="1" t="s">
        <v>6095</v>
      </c>
      <c r="M920" s="1" t="s">
        <v>6298</v>
      </c>
      <c r="N920" s="1" t="s">
        <v>8424</v>
      </c>
    </row>
    <row r="921" spans="1:14">
      <c r="A921" s="1" t="s">
        <v>5252</v>
      </c>
      <c r="B921" s="1" t="s">
        <v>5253</v>
      </c>
      <c r="C921" s="1" t="s">
        <v>5254</v>
      </c>
      <c r="D921" s="1" t="s">
        <v>4237</v>
      </c>
      <c r="E921" s="1" t="s">
        <v>10459</v>
      </c>
      <c r="F921" s="1" t="s">
        <v>7930</v>
      </c>
      <c r="G921" t="s">
        <v>10460</v>
      </c>
      <c r="H921" s="1"/>
      <c r="I921" s="1"/>
      <c r="J921" s="1" t="s">
        <v>5255</v>
      </c>
      <c r="K921" s="1" t="s">
        <v>6922</v>
      </c>
      <c r="L921" s="1" t="s">
        <v>7030</v>
      </c>
      <c r="M921" s="1" t="s">
        <v>10461</v>
      </c>
      <c r="N921" s="1" t="s">
        <v>8516</v>
      </c>
    </row>
    <row r="922" spans="1:14">
      <c r="A922" s="1" t="s">
        <v>4473</v>
      </c>
      <c r="B922" s="1" t="s">
        <v>4474</v>
      </c>
      <c r="C922" s="1" t="s">
        <v>4474</v>
      </c>
      <c r="D922" s="1" t="s">
        <v>4241</v>
      </c>
      <c r="E922" s="1" t="s">
        <v>10379</v>
      </c>
      <c r="F922" s="1" t="s">
        <v>5717</v>
      </c>
      <c r="G922" t="s">
        <v>10462</v>
      </c>
      <c r="H922" s="1"/>
      <c r="I922" s="1"/>
      <c r="J922" s="1" t="s">
        <v>4476</v>
      </c>
      <c r="K922" s="1" t="s">
        <v>6184</v>
      </c>
      <c r="L922" s="1" t="s">
        <v>6969</v>
      </c>
      <c r="M922" s="1" t="s">
        <v>10463</v>
      </c>
      <c r="N922" s="1" t="s">
        <v>8469</v>
      </c>
    </row>
    <row r="923" spans="1:14">
      <c r="A923" s="1" t="s">
        <v>5242</v>
      </c>
      <c r="B923" s="1" t="s">
        <v>5243</v>
      </c>
      <c r="C923" s="1" t="s">
        <v>5244</v>
      </c>
      <c r="D923" s="1" t="s">
        <v>4245</v>
      </c>
      <c r="E923" s="1" t="s">
        <v>10464</v>
      </c>
      <c r="F923" s="1" t="s">
        <v>8335</v>
      </c>
      <c r="G923" t="s">
        <v>10465</v>
      </c>
      <c r="H923" s="1"/>
      <c r="I923" s="1"/>
      <c r="J923" s="1" t="s">
        <v>56</v>
      </c>
      <c r="K923" s="1" t="s">
        <v>6287</v>
      </c>
      <c r="L923" s="1" t="s">
        <v>7554</v>
      </c>
      <c r="M923" s="1" t="s">
        <v>5754</v>
      </c>
      <c r="N923" s="1" t="s">
        <v>8516</v>
      </c>
    </row>
    <row r="924" spans="1:14">
      <c r="A924" s="1" t="s">
        <v>4188</v>
      </c>
      <c r="B924" s="1" t="s">
        <v>4189</v>
      </c>
      <c r="C924" s="1" t="s">
        <v>4190</v>
      </c>
      <c r="D924" s="1" t="s">
        <v>4249</v>
      </c>
      <c r="E924" s="1" t="s">
        <v>10466</v>
      </c>
      <c r="F924" s="1" t="s">
        <v>6206</v>
      </c>
      <c r="G924" t="s">
        <v>10467</v>
      </c>
      <c r="H924" s="1"/>
      <c r="I924" s="1"/>
      <c r="J924" s="1"/>
      <c r="K924" s="1" t="s">
        <v>5303</v>
      </c>
      <c r="L924" s="1" t="s">
        <v>7186</v>
      </c>
      <c r="M924" s="1" t="s">
        <v>7377</v>
      </c>
      <c r="N924" s="1" t="s">
        <v>8465</v>
      </c>
    </row>
    <row r="925" spans="1:14">
      <c r="A925" s="1" t="s">
        <v>4092</v>
      </c>
      <c r="B925" s="1" t="s">
        <v>4093</v>
      </c>
      <c r="C925" s="1" t="s">
        <v>1595</v>
      </c>
      <c r="D925" s="1" t="s">
        <v>4253</v>
      </c>
      <c r="E925" s="1" t="s">
        <v>10468</v>
      </c>
      <c r="F925" s="1" t="s">
        <v>6027</v>
      </c>
      <c r="G925" t="s">
        <v>10469</v>
      </c>
      <c r="H925" s="1"/>
      <c r="I925" s="1"/>
      <c r="J925" s="1" t="s">
        <v>2782</v>
      </c>
      <c r="K925" s="1" t="s">
        <v>5274</v>
      </c>
      <c r="L925" s="1" t="s">
        <v>5726</v>
      </c>
      <c r="M925" s="1" t="s">
        <v>7816</v>
      </c>
      <c r="N925" s="1" t="s">
        <v>8443</v>
      </c>
    </row>
    <row r="926" spans="1:14">
      <c r="A926" s="1" t="s">
        <v>4082</v>
      </c>
      <c r="B926" s="1" t="s">
        <v>4083</v>
      </c>
      <c r="C926" s="1" t="s">
        <v>4084</v>
      </c>
      <c r="D926" s="1" t="s">
        <v>4257</v>
      </c>
      <c r="E926" s="1" t="s">
        <v>10470</v>
      </c>
      <c r="F926" s="1" t="s">
        <v>7695</v>
      </c>
      <c r="G926" t="s">
        <v>10471</v>
      </c>
      <c r="H926" s="1"/>
      <c r="I926" s="1"/>
      <c r="J926" s="1" t="s">
        <v>4086</v>
      </c>
      <c r="K926" s="1" t="s">
        <v>6396</v>
      </c>
      <c r="L926" s="1" t="s">
        <v>7666</v>
      </c>
      <c r="M926" s="1" t="s">
        <v>7093</v>
      </c>
      <c r="N926" s="1" t="s">
        <v>8528</v>
      </c>
    </row>
    <row r="927" spans="1:14">
      <c r="A927" s="1" t="s">
        <v>4344</v>
      </c>
      <c r="B927" s="1" t="s">
        <v>4345</v>
      </c>
      <c r="C927" s="1" t="s">
        <v>4346</v>
      </c>
      <c r="D927" s="1" t="s">
        <v>4261</v>
      </c>
      <c r="E927" s="1" t="s">
        <v>9461</v>
      </c>
      <c r="F927" s="1" t="s">
        <v>766</v>
      </c>
      <c r="G927" t="s">
        <v>10472</v>
      </c>
      <c r="H927" s="1"/>
      <c r="I927" s="1"/>
      <c r="J927" s="1"/>
      <c r="K927" s="1" t="s">
        <v>8106</v>
      </c>
      <c r="L927" s="1" t="s">
        <v>10473</v>
      </c>
      <c r="M927" s="1" t="s">
        <v>10474</v>
      </c>
      <c r="N927" s="1" t="s">
        <v>8424</v>
      </c>
    </row>
    <row r="928" spans="1:14">
      <c r="A928" s="1" t="s">
        <v>4405</v>
      </c>
      <c r="B928" s="1" t="s">
        <v>4406</v>
      </c>
      <c r="C928" s="1" t="s">
        <v>4407</v>
      </c>
      <c r="D928" s="1" t="s">
        <v>4265</v>
      </c>
      <c r="E928" s="1" t="s">
        <v>10475</v>
      </c>
      <c r="F928" s="1" t="s">
        <v>5391</v>
      </c>
      <c r="G928" t="s">
        <v>10476</v>
      </c>
      <c r="H928" s="1"/>
      <c r="I928" s="1"/>
      <c r="J928" s="1"/>
      <c r="K928" s="1" t="s">
        <v>6827</v>
      </c>
      <c r="L928" s="1" t="s">
        <v>8184</v>
      </c>
      <c r="M928" s="1" t="s">
        <v>7839</v>
      </c>
      <c r="N928" s="1" t="s">
        <v>8465</v>
      </c>
    </row>
    <row r="929" spans="1:14">
      <c r="A929" s="1" t="s">
        <v>4180</v>
      </c>
      <c r="B929" s="1" t="s">
        <v>4181</v>
      </c>
      <c r="C929" s="1" t="s">
        <v>4182</v>
      </c>
      <c r="D929" s="1" t="s">
        <v>4269</v>
      </c>
      <c r="E929" s="1" t="s">
        <v>10477</v>
      </c>
      <c r="F929" s="1" t="s">
        <v>5706</v>
      </c>
      <c r="G929" t="s">
        <v>10478</v>
      </c>
      <c r="H929" s="1"/>
      <c r="I929" s="1"/>
      <c r="J929" s="1"/>
      <c r="K929" s="1" t="s">
        <v>5303</v>
      </c>
      <c r="L929" s="1" t="s">
        <v>6787</v>
      </c>
      <c r="M929" s="1" t="s">
        <v>6133</v>
      </c>
      <c r="N929" s="1" t="s">
        <v>8443</v>
      </c>
    </row>
    <row r="930" spans="1:14">
      <c r="A930" s="1" t="s">
        <v>4318</v>
      </c>
      <c r="B930" s="1" t="s">
        <v>4319</v>
      </c>
      <c r="C930" s="1" t="s">
        <v>4320</v>
      </c>
      <c r="D930" s="1" t="s">
        <v>4274</v>
      </c>
      <c r="E930" s="1" t="s">
        <v>10479</v>
      </c>
      <c r="F930" s="1" t="s">
        <v>7752</v>
      </c>
      <c r="G930" t="s">
        <v>10480</v>
      </c>
      <c r="H930" s="1"/>
      <c r="I930" s="1"/>
      <c r="J930" s="1"/>
      <c r="K930" s="1" t="s">
        <v>5730</v>
      </c>
      <c r="L930" s="1" t="s">
        <v>6593</v>
      </c>
      <c r="M930" s="1" t="s">
        <v>6476</v>
      </c>
      <c r="N930" s="1" t="s">
        <v>8541</v>
      </c>
    </row>
    <row r="931" spans="1:14">
      <c r="A931" s="1" t="s">
        <v>4111</v>
      </c>
      <c r="B931" s="1" t="s">
        <v>4112</v>
      </c>
      <c r="C931" s="1" t="s">
        <v>4113</v>
      </c>
      <c r="D931" s="1" t="s">
        <v>4279</v>
      </c>
      <c r="E931" s="1" t="s">
        <v>10481</v>
      </c>
      <c r="F931" s="1" t="s">
        <v>7952</v>
      </c>
      <c r="G931" t="s">
        <v>10482</v>
      </c>
      <c r="H931" s="1"/>
      <c r="I931" s="1"/>
      <c r="J931" s="1"/>
      <c r="K931" s="1" t="s">
        <v>5197</v>
      </c>
      <c r="L931" s="1" t="s">
        <v>5898</v>
      </c>
      <c r="M931" s="1" t="s">
        <v>7636</v>
      </c>
      <c r="N931" s="1" t="s">
        <v>8502</v>
      </c>
    </row>
    <row r="932" spans="1:14">
      <c r="A932" s="1" t="s">
        <v>4254</v>
      </c>
      <c r="B932" s="1" t="s">
        <v>4255</v>
      </c>
      <c r="C932" s="1" t="s">
        <v>4256</v>
      </c>
      <c r="D932" s="1" t="s">
        <v>4283</v>
      </c>
      <c r="E932" s="1" t="s">
        <v>10483</v>
      </c>
      <c r="F932" s="1" t="s">
        <v>5706</v>
      </c>
      <c r="G932" t="s">
        <v>10484</v>
      </c>
      <c r="H932" s="1"/>
      <c r="I932" s="1"/>
      <c r="J932" s="1" t="s">
        <v>8336</v>
      </c>
      <c r="K932" s="1" t="s">
        <v>6153</v>
      </c>
      <c r="L932" s="1" t="s">
        <v>5205</v>
      </c>
      <c r="M932" s="1" t="s">
        <v>7409</v>
      </c>
      <c r="N932" s="1" t="s">
        <v>8495</v>
      </c>
    </row>
    <row r="933" spans="1:14">
      <c r="A933" s="1" t="s">
        <v>4200</v>
      </c>
      <c r="B933" s="1" t="s">
        <v>4201</v>
      </c>
      <c r="C933" s="1" t="s">
        <v>4202</v>
      </c>
      <c r="D933" s="1" t="s">
        <v>4287</v>
      </c>
      <c r="E933" s="1" t="s">
        <v>10485</v>
      </c>
      <c r="F933" s="1" t="s">
        <v>7910</v>
      </c>
      <c r="G933" t="s">
        <v>10486</v>
      </c>
      <c r="H933" s="1"/>
      <c r="I933" s="1"/>
      <c r="J933" s="1" t="s">
        <v>1024</v>
      </c>
      <c r="K933" s="1" t="s">
        <v>7166</v>
      </c>
      <c r="L933" s="1" t="s">
        <v>7614</v>
      </c>
      <c r="M933" s="1" t="s">
        <v>6366</v>
      </c>
      <c r="N933" s="1" t="s">
        <v>8424</v>
      </c>
    </row>
    <row r="934" spans="1:14">
      <c r="A934" s="1" t="s">
        <v>4670</v>
      </c>
      <c r="B934" s="1" t="s">
        <v>4671</v>
      </c>
      <c r="C934" s="1" t="s">
        <v>4672</v>
      </c>
      <c r="D934" s="1" t="s">
        <v>4291</v>
      </c>
      <c r="E934" s="1" t="s">
        <v>9966</v>
      </c>
      <c r="F934" s="1" t="s">
        <v>6641</v>
      </c>
      <c r="G934" t="s">
        <v>10487</v>
      </c>
      <c r="H934" s="1"/>
      <c r="I934" s="1"/>
      <c r="J934" s="1" t="s">
        <v>4674</v>
      </c>
      <c r="K934" s="1" t="s">
        <v>7216</v>
      </c>
      <c r="L934" s="1" t="s">
        <v>6083</v>
      </c>
      <c r="M934" s="1" t="s">
        <v>6035</v>
      </c>
      <c r="N934" s="1" t="s">
        <v>8465</v>
      </c>
    </row>
    <row r="935" spans="1:14">
      <c r="A935" s="1" t="s">
        <v>4132</v>
      </c>
      <c r="B935" s="1" t="s">
        <v>4133</v>
      </c>
      <c r="C935" s="1" t="s">
        <v>4134</v>
      </c>
      <c r="D935" s="1" t="s">
        <v>4295</v>
      </c>
      <c r="E935" s="1" t="s">
        <v>10488</v>
      </c>
      <c r="F935" s="1" t="s">
        <v>7577</v>
      </c>
      <c r="G935" t="s">
        <v>10489</v>
      </c>
      <c r="H935" s="1"/>
      <c r="I935" s="1"/>
      <c r="J935" s="1" t="s">
        <v>4136</v>
      </c>
      <c r="K935" s="1" t="s">
        <v>967</v>
      </c>
      <c r="L935" s="1" t="s">
        <v>6322</v>
      </c>
      <c r="M935" s="1" t="s">
        <v>6576</v>
      </c>
      <c r="N935" s="1" t="s">
        <v>10449</v>
      </c>
    </row>
    <row r="936" spans="1:14">
      <c r="A936" s="1" t="s">
        <v>4146</v>
      </c>
      <c r="B936" s="1" t="s">
        <v>4147</v>
      </c>
      <c r="C936" s="1" t="s">
        <v>4148</v>
      </c>
      <c r="D936" s="1" t="s">
        <v>4300</v>
      </c>
      <c r="E936" s="1" t="s">
        <v>10490</v>
      </c>
      <c r="F936" s="1" t="s">
        <v>10491</v>
      </c>
      <c r="G936" t="s">
        <v>10492</v>
      </c>
      <c r="H936" s="1"/>
      <c r="I936" s="1"/>
      <c r="J936" s="1" t="s">
        <v>4150</v>
      </c>
      <c r="K936" s="1" t="s">
        <v>5293</v>
      </c>
      <c r="L936" s="1" t="s">
        <v>5847</v>
      </c>
      <c r="M936" s="1" t="s">
        <v>5971</v>
      </c>
      <c r="N936" s="1" t="s">
        <v>8516</v>
      </c>
    </row>
    <row r="937" spans="1:14">
      <c r="A937" s="1" t="s">
        <v>5084</v>
      </c>
      <c r="B937" s="1" t="s">
        <v>5085</v>
      </c>
      <c r="C937" s="1" t="s">
        <v>5086</v>
      </c>
      <c r="D937" s="1" t="s">
        <v>4304</v>
      </c>
      <c r="E937" s="1" t="s">
        <v>10317</v>
      </c>
      <c r="F937" s="1" t="s">
        <v>885</v>
      </c>
      <c r="G937" t="s">
        <v>10493</v>
      </c>
      <c r="H937" s="1"/>
      <c r="I937" s="1"/>
      <c r="J937" s="1"/>
      <c r="K937" s="1" t="s">
        <v>5274</v>
      </c>
      <c r="L937" s="1" t="s">
        <v>6954</v>
      </c>
      <c r="M937" s="1" t="s">
        <v>7873</v>
      </c>
      <c r="N937" s="1" t="s">
        <v>8424</v>
      </c>
    </row>
    <row r="938" spans="1:14">
      <c r="A938" s="1" t="s">
        <v>4336</v>
      </c>
      <c r="B938" s="1" t="s">
        <v>4337</v>
      </c>
      <c r="C938" s="1" t="s">
        <v>4338</v>
      </c>
      <c r="D938" s="1" t="s">
        <v>4308</v>
      </c>
      <c r="E938" s="1" t="s">
        <v>10494</v>
      </c>
      <c r="F938" s="1" t="s">
        <v>8405</v>
      </c>
      <c r="G938" t="s">
        <v>10495</v>
      </c>
      <c r="H938" s="1"/>
      <c r="I938" s="1"/>
      <c r="J938" s="1" t="s">
        <v>8337</v>
      </c>
      <c r="K938" s="1" t="s">
        <v>5373</v>
      </c>
      <c r="L938" s="1" t="s">
        <v>5200</v>
      </c>
      <c r="M938" s="1" t="s">
        <v>10496</v>
      </c>
      <c r="N938" s="1" t="s">
        <v>8424</v>
      </c>
    </row>
    <row r="939" spans="1:14">
      <c r="A939" s="1" t="s">
        <v>5245</v>
      </c>
      <c r="B939" s="1" t="s">
        <v>5246</v>
      </c>
      <c r="C939" s="1" t="s">
        <v>5247</v>
      </c>
      <c r="D939" s="1" t="s">
        <v>4313</v>
      </c>
      <c r="E939" s="1" t="s">
        <v>10497</v>
      </c>
      <c r="F939" s="1" t="s">
        <v>8406</v>
      </c>
      <c r="G939" t="s">
        <v>10498</v>
      </c>
      <c r="H939" s="1"/>
      <c r="I939" s="1"/>
      <c r="J939" s="1" t="s">
        <v>5248</v>
      </c>
      <c r="K939" s="1" t="s">
        <v>5293</v>
      </c>
      <c r="L939" s="1" t="s">
        <v>7824</v>
      </c>
      <c r="M939" s="1" t="s">
        <v>7259</v>
      </c>
      <c r="N939" s="1" t="s">
        <v>10499</v>
      </c>
    </row>
    <row r="940" spans="1:14">
      <c r="A940" s="1" t="s">
        <v>4852</v>
      </c>
      <c r="B940" s="1" t="s">
        <v>4853</v>
      </c>
      <c r="C940" s="1" t="s">
        <v>4854</v>
      </c>
      <c r="D940" s="1" t="s">
        <v>4317</v>
      </c>
      <c r="E940" s="1" t="s">
        <v>10500</v>
      </c>
      <c r="F940" s="1" t="s">
        <v>5391</v>
      </c>
      <c r="G940" t="s">
        <v>10501</v>
      </c>
      <c r="H940" s="1"/>
      <c r="I940" s="1"/>
      <c r="J940" s="1"/>
      <c r="K940" s="1" t="s">
        <v>967</v>
      </c>
      <c r="L940" s="1" t="s">
        <v>6335</v>
      </c>
      <c r="M940" s="1" t="s">
        <v>6506</v>
      </c>
      <c r="N940" s="1" t="s">
        <v>8492</v>
      </c>
    </row>
    <row r="941" spans="1:14">
      <c r="A941" s="1" t="s">
        <v>4128</v>
      </c>
      <c r="B941" s="1" t="s">
        <v>4129</v>
      </c>
      <c r="C941" s="1" t="s">
        <v>4130</v>
      </c>
      <c r="D941" s="1" t="s">
        <v>4321</v>
      </c>
      <c r="E941" s="1" t="s">
        <v>10502</v>
      </c>
      <c r="F941" s="1" t="s">
        <v>7564</v>
      </c>
      <c r="G941" t="s">
        <v>10503</v>
      </c>
      <c r="H941" s="1"/>
      <c r="I941" s="1"/>
      <c r="J941" s="1"/>
      <c r="K941" s="1" t="s">
        <v>5274</v>
      </c>
      <c r="L941" s="1" t="s">
        <v>6316</v>
      </c>
      <c r="M941" s="1" t="s">
        <v>7753</v>
      </c>
      <c r="N941" s="1" t="s">
        <v>8465</v>
      </c>
    </row>
    <row r="942" spans="1:14">
      <c r="A942" s="1" t="s">
        <v>4246</v>
      </c>
      <c r="B942" s="1" t="s">
        <v>4247</v>
      </c>
      <c r="C942" s="1" t="s">
        <v>4248</v>
      </c>
      <c r="D942" s="1" t="s">
        <v>4325</v>
      </c>
      <c r="E942" s="1" t="s">
        <v>10504</v>
      </c>
      <c r="F942" s="1" t="s">
        <v>10505</v>
      </c>
      <c r="G942" t="s">
        <v>10506</v>
      </c>
      <c r="H942" s="1"/>
      <c r="I942" s="1"/>
      <c r="J942" s="1" t="s">
        <v>6792</v>
      </c>
      <c r="K942" s="1" t="s">
        <v>6877</v>
      </c>
      <c r="L942" s="1" t="s">
        <v>6620</v>
      </c>
      <c r="M942" s="1" t="s">
        <v>7146</v>
      </c>
      <c r="N942" s="1" t="s">
        <v>8516</v>
      </c>
    </row>
    <row r="943" spans="1:14">
      <c r="A943" s="1" t="s">
        <v>4271</v>
      </c>
      <c r="B943" s="1" t="s">
        <v>4272</v>
      </c>
      <c r="C943" s="1" t="s">
        <v>4273</v>
      </c>
      <c r="D943" s="1" t="s">
        <v>4330</v>
      </c>
      <c r="E943" s="1" t="s">
        <v>9461</v>
      </c>
      <c r="F943" s="1" t="s">
        <v>766</v>
      </c>
      <c r="G943" t="s">
        <v>10507</v>
      </c>
      <c r="H943" s="1"/>
      <c r="I943" s="1"/>
      <c r="J943" s="1" t="s">
        <v>4275</v>
      </c>
      <c r="K943" s="1" t="s">
        <v>6085</v>
      </c>
      <c r="L943" s="1" t="s">
        <v>7681</v>
      </c>
      <c r="M943" s="1" t="s">
        <v>10508</v>
      </c>
      <c r="N943" s="1" t="s">
        <v>8633</v>
      </c>
    </row>
    <row r="944" spans="1:14">
      <c r="A944" s="1" t="s">
        <v>5638</v>
      </c>
      <c r="B944" s="1" t="s">
        <v>5639</v>
      </c>
      <c r="C944" s="1" t="s">
        <v>5640</v>
      </c>
      <c r="D944" s="1" t="s">
        <v>4334</v>
      </c>
      <c r="E944" s="1" t="s">
        <v>10509</v>
      </c>
      <c r="F944" s="1" t="s">
        <v>7336</v>
      </c>
      <c r="G944" t="s">
        <v>10510</v>
      </c>
      <c r="H944" s="1"/>
      <c r="I944" s="1"/>
      <c r="J944" s="1" t="s">
        <v>56</v>
      </c>
      <c r="K944" s="1" t="s">
        <v>6212</v>
      </c>
      <c r="L944" s="1" t="s">
        <v>7072</v>
      </c>
      <c r="M944" s="1"/>
      <c r="N944" s="1" t="s">
        <v>8516</v>
      </c>
    </row>
    <row r="945" spans="1:14">
      <c r="A945" s="1" t="s">
        <v>4288</v>
      </c>
      <c r="B945" s="1" t="s">
        <v>4289</v>
      </c>
      <c r="C945" s="1" t="s">
        <v>4290</v>
      </c>
      <c r="D945" s="1" t="s">
        <v>4339</v>
      </c>
      <c r="E945" s="1" t="s">
        <v>10511</v>
      </c>
      <c r="F945" s="1" t="s">
        <v>5641</v>
      </c>
      <c r="G945" t="s">
        <v>10512</v>
      </c>
      <c r="H945" s="1"/>
      <c r="I945" s="1"/>
      <c r="J945" s="1"/>
      <c r="K945" s="1" t="s">
        <v>5188</v>
      </c>
      <c r="L945" s="1" t="s">
        <v>7244</v>
      </c>
      <c r="M945" s="1" t="s">
        <v>10513</v>
      </c>
      <c r="N945" s="1" t="s">
        <v>8416</v>
      </c>
    </row>
    <row r="946" spans="1:14">
      <c r="A946" s="1" t="s">
        <v>2408</v>
      </c>
      <c r="B946" s="1" t="s">
        <v>2409</v>
      </c>
      <c r="C946" s="1" t="s">
        <v>2410</v>
      </c>
      <c r="D946" s="1" t="s">
        <v>4343</v>
      </c>
      <c r="E946" s="1" t="s">
        <v>10514</v>
      </c>
      <c r="F946" s="1" t="s">
        <v>7369</v>
      </c>
      <c r="G946" t="s">
        <v>10515</v>
      </c>
      <c r="H946" s="1"/>
      <c r="I946" s="1"/>
      <c r="J946" s="1" t="s">
        <v>470</v>
      </c>
      <c r="K946" s="1" t="s">
        <v>5437</v>
      </c>
      <c r="L946" s="1" t="s">
        <v>5799</v>
      </c>
      <c r="M946" s="1" t="s">
        <v>7431</v>
      </c>
      <c r="N946" s="1" t="s">
        <v>8487</v>
      </c>
    </row>
    <row r="947" spans="1:14">
      <c r="A947" s="1" t="s">
        <v>1099</v>
      </c>
      <c r="B947" s="1" t="s">
        <v>1100</v>
      </c>
      <c r="C947" s="1" t="s">
        <v>1101</v>
      </c>
      <c r="D947" s="1" t="s">
        <v>4347</v>
      </c>
      <c r="E947" s="1" t="s">
        <v>10516</v>
      </c>
      <c r="F947" s="1" t="s">
        <v>10517</v>
      </c>
      <c r="G947" t="s">
        <v>10518</v>
      </c>
      <c r="H947" s="1"/>
      <c r="I947" s="1"/>
      <c r="J947" s="1" t="s">
        <v>1103</v>
      </c>
      <c r="K947" s="1" t="s">
        <v>5293</v>
      </c>
      <c r="L947" s="1" t="s">
        <v>5806</v>
      </c>
      <c r="M947" s="1" t="s">
        <v>10519</v>
      </c>
      <c r="N947" s="1" t="s">
        <v>8624</v>
      </c>
    </row>
    <row r="948" spans="1:14">
      <c r="A948" s="1" t="s">
        <v>4044</v>
      </c>
      <c r="B948" s="1" t="s">
        <v>4045</v>
      </c>
      <c r="C948" s="1" t="s">
        <v>4046</v>
      </c>
      <c r="D948" s="1" t="s">
        <v>4351</v>
      </c>
      <c r="E948" s="1" t="s">
        <v>10520</v>
      </c>
      <c r="F948" s="1" t="s">
        <v>7931</v>
      </c>
      <c r="G948" t="s">
        <v>10521</v>
      </c>
      <c r="H948" s="1"/>
      <c r="I948" s="1"/>
      <c r="J948" s="1" t="s">
        <v>4048</v>
      </c>
      <c r="K948" s="1" t="s">
        <v>5445</v>
      </c>
      <c r="L948" s="1" t="s">
        <v>5209</v>
      </c>
      <c r="M948" s="1" t="s">
        <v>6654</v>
      </c>
      <c r="N948" s="1" t="s">
        <v>8588</v>
      </c>
    </row>
    <row r="949" spans="1:14">
      <c r="A949" s="1" t="s">
        <v>4485</v>
      </c>
      <c r="B949" s="1" t="s">
        <v>4486</v>
      </c>
      <c r="C949" s="1" t="s">
        <v>4487</v>
      </c>
      <c r="D949" s="1" t="s">
        <v>4355</v>
      </c>
      <c r="E949" s="1" t="s">
        <v>10522</v>
      </c>
      <c r="F949" s="1" t="s">
        <v>6726</v>
      </c>
      <c r="G949" t="s">
        <v>10523</v>
      </c>
      <c r="H949" s="1"/>
      <c r="I949" s="1"/>
      <c r="J949" s="1" t="s">
        <v>4489</v>
      </c>
      <c r="K949" s="1" t="s">
        <v>5459</v>
      </c>
      <c r="L949" s="1" t="s">
        <v>7856</v>
      </c>
      <c r="M949" s="1" t="s">
        <v>10524</v>
      </c>
      <c r="N949" s="1" t="s">
        <v>8495</v>
      </c>
    </row>
    <row r="950" spans="1:14">
      <c r="A950" s="1" t="s">
        <v>4258</v>
      </c>
      <c r="B950" s="1" t="s">
        <v>4259</v>
      </c>
      <c r="C950" s="1" t="s">
        <v>4260</v>
      </c>
      <c r="D950" s="1" t="s">
        <v>4358</v>
      </c>
      <c r="E950" s="1" t="s">
        <v>10525</v>
      </c>
      <c r="F950" s="1" t="s">
        <v>7683</v>
      </c>
      <c r="G950" t="s">
        <v>10526</v>
      </c>
      <c r="H950" s="1"/>
      <c r="I950" s="1"/>
      <c r="J950" s="1"/>
      <c r="K950" s="1" t="s">
        <v>7019</v>
      </c>
      <c r="L950" s="1" t="s">
        <v>10527</v>
      </c>
      <c r="M950" s="1" t="s">
        <v>10528</v>
      </c>
      <c r="N950" s="1" t="s">
        <v>8424</v>
      </c>
    </row>
    <row r="951" spans="1:14">
      <c r="A951" s="1" t="s">
        <v>4457</v>
      </c>
      <c r="B951" s="1" t="s">
        <v>4458</v>
      </c>
      <c r="C951" s="1" t="s">
        <v>4459</v>
      </c>
      <c r="D951" s="1" t="s">
        <v>4362</v>
      </c>
      <c r="E951" s="1" t="s">
        <v>10529</v>
      </c>
      <c r="F951" s="1" t="s">
        <v>7441</v>
      </c>
      <c r="G951" t="s">
        <v>10530</v>
      </c>
      <c r="H951" s="1"/>
      <c r="I951" s="1"/>
      <c r="J951" s="1"/>
      <c r="K951" s="1" t="s">
        <v>5297</v>
      </c>
      <c r="L951" s="1" t="s">
        <v>7846</v>
      </c>
      <c r="M951" s="1" t="s">
        <v>10531</v>
      </c>
      <c r="N951" s="1" t="s">
        <v>8469</v>
      </c>
    </row>
    <row r="952" spans="1:14">
      <c r="A952" s="1" t="s">
        <v>4826</v>
      </c>
      <c r="B952" s="1" t="s">
        <v>4827</v>
      </c>
      <c r="C952" s="1" t="s">
        <v>4828</v>
      </c>
      <c r="D952" s="1" t="s">
        <v>4366</v>
      </c>
      <c r="E952" s="1" t="s">
        <v>9654</v>
      </c>
      <c r="F952" s="1" t="s">
        <v>3233</v>
      </c>
      <c r="G952" t="s">
        <v>10532</v>
      </c>
      <c r="H952" s="1"/>
      <c r="I952" s="1"/>
      <c r="J952" s="1" t="s">
        <v>4830</v>
      </c>
      <c r="K952" s="1" t="s">
        <v>7169</v>
      </c>
      <c r="L952" s="1" t="s">
        <v>10533</v>
      </c>
      <c r="M952" s="1" t="s">
        <v>6263</v>
      </c>
      <c r="N952" s="1" t="s">
        <v>8465</v>
      </c>
    </row>
    <row r="953" spans="1:14">
      <c r="A953" s="1" t="s">
        <v>4548</v>
      </c>
      <c r="B953" s="1" t="s">
        <v>4549</v>
      </c>
      <c r="C953" s="1" t="s">
        <v>4550</v>
      </c>
      <c r="D953" s="1" t="s">
        <v>4370</v>
      </c>
      <c r="E953" s="1" t="s">
        <v>9959</v>
      </c>
      <c r="F953" s="1" t="s">
        <v>1184</v>
      </c>
      <c r="G953" t="s">
        <v>10534</v>
      </c>
      <c r="H953" s="1"/>
      <c r="I953" s="1"/>
      <c r="J953" s="1" t="s">
        <v>4552</v>
      </c>
      <c r="K953" s="1" t="s">
        <v>5303</v>
      </c>
      <c r="L953" s="1" t="s">
        <v>10535</v>
      </c>
      <c r="M953" s="1"/>
      <c r="N953" s="1" t="s">
        <v>8439</v>
      </c>
    </row>
    <row r="954" spans="1:14">
      <c r="A954" s="1" t="s">
        <v>4175</v>
      </c>
      <c r="B954" s="1" t="s">
        <v>4176</v>
      </c>
      <c r="C954" s="1" t="s">
        <v>4177</v>
      </c>
      <c r="D954" s="1" t="s">
        <v>4375</v>
      </c>
      <c r="E954" s="1" t="s">
        <v>10536</v>
      </c>
      <c r="F954" s="1" t="s">
        <v>7565</v>
      </c>
      <c r="G954" t="s">
        <v>10537</v>
      </c>
      <c r="H954" s="1"/>
      <c r="I954" s="1"/>
      <c r="J954" s="1" t="s">
        <v>4179</v>
      </c>
      <c r="K954" s="1" t="s">
        <v>967</v>
      </c>
      <c r="L954" s="1" t="s">
        <v>967</v>
      </c>
      <c r="M954" s="1" t="s">
        <v>5309</v>
      </c>
      <c r="N954" s="1" t="s">
        <v>8439</v>
      </c>
    </row>
    <row r="955" spans="1:14">
      <c r="A955" s="1" t="s">
        <v>4372</v>
      </c>
      <c r="B955" s="1" t="s">
        <v>4373</v>
      </c>
      <c r="C955" s="1" t="s">
        <v>4374</v>
      </c>
      <c r="D955" s="1" t="s">
        <v>4379</v>
      </c>
      <c r="E955" s="1" t="s">
        <v>10538</v>
      </c>
      <c r="F955" s="1" t="s">
        <v>6798</v>
      </c>
      <c r="G955" t="s">
        <v>10539</v>
      </c>
      <c r="H955" s="1"/>
      <c r="I955" s="1"/>
      <c r="J955" s="1" t="s">
        <v>4376</v>
      </c>
      <c r="K955" s="1" t="s">
        <v>5345</v>
      </c>
      <c r="L955" s="1" t="s">
        <v>6244</v>
      </c>
      <c r="M955" s="1" t="s">
        <v>7976</v>
      </c>
      <c r="N955" s="1" t="s">
        <v>8439</v>
      </c>
    </row>
    <row r="956" spans="1:14">
      <c r="A956" s="1" t="s">
        <v>4367</v>
      </c>
      <c r="B956" s="1" t="s">
        <v>4368</v>
      </c>
      <c r="C956" s="1" t="s">
        <v>4369</v>
      </c>
      <c r="D956" s="1" t="s">
        <v>4383</v>
      </c>
      <c r="E956" s="1" t="s">
        <v>10540</v>
      </c>
      <c r="F956" s="1" t="s">
        <v>4371</v>
      </c>
      <c r="G956" t="s">
        <v>10541</v>
      </c>
      <c r="H956" s="1"/>
      <c r="I956" s="1"/>
      <c r="J956" s="1"/>
      <c r="K956" s="1" t="s">
        <v>967</v>
      </c>
      <c r="L956" s="1" t="s">
        <v>7003</v>
      </c>
      <c r="M956" s="1" t="s">
        <v>5877</v>
      </c>
      <c r="N956" s="1" t="s">
        <v>8516</v>
      </c>
    </row>
    <row r="957" spans="1:14">
      <c r="A957" s="1" t="s">
        <v>4513</v>
      </c>
      <c r="B957" s="1" t="s">
        <v>4514</v>
      </c>
      <c r="C957" s="1" t="s">
        <v>4515</v>
      </c>
      <c r="D957" s="1" t="s">
        <v>4387</v>
      </c>
      <c r="E957" s="1" t="s">
        <v>10542</v>
      </c>
      <c r="F957" s="1" t="s">
        <v>489</v>
      </c>
      <c r="G957" t="s">
        <v>10543</v>
      </c>
      <c r="H957" s="1"/>
      <c r="I957" s="1"/>
      <c r="J957" s="1"/>
      <c r="K957" s="1" t="s">
        <v>6309</v>
      </c>
      <c r="L957" s="1" t="s">
        <v>10544</v>
      </c>
      <c r="M957" s="1" t="s">
        <v>10545</v>
      </c>
      <c r="N957" s="1" t="s">
        <v>8568</v>
      </c>
    </row>
    <row r="958" spans="1:14">
      <c r="A958" s="1" t="s">
        <v>4074</v>
      </c>
      <c r="B958" s="1" t="s">
        <v>4075</v>
      </c>
      <c r="C958" s="1" t="s">
        <v>4076</v>
      </c>
      <c r="D958" s="1" t="s">
        <v>4392</v>
      </c>
      <c r="E958" s="1" t="s">
        <v>8338</v>
      </c>
      <c r="F958" s="1" t="s">
        <v>10546</v>
      </c>
      <c r="G958" t="s">
        <v>8339</v>
      </c>
      <c r="H958" s="1"/>
      <c r="I958" s="1"/>
      <c r="J958" s="1"/>
      <c r="K958" s="1" t="s">
        <v>7317</v>
      </c>
      <c r="L958" s="1" t="s">
        <v>5628</v>
      </c>
      <c r="M958" s="1" t="s">
        <v>6696</v>
      </c>
      <c r="N958" s="1" t="s">
        <v>8565</v>
      </c>
    </row>
    <row r="959" spans="1:14">
      <c r="A959" s="1" t="s">
        <v>4340</v>
      </c>
      <c r="B959" s="1" t="s">
        <v>4341</v>
      </c>
      <c r="C959" s="1" t="s">
        <v>4342</v>
      </c>
      <c r="D959" s="1" t="s">
        <v>4396</v>
      </c>
      <c r="E959" s="1" t="s">
        <v>10547</v>
      </c>
      <c r="F959" s="1" t="s">
        <v>5379</v>
      </c>
      <c r="G959" t="s">
        <v>10548</v>
      </c>
      <c r="H959" s="1"/>
      <c r="I959" s="1"/>
      <c r="J959" s="1"/>
      <c r="K959" s="1" t="s">
        <v>5274</v>
      </c>
      <c r="L959" s="1" t="s">
        <v>7655</v>
      </c>
      <c r="M959" s="1" t="s">
        <v>5420</v>
      </c>
      <c r="N959" s="1" t="s">
        <v>8502</v>
      </c>
    </row>
    <row r="960" spans="1:14">
      <c r="A960" s="1" t="s">
        <v>4461</v>
      </c>
      <c r="B960" s="1" t="s">
        <v>4462</v>
      </c>
      <c r="C960" s="1" t="s">
        <v>4463</v>
      </c>
      <c r="D960" s="1" t="s">
        <v>4400</v>
      </c>
      <c r="E960" s="1" t="s">
        <v>10549</v>
      </c>
      <c r="F960" s="1" t="s">
        <v>6799</v>
      </c>
      <c r="G960" t="s">
        <v>10550</v>
      </c>
      <c r="H960" s="1"/>
      <c r="I960" s="1"/>
      <c r="J960" s="1"/>
      <c r="K960" s="1" t="s">
        <v>5303</v>
      </c>
      <c r="L960" s="1" t="s">
        <v>7123</v>
      </c>
      <c r="M960" s="1" t="s">
        <v>10551</v>
      </c>
      <c r="N960" s="1" t="s">
        <v>8574</v>
      </c>
    </row>
    <row r="961" spans="1:14">
      <c r="A961" s="1" t="s">
        <v>4166</v>
      </c>
      <c r="B961" s="1" t="s">
        <v>4167</v>
      </c>
      <c r="C961" s="1" t="s">
        <v>4168</v>
      </c>
      <c r="D961" s="1" t="s">
        <v>4404</v>
      </c>
      <c r="E961" s="1" t="s">
        <v>10552</v>
      </c>
      <c r="F961" s="1" t="s">
        <v>7954</v>
      </c>
      <c r="G961" t="s">
        <v>10553</v>
      </c>
      <c r="H961" s="1"/>
      <c r="I961" s="1"/>
      <c r="J961" s="1" t="s">
        <v>56</v>
      </c>
      <c r="K961" s="1" t="s">
        <v>5193</v>
      </c>
      <c r="L961" s="1" t="s">
        <v>6915</v>
      </c>
      <c r="M961" s="1" t="s">
        <v>7386</v>
      </c>
      <c r="N961" s="1" t="s">
        <v>8461</v>
      </c>
    </row>
    <row r="962" spans="1:14">
      <c r="A962" s="1" t="s">
        <v>4892</v>
      </c>
      <c r="B962" s="1" t="s">
        <v>4893</v>
      </c>
      <c r="C962" s="1" t="s">
        <v>4894</v>
      </c>
      <c r="D962" s="1" t="s">
        <v>4408</v>
      </c>
      <c r="E962" s="1" t="s">
        <v>10554</v>
      </c>
      <c r="F962" s="1" t="s">
        <v>6032</v>
      </c>
      <c r="G962" t="s">
        <v>10555</v>
      </c>
      <c r="H962" s="1"/>
      <c r="I962" s="1"/>
      <c r="J962" s="1" t="s">
        <v>4208</v>
      </c>
      <c r="K962" s="1" t="s">
        <v>5274</v>
      </c>
      <c r="L962" s="1" t="s">
        <v>6925</v>
      </c>
      <c r="M962" s="1" t="s">
        <v>5882</v>
      </c>
      <c r="N962" s="1" t="s">
        <v>8624</v>
      </c>
    </row>
    <row r="963" spans="1:14">
      <c r="A963" s="1" t="s">
        <v>4356</v>
      </c>
      <c r="B963" s="1" t="s">
        <v>4357</v>
      </c>
      <c r="C963" s="1" t="s">
        <v>4025</v>
      </c>
      <c r="D963" s="1" t="s">
        <v>4412</v>
      </c>
      <c r="E963" s="1" t="s">
        <v>10556</v>
      </c>
      <c r="F963" s="1" t="s">
        <v>6800</v>
      </c>
      <c r="G963" t="s">
        <v>10557</v>
      </c>
      <c r="H963" s="1"/>
      <c r="I963" s="1"/>
      <c r="J963" s="1" t="s">
        <v>939</v>
      </c>
      <c r="K963" s="1" t="s">
        <v>967</v>
      </c>
      <c r="L963" s="1" t="s">
        <v>6828</v>
      </c>
      <c r="M963" s="1" t="s">
        <v>10558</v>
      </c>
      <c r="N963" s="1" t="s">
        <v>8412</v>
      </c>
    </row>
    <row r="964" spans="1:14">
      <c r="A964" s="1" t="s">
        <v>4115</v>
      </c>
      <c r="B964" s="1" t="s">
        <v>4116</v>
      </c>
      <c r="C964" s="1" t="s">
        <v>4117</v>
      </c>
      <c r="D964" s="1" t="s">
        <v>4415</v>
      </c>
      <c r="E964" s="1" t="s">
        <v>10559</v>
      </c>
      <c r="F964" s="1" t="s">
        <v>7684</v>
      </c>
      <c r="G964" t="s">
        <v>10560</v>
      </c>
      <c r="H964" s="1"/>
      <c r="I964" s="1"/>
      <c r="J964" s="1" t="s">
        <v>7912</v>
      </c>
      <c r="K964" s="1" t="s">
        <v>7145</v>
      </c>
      <c r="L964" s="1" t="s">
        <v>6225</v>
      </c>
      <c r="M964" s="1" t="s">
        <v>10561</v>
      </c>
      <c r="N964" s="1" t="s">
        <v>8633</v>
      </c>
    </row>
    <row r="965" spans="1:14">
      <c r="A965" s="1" t="s">
        <v>4301</v>
      </c>
      <c r="B965" s="1" t="s">
        <v>4302</v>
      </c>
      <c r="C965" s="1" t="s">
        <v>4303</v>
      </c>
      <c r="D965" s="1" t="s">
        <v>4419</v>
      </c>
      <c r="E965" s="1" t="s">
        <v>10562</v>
      </c>
      <c r="F965" s="1" t="s">
        <v>6534</v>
      </c>
      <c r="G965" t="s">
        <v>10563</v>
      </c>
      <c r="H965" s="1"/>
      <c r="I965" s="1"/>
      <c r="J965" s="1" t="s">
        <v>4270</v>
      </c>
      <c r="K965" s="1" t="s">
        <v>5359</v>
      </c>
      <c r="L965" s="1" t="s">
        <v>6179</v>
      </c>
      <c r="M965" s="1" t="s">
        <v>6425</v>
      </c>
      <c r="N965" s="1" t="s">
        <v>8588</v>
      </c>
    </row>
    <row r="966" spans="1:14">
      <c r="A966" s="1" t="s">
        <v>5249</v>
      </c>
      <c r="B966" s="1" t="s">
        <v>5250</v>
      </c>
      <c r="C966" s="1" t="s">
        <v>5251</v>
      </c>
      <c r="D966" s="1" t="s">
        <v>4423</v>
      </c>
      <c r="E966" s="1" t="s">
        <v>10564</v>
      </c>
      <c r="F966" s="1" t="s">
        <v>5825</v>
      </c>
      <c r="G966" t="s">
        <v>10565</v>
      </c>
      <c r="H966" s="1"/>
      <c r="I966" s="1"/>
      <c r="J966" s="1" t="s">
        <v>7792</v>
      </c>
      <c r="K966" s="1" t="s">
        <v>5274</v>
      </c>
      <c r="L966" s="1" t="s">
        <v>7932</v>
      </c>
      <c r="M966" s="1" t="s">
        <v>7492</v>
      </c>
      <c r="N966" s="1" t="s">
        <v>8516</v>
      </c>
    </row>
    <row r="967" spans="1:14">
      <c r="A967" s="1" t="s">
        <v>4494</v>
      </c>
      <c r="B967" s="1" t="s">
        <v>4495</v>
      </c>
      <c r="C967" s="1" t="s">
        <v>4496</v>
      </c>
      <c r="D967" s="1" t="s">
        <v>4428</v>
      </c>
      <c r="E967" s="1" t="s">
        <v>10566</v>
      </c>
      <c r="F967" s="1" t="s">
        <v>6780</v>
      </c>
      <c r="G967" t="s">
        <v>10567</v>
      </c>
      <c r="H967" s="1"/>
      <c r="I967" s="1"/>
      <c r="J967" s="1" t="s">
        <v>6796</v>
      </c>
      <c r="K967" s="1" t="s">
        <v>6118</v>
      </c>
      <c r="L967" s="1" t="s">
        <v>6495</v>
      </c>
      <c r="M967" s="1" t="s">
        <v>6960</v>
      </c>
      <c r="N967" s="1" t="s">
        <v>8487</v>
      </c>
    </row>
    <row r="968" spans="1:14">
      <c r="A968" s="1" t="s">
        <v>4266</v>
      </c>
      <c r="B968" s="1" t="s">
        <v>4267</v>
      </c>
      <c r="C968" s="1" t="s">
        <v>4268</v>
      </c>
      <c r="D968" s="1" t="s">
        <v>4432</v>
      </c>
      <c r="E968" s="1" t="s">
        <v>10568</v>
      </c>
      <c r="F968" s="1" t="s">
        <v>7858</v>
      </c>
      <c r="G968" t="s">
        <v>10569</v>
      </c>
      <c r="H968" s="1"/>
      <c r="I968" s="1"/>
      <c r="J968" s="1" t="s">
        <v>4270</v>
      </c>
      <c r="K968" s="1" t="s">
        <v>5108</v>
      </c>
      <c r="L968" s="1" t="s">
        <v>5296</v>
      </c>
      <c r="M968" s="1" t="s">
        <v>5698</v>
      </c>
      <c r="N968" s="1" t="s">
        <v>8476</v>
      </c>
    </row>
    <row r="969" spans="1:14">
      <c r="A969" s="1" t="s">
        <v>4910</v>
      </c>
      <c r="B969" s="1" t="s">
        <v>4911</v>
      </c>
      <c r="C969" s="1" t="s">
        <v>4911</v>
      </c>
      <c r="D969" s="1" t="s">
        <v>4436</v>
      </c>
      <c r="E969" s="1" t="s">
        <v>10570</v>
      </c>
      <c r="F969" s="1" t="s">
        <v>7433</v>
      </c>
      <c r="G969" t="s">
        <v>10571</v>
      </c>
      <c r="H969" s="1"/>
      <c r="I969" s="1"/>
      <c r="J969" s="1" t="s">
        <v>56</v>
      </c>
      <c r="K969" s="1" t="s">
        <v>5401</v>
      </c>
      <c r="L969" s="1" t="s">
        <v>6875</v>
      </c>
      <c r="M969" s="1" t="s">
        <v>5675</v>
      </c>
      <c r="N969" s="1" t="s">
        <v>8469</v>
      </c>
    </row>
    <row r="970" spans="1:14">
      <c r="A970" s="1" t="s">
        <v>4430</v>
      </c>
      <c r="B970" s="1" t="s">
        <v>4431</v>
      </c>
      <c r="C970" s="1" t="s">
        <v>1049</v>
      </c>
      <c r="D970" s="1" t="s">
        <v>4440</v>
      </c>
      <c r="E970" s="1" t="s">
        <v>10572</v>
      </c>
      <c r="F970" s="1" t="s">
        <v>7602</v>
      </c>
      <c r="G970" t="s">
        <v>10573</v>
      </c>
      <c r="H970" s="1"/>
      <c r="I970" s="1"/>
      <c r="J970" s="1"/>
      <c r="K970" s="1" t="s">
        <v>5536</v>
      </c>
      <c r="L970" s="1" t="s">
        <v>7642</v>
      </c>
      <c r="M970" s="1" t="s">
        <v>6872</v>
      </c>
      <c r="N970" s="1" t="s">
        <v>8420</v>
      </c>
    </row>
    <row r="971" spans="1:14">
      <c r="A971" s="1" t="s">
        <v>5474</v>
      </c>
      <c r="B971" s="1" t="s">
        <v>5475</v>
      </c>
      <c r="C971" s="1" t="s">
        <v>5476</v>
      </c>
      <c r="D971" s="1" t="s">
        <v>4443</v>
      </c>
      <c r="E971" s="1" t="s">
        <v>10574</v>
      </c>
      <c r="F971" s="1" t="s">
        <v>6227</v>
      </c>
      <c r="G971" t="s">
        <v>10575</v>
      </c>
      <c r="H971" s="1"/>
      <c r="I971" s="1"/>
      <c r="J971" s="1" t="s">
        <v>236</v>
      </c>
      <c r="K971" s="1" t="s">
        <v>5274</v>
      </c>
      <c r="L971" s="1" t="s">
        <v>7003</v>
      </c>
      <c r="M971" s="1"/>
      <c r="N971" s="1" t="s">
        <v>8516</v>
      </c>
    </row>
    <row r="972" spans="1:14">
      <c r="A972" s="1" t="s">
        <v>4078</v>
      </c>
      <c r="B972" s="1" t="s">
        <v>4079</v>
      </c>
      <c r="C972" s="1" t="s">
        <v>4080</v>
      </c>
      <c r="D972" s="1" t="s">
        <v>4447</v>
      </c>
      <c r="E972" s="1" t="s">
        <v>10576</v>
      </c>
      <c r="F972" s="1" t="s">
        <v>6809</v>
      </c>
      <c r="G972" t="s">
        <v>10577</v>
      </c>
      <c r="H972" s="1"/>
      <c r="I972" s="1"/>
      <c r="J972" s="1" t="s">
        <v>8340</v>
      </c>
      <c r="K972" s="1" t="s">
        <v>5274</v>
      </c>
      <c r="L972" s="1" t="s">
        <v>7007</v>
      </c>
      <c r="M972" s="1" t="s">
        <v>6218</v>
      </c>
      <c r="N972" s="1" t="s">
        <v>8516</v>
      </c>
    </row>
    <row r="973" spans="1:14">
      <c r="A973" s="1" t="s">
        <v>5341</v>
      </c>
      <c r="B973" s="1" t="s">
        <v>5342</v>
      </c>
      <c r="C973" s="1" t="s">
        <v>5343</v>
      </c>
      <c r="D973" s="1" t="s">
        <v>4452</v>
      </c>
      <c r="E973" s="1" t="s">
        <v>10578</v>
      </c>
      <c r="F973" s="1" t="s">
        <v>3422</v>
      </c>
      <c r="G973" t="s">
        <v>10579</v>
      </c>
      <c r="H973" s="1"/>
      <c r="I973" s="1"/>
      <c r="J973" s="1"/>
      <c r="K973" s="1" t="s">
        <v>7688</v>
      </c>
      <c r="L973" s="1" t="s">
        <v>10580</v>
      </c>
      <c r="M973" s="1" t="s">
        <v>7397</v>
      </c>
      <c r="N973" s="1" t="s">
        <v>8443</v>
      </c>
    </row>
    <row r="974" spans="1:14">
      <c r="A974" s="1" t="s">
        <v>4393</v>
      </c>
      <c r="B974" s="1" t="s">
        <v>4394</v>
      </c>
      <c r="C974" s="1" t="s">
        <v>4395</v>
      </c>
      <c r="D974" s="1" t="s">
        <v>4456</v>
      </c>
      <c r="E974" s="1" t="s">
        <v>10581</v>
      </c>
      <c r="F974" s="1" t="s">
        <v>6804</v>
      </c>
      <c r="G974" t="s">
        <v>10582</v>
      </c>
      <c r="H974" s="1"/>
      <c r="I974" s="1"/>
      <c r="J974" s="1" t="s">
        <v>8341</v>
      </c>
      <c r="K974" s="1" t="s">
        <v>967</v>
      </c>
      <c r="L974" s="1" t="s">
        <v>6941</v>
      </c>
      <c r="M974" s="1" t="s">
        <v>7610</v>
      </c>
      <c r="N974" s="1" t="s">
        <v>8565</v>
      </c>
    </row>
    <row r="975" spans="1:14">
      <c r="A975" s="1" t="s">
        <v>4242</v>
      </c>
      <c r="B975" s="1" t="s">
        <v>4243</v>
      </c>
      <c r="C975" s="1" t="s">
        <v>4244</v>
      </c>
      <c r="D975" s="1" t="s">
        <v>4460</v>
      </c>
      <c r="E975" s="1" t="s">
        <v>10583</v>
      </c>
      <c r="F975" s="1" t="s">
        <v>766</v>
      </c>
      <c r="G975" t="s">
        <v>10584</v>
      </c>
      <c r="H975" s="1"/>
      <c r="I975" s="1"/>
      <c r="J975" s="1" t="s">
        <v>3946</v>
      </c>
      <c r="K975" s="1" t="s">
        <v>10585</v>
      </c>
      <c r="L975" s="1" t="s">
        <v>7953</v>
      </c>
      <c r="M975" s="1" t="s">
        <v>7496</v>
      </c>
      <c r="N975" s="1" t="s">
        <v>8528</v>
      </c>
    </row>
    <row r="976" spans="1:14">
      <c r="A976" s="1" t="s">
        <v>4322</v>
      </c>
      <c r="B976" s="1" t="s">
        <v>4323</v>
      </c>
      <c r="C976" s="1" t="s">
        <v>4324</v>
      </c>
      <c r="D976" s="1" t="s">
        <v>4464</v>
      </c>
      <c r="E976" s="1" t="s">
        <v>10586</v>
      </c>
      <c r="F976" s="1" t="s">
        <v>6806</v>
      </c>
      <c r="G976" t="s">
        <v>10587</v>
      </c>
      <c r="H976" s="1"/>
      <c r="I976" s="1"/>
      <c r="J976" s="1" t="s">
        <v>4326</v>
      </c>
      <c r="K976" s="1" t="s">
        <v>5434</v>
      </c>
      <c r="L976" s="1" t="s">
        <v>6038</v>
      </c>
      <c r="M976" s="1" t="s">
        <v>6382</v>
      </c>
      <c r="N976" s="1" t="s">
        <v>8416</v>
      </c>
    </row>
    <row r="977" spans="1:14">
      <c r="A977" s="1" t="s">
        <v>4221</v>
      </c>
      <c r="B977" s="1" t="s">
        <v>4222</v>
      </c>
      <c r="C977" s="1" t="s">
        <v>4223</v>
      </c>
      <c r="D977" s="1" t="s">
        <v>4468</v>
      </c>
      <c r="E977" s="1" t="s">
        <v>10588</v>
      </c>
      <c r="F977" s="1" t="s">
        <v>5980</v>
      </c>
      <c r="G977" t="s">
        <v>10589</v>
      </c>
      <c r="H977" s="1"/>
      <c r="I977" s="1"/>
      <c r="J977" s="1"/>
      <c r="K977" s="1" t="s">
        <v>5274</v>
      </c>
      <c r="L977" s="1" t="s">
        <v>6455</v>
      </c>
      <c r="M977" s="1" t="s">
        <v>6706</v>
      </c>
      <c r="N977" s="1" t="s">
        <v>8443</v>
      </c>
    </row>
    <row r="978" spans="1:14">
      <c r="A978" s="1" t="s">
        <v>4638</v>
      </c>
      <c r="B978" s="1" t="s">
        <v>4639</v>
      </c>
      <c r="C978" s="1" t="s">
        <v>4640</v>
      </c>
      <c r="D978" s="1" t="s">
        <v>4472</v>
      </c>
      <c r="E978" s="1" t="s">
        <v>10590</v>
      </c>
      <c r="F978" s="1" t="s">
        <v>5750</v>
      </c>
      <c r="G978" t="s">
        <v>10591</v>
      </c>
      <c r="H978" s="1"/>
      <c r="I978" s="1"/>
      <c r="J978" s="1"/>
      <c r="K978" s="1" t="s">
        <v>6805</v>
      </c>
      <c r="L978" s="1" t="s">
        <v>6320</v>
      </c>
      <c r="M978" s="1" t="s">
        <v>6794</v>
      </c>
      <c r="N978" s="1" t="s">
        <v>8613</v>
      </c>
    </row>
    <row r="979" spans="1:14">
      <c r="A979" s="1" t="s">
        <v>2342</v>
      </c>
      <c r="B979" s="1" t="s">
        <v>2343</v>
      </c>
      <c r="C979" s="1" t="s">
        <v>5241</v>
      </c>
      <c r="D979" s="1" t="s">
        <v>4475</v>
      </c>
      <c r="E979" s="1" t="s">
        <v>10592</v>
      </c>
      <c r="F979" s="1" t="s">
        <v>6811</v>
      </c>
      <c r="G979" t="s">
        <v>10593</v>
      </c>
      <c r="H979" s="1"/>
      <c r="I979" s="1"/>
      <c r="J979" s="1" t="s">
        <v>6812</v>
      </c>
      <c r="K979" s="1" t="s">
        <v>5274</v>
      </c>
      <c r="L979" s="1" t="s">
        <v>7347</v>
      </c>
      <c r="M979" s="1" t="s">
        <v>7687</v>
      </c>
      <c r="N979" s="1" t="s">
        <v>8541</v>
      </c>
    </row>
    <row r="980" spans="1:14">
      <c r="A980" s="1" t="s">
        <v>4184</v>
      </c>
      <c r="B980" s="1" t="s">
        <v>4185</v>
      </c>
      <c r="C980" s="1" t="s">
        <v>4186</v>
      </c>
      <c r="D980" s="1" t="s">
        <v>4480</v>
      </c>
      <c r="E980" s="1" t="s">
        <v>10594</v>
      </c>
      <c r="F980" s="1" t="s">
        <v>2193</v>
      </c>
      <c r="G980" t="s">
        <v>10595</v>
      </c>
      <c r="H980" s="1"/>
      <c r="I980" s="1"/>
      <c r="J980" s="1"/>
      <c r="K980" s="1" t="s">
        <v>967</v>
      </c>
      <c r="L980" s="1" t="s">
        <v>5745</v>
      </c>
      <c r="M980" s="1" t="s">
        <v>7050</v>
      </c>
      <c r="N980" s="1" t="s">
        <v>8492</v>
      </c>
    </row>
    <row r="981" spans="1:14">
      <c r="A981" s="1" t="s">
        <v>4234</v>
      </c>
      <c r="B981" s="1" t="s">
        <v>4235</v>
      </c>
      <c r="C981" s="1" t="s">
        <v>4236</v>
      </c>
      <c r="D981" s="1" t="s">
        <v>4484</v>
      </c>
      <c r="E981" s="1" t="s">
        <v>10596</v>
      </c>
      <c r="F981" s="1" t="s">
        <v>5932</v>
      </c>
      <c r="G981" t="s">
        <v>10597</v>
      </c>
      <c r="H981" s="1"/>
      <c r="I981" s="1"/>
      <c r="J981" s="1" t="s">
        <v>8342</v>
      </c>
      <c r="K981" s="1" t="s">
        <v>5499</v>
      </c>
      <c r="L981" s="1" t="s">
        <v>5782</v>
      </c>
      <c r="M981" s="1" t="s">
        <v>7950</v>
      </c>
      <c r="N981" s="1" t="s">
        <v>8588</v>
      </c>
    </row>
    <row r="982" spans="1:14">
      <c r="A982" s="1" t="s">
        <v>4526</v>
      </c>
      <c r="B982" s="1" t="s">
        <v>4527</v>
      </c>
      <c r="C982" s="1" t="s">
        <v>4528</v>
      </c>
      <c r="D982" s="1" t="s">
        <v>4488</v>
      </c>
      <c r="E982" s="1" t="s">
        <v>10598</v>
      </c>
      <c r="F982" s="1" t="s">
        <v>10599</v>
      </c>
      <c r="G982" t="s">
        <v>10600</v>
      </c>
      <c r="H982" s="1"/>
      <c r="I982" s="1"/>
      <c r="J982" s="1"/>
      <c r="K982" s="1" t="s">
        <v>6352</v>
      </c>
      <c r="L982" s="1" t="s">
        <v>7275</v>
      </c>
      <c r="M982" s="1" t="s">
        <v>7699</v>
      </c>
      <c r="N982" s="1" t="s">
        <v>8420</v>
      </c>
    </row>
    <row r="983" spans="1:14">
      <c r="A983" s="1" t="s">
        <v>4831</v>
      </c>
      <c r="B983" s="1" t="s">
        <v>4832</v>
      </c>
      <c r="C983" s="1" t="s">
        <v>4833</v>
      </c>
      <c r="D983" s="1" t="s">
        <v>4493</v>
      </c>
      <c r="E983" s="1" t="s">
        <v>9694</v>
      </c>
      <c r="F983" s="1" t="s">
        <v>1745</v>
      </c>
      <c r="G983" t="s">
        <v>10601</v>
      </c>
      <c r="H983" s="1"/>
      <c r="I983" s="1"/>
      <c r="J983" s="1"/>
      <c r="K983" s="1" t="s">
        <v>5274</v>
      </c>
      <c r="L983" s="1" t="s">
        <v>7420</v>
      </c>
      <c r="M983" s="1" t="s">
        <v>7411</v>
      </c>
      <c r="N983" s="1" t="s">
        <v>8450</v>
      </c>
    </row>
    <row r="984" spans="1:14">
      <c r="A984" s="1" t="s">
        <v>4137</v>
      </c>
      <c r="B984" s="1" t="s">
        <v>4138</v>
      </c>
      <c r="C984" s="1" t="s">
        <v>4138</v>
      </c>
      <c r="D984" s="1" t="s">
        <v>4497</v>
      </c>
      <c r="E984" s="1" t="s">
        <v>10602</v>
      </c>
      <c r="F984" s="1" t="s">
        <v>1342</v>
      </c>
      <c r="G984" t="s">
        <v>10603</v>
      </c>
      <c r="H984" s="1"/>
      <c r="I984" s="1"/>
      <c r="J984" s="1" t="s">
        <v>143</v>
      </c>
      <c r="K984" s="1" t="s">
        <v>5273</v>
      </c>
      <c r="L984" s="1" t="s">
        <v>5781</v>
      </c>
      <c r="M984" s="1" t="s">
        <v>5697</v>
      </c>
      <c r="N984" s="1" t="s">
        <v>8516</v>
      </c>
    </row>
    <row r="985" spans="1:14">
      <c r="A985" s="1" t="s">
        <v>4284</v>
      </c>
      <c r="B985" s="1" t="s">
        <v>4285</v>
      </c>
      <c r="C985" s="1" t="s">
        <v>4286</v>
      </c>
      <c r="D985" s="1" t="s">
        <v>4500</v>
      </c>
      <c r="E985" s="1" t="s">
        <v>10604</v>
      </c>
      <c r="F985" s="1" t="s">
        <v>7575</v>
      </c>
      <c r="G985" t="s">
        <v>10605</v>
      </c>
      <c r="H985" s="1"/>
      <c r="I985" s="1"/>
      <c r="J985" s="1" t="s">
        <v>236</v>
      </c>
      <c r="K985" s="1" t="s">
        <v>5269</v>
      </c>
      <c r="L985" s="1" t="s">
        <v>5221</v>
      </c>
      <c r="M985" s="1" t="s">
        <v>6943</v>
      </c>
      <c r="N985" s="1" t="s">
        <v>8565</v>
      </c>
    </row>
    <row r="986" spans="1:14">
      <c r="A986" s="1" t="s">
        <v>4932</v>
      </c>
      <c r="B986" s="1" t="s">
        <v>4933</v>
      </c>
      <c r="C986" s="1" t="s">
        <v>4934</v>
      </c>
      <c r="D986" s="1" t="s">
        <v>4504</v>
      </c>
      <c r="E986" s="1" t="s">
        <v>10606</v>
      </c>
      <c r="F986" s="1" t="s">
        <v>6814</v>
      </c>
      <c r="G986" t="s">
        <v>10607</v>
      </c>
      <c r="H986" s="1"/>
      <c r="I986" s="1"/>
      <c r="J986" s="1"/>
      <c r="K986" s="1" t="s">
        <v>5274</v>
      </c>
      <c r="L986" s="1" t="s">
        <v>7061</v>
      </c>
      <c r="M986" s="1" t="s">
        <v>5268</v>
      </c>
      <c r="N986" s="1" t="s">
        <v>8760</v>
      </c>
    </row>
    <row r="987" spans="1:14">
      <c r="A987" s="1" t="s">
        <v>4477</v>
      </c>
      <c r="B987" s="1" t="s">
        <v>4478</v>
      </c>
      <c r="C987" s="1" t="s">
        <v>4479</v>
      </c>
      <c r="D987" s="1" t="s">
        <v>4508</v>
      </c>
      <c r="E987" s="1" t="s">
        <v>10608</v>
      </c>
      <c r="F987" s="1" t="s">
        <v>10609</v>
      </c>
      <c r="G987" t="s">
        <v>10610</v>
      </c>
      <c r="H987" s="1"/>
      <c r="I987" s="1"/>
      <c r="J987" s="1"/>
      <c r="K987" s="1" t="s">
        <v>6061</v>
      </c>
      <c r="L987" s="1" t="s">
        <v>10611</v>
      </c>
      <c r="M987" s="1" t="s">
        <v>10612</v>
      </c>
      <c r="N987" s="1" t="s">
        <v>8412</v>
      </c>
    </row>
    <row r="988" spans="1:14">
      <c r="A988" s="1" t="s">
        <v>4955</v>
      </c>
      <c r="B988" s="1" t="s">
        <v>4956</v>
      </c>
      <c r="C988" s="1" t="s">
        <v>4957</v>
      </c>
      <c r="D988" s="1" t="s">
        <v>4512</v>
      </c>
      <c r="E988" s="1" t="s">
        <v>10613</v>
      </c>
      <c r="F988" s="1" t="s">
        <v>6580</v>
      </c>
      <c r="G988" t="s">
        <v>10614</v>
      </c>
      <c r="H988" s="1"/>
      <c r="I988" s="1"/>
      <c r="J988" s="1"/>
      <c r="K988" s="1" t="s">
        <v>7230</v>
      </c>
      <c r="L988" s="1" t="s">
        <v>6455</v>
      </c>
      <c r="M988" s="1" t="s">
        <v>6237</v>
      </c>
      <c r="N988" s="1" t="s">
        <v>8435</v>
      </c>
    </row>
    <row r="989" spans="1:14">
      <c r="A989" s="1" t="s">
        <v>4539</v>
      </c>
      <c r="B989" s="1" t="s">
        <v>4540</v>
      </c>
      <c r="C989" s="1" t="s">
        <v>4541</v>
      </c>
      <c r="D989" s="1" t="s">
        <v>4516</v>
      </c>
      <c r="E989" s="1" t="s">
        <v>10615</v>
      </c>
      <c r="F989" s="1" t="s">
        <v>6795</v>
      </c>
      <c r="G989" t="s">
        <v>10616</v>
      </c>
      <c r="H989" s="1"/>
      <c r="I989" s="1"/>
      <c r="J989" s="1" t="s">
        <v>4543</v>
      </c>
      <c r="K989" s="1" t="s">
        <v>7516</v>
      </c>
      <c r="L989" s="1" t="s">
        <v>5197</v>
      </c>
      <c r="M989" s="1" t="s">
        <v>5919</v>
      </c>
      <c r="N989" s="1" t="s">
        <v>8461</v>
      </c>
    </row>
    <row r="990" spans="1:14">
      <c r="A990" s="1" t="s">
        <v>4634</v>
      </c>
      <c r="B990" s="1" t="s">
        <v>4635</v>
      </c>
      <c r="C990" s="1" t="s">
        <v>4636</v>
      </c>
      <c r="D990" s="1" t="s">
        <v>4520</v>
      </c>
      <c r="E990" s="1" t="s">
        <v>10617</v>
      </c>
      <c r="F990" s="1" t="s">
        <v>2170</v>
      </c>
      <c r="G990" t="s">
        <v>10618</v>
      </c>
      <c r="H990" s="1"/>
      <c r="I990" s="1"/>
      <c r="J990" s="1"/>
      <c r="K990" s="1" t="s">
        <v>5274</v>
      </c>
      <c r="L990" s="1" t="s">
        <v>5603</v>
      </c>
      <c r="M990" s="1" t="s">
        <v>6459</v>
      </c>
      <c r="N990" s="1" t="s">
        <v>8476</v>
      </c>
    </row>
    <row r="991" spans="1:14">
      <c r="A991" s="1" t="s">
        <v>4229</v>
      </c>
      <c r="B991" s="1" t="s">
        <v>4230</v>
      </c>
      <c r="C991" s="1" t="s">
        <v>4231</v>
      </c>
      <c r="D991" s="1" t="s">
        <v>4525</v>
      </c>
      <c r="E991" s="1" t="s">
        <v>7375</v>
      </c>
      <c r="F991" s="1" t="s">
        <v>2647</v>
      </c>
      <c r="G991" t="s">
        <v>7376</v>
      </c>
      <c r="H991" s="1"/>
      <c r="I991" s="1"/>
      <c r="J991" s="1" t="s">
        <v>4233</v>
      </c>
      <c r="K991" s="1" t="s">
        <v>271</v>
      </c>
      <c r="L991" s="1" t="s">
        <v>6144</v>
      </c>
      <c r="M991" s="1" t="s">
        <v>7232</v>
      </c>
      <c r="N991" s="1" t="s">
        <v>8588</v>
      </c>
    </row>
    <row r="992" spans="1:14">
      <c r="A992" s="1" t="s">
        <v>4490</v>
      </c>
      <c r="B992" s="1" t="s">
        <v>4491</v>
      </c>
      <c r="C992" s="1" t="s">
        <v>4492</v>
      </c>
      <c r="D992" s="1" t="s">
        <v>4529</v>
      </c>
      <c r="E992" s="1" t="s">
        <v>7955</v>
      </c>
      <c r="F992" s="1" t="s">
        <v>5378</v>
      </c>
      <c r="G992" t="s">
        <v>10619</v>
      </c>
      <c r="H992" s="1"/>
      <c r="I992" s="1"/>
      <c r="J992" s="1"/>
      <c r="K992" s="1" t="s">
        <v>967</v>
      </c>
      <c r="L992" s="1" t="s">
        <v>6278</v>
      </c>
      <c r="M992" s="1" t="s">
        <v>10620</v>
      </c>
      <c r="N992" s="1" t="s">
        <v>8516</v>
      </c>
    </row>
    <row r="993" spans="1:14">
      <c r="A993" s="1" t="s">
        <v>4498</v>
      </c>
      <c r="B993" s="1" t="s">
        <v>5087</v>
      </c>
      <c r="C993" s="1" t="s">
        <v>4499</v>
      </c>
      <c r="D993" s="1" t="s">
        <v>4533</v>
      </c>
      <c r="E993" s="1" t="s">
        <v>10621</v>
      </c>
      <c r="F993" s="1" t="s">
        <v>7812</v>
      </c>
      <c r="G993" t="s">
        <v>10622</v>
      </c>
      <c r="H993" s="1"/>
      <c r="I993" s="1"/>
      <c r="J993" s="1"/>
      <c r="K993" s="1" t="s">
        <v>6437</v>
      </c>
      <c r="L993" s="1" t="s">
        <v>6340</v>
      </c>
      <c r="M993" s="1" t="s">
        <v>5742</v>
      </c>
      <c r="N993" s="1" t="s">
        <v>8443</v>
      </c>
    </row>
    <row r="994" spans="1:14">
      <c r="A994" s="1" t="s">
        <v>4359</v>
      </c>
      <c r="B994" s="1" t="s">
        <v>4360</v>
      </c>
      <c r="C994" s="1" t="s">
        <v>4361</v>
      </c>
      <c r="D994" s="1" t="s">
        <v>4538</v>
      </c>
      <c r="E994" s="1" t="s">
        <v>10623</v>
      </c>
      <c r="F994" s="1" t="s">
        <v>766</v>
      </c>
      <c r="G994" t="s">
        <v>10624</v>
      </c>
      <c r="H994" s="1"/>
      <c r="I994" s="1"/>
      <c r="J994" s="1"/>
      <c r="K994" s="1" t="s">
        <v>967</v>
      </c>
      <c r="L994" s="1" t="s">
        <v>7064</v>
      </c>
      <c r="M994" s="1" t="s">
        <v>6247</v>
      </c>
      <c r="N994" s="1" t="s">
        <v>8439</v>
      </c>
    </row>
    <row r="995" spans="1:14">
      <c r="A995" s="1" t="s">
        <v>4444</v>
      </c>
      <c r="B995" s="1" t="s">
        <v>4445</v>
      </c>
      <c r="C995" s="1" t="s">
        <v>4446</v>
      </c>
      <c r="D995" s="1" t="s">
        <v>4542</v>
      </c>
      <c r="E995" s="1" t="s">
        <v>10625</v>
      </c>
      <c r="F995" s="1" t="s">
        <v>5729</v>
      </c>
      <c r="G995" t="s">
        <v>10626</v>
      </c>
      <c r="H995" s="1"/>
      <c r="I995" s="1"/>
      <c r="J995" s="1" t="s">
        <v>4448</v>
      </c>
      <c r="K995" s="1" t="s">
        <v>5393</v>
      </c>
      <c r="L995" s="1" t="s">
        <v>7267</v>
      </c>
      <c r="M995" s="1" t="s">
        <v>10627</v>
      </c>
      <c r="N995" s="1" t="s">
        <v>8443</v>
      </c>
    </row>
    <row r="996" spans="1:14">
      <c r="A996" s="1" t="s">
        <v>4401</v>
      </c>
      <c r="B996" s="1" t="s">
        <v>4402</v>
      </c>
      <c r="C996" s="1" t="s">
        <v>4403</v>
      </c>
      <c r="D996" s="1" t="s">
        <v>4547</v>
      </c>
      <c r="E996" s="1" t="s">
        <v>10628</v>
      </c>
      <c r="F996" s="1" t="s">
        <v>5113</v>
      </c>
      <c r="G996" t="s">
        <v>10629</v>
      </c>
      <c r="H996" s="1"/>
      <c r="I996" s="1"/>
      <c r="J996" s="1" t="s">
        <v>8343</v>
      </c>
      <c r="K996" s="1" t="s">
        <v>5193</v>
      </c>
      <c r="L996" s="1" t="s">
        <v>6873</v>
      </c>
      <c r="M996" s="1" t="s">
        <v>7538</v>
      </c>
      <c r="N996" s="1" t="s">
        <v>8495</v>
      </c>
    </row>
    <row r="997" spans="1:14">
      <c r="A997" s="1" t="s">
        <v>4049</v>
      </c>
      <c r="B997" s="1" t="s">
        <v>4050</v>
      </c>
      <c r="C997" s="1" t="s">
        <v>4051</v>
      </c>
      <c r="D997" s="1" t="s">
        <v>4551</v>
      </c>
      <c r="E997" s="1" t="s">
        <v>10630</v>
      </c>
      <c r="F997" s="1" t="s">
        <v>6029</v>
      </c>
      <c r="G997" t="s">
        <v>10631</v>
      </c>
      <c r="H997" s="1"/>
      <c r="I997" s="1"/>
      <c r="J997" s="1"/>
      <c r="K997" s="1" t="s">
        <v>5274</v>
      </c>
      <c r="L997" s="1" t="s">
        <v>7003</v>
      </c>
      <c r="M997" s="1" t="s">
        <v>6588</v>
      </c>
      <c r="N997" s="1" t="s">
        <v>8424</v>
      </c>
    </row>
    <row r="998" spans="1:14">
      <c r="A998" s="1" t="s">
        <v>4920</v>
      </c>
      <c r="B998" s="1" t="s">
        <v>4921</v>
      </c>
      <c r="C998" s="1" t="s">
        <v>4922</v>
      </c>
      <c r="D998" s="1" t="s">
        <v>4556</v>
      </c>
      <c r="E998" s="1" t="s">
        <v>10632</v>
      </c>
      <c r="F998" s="1" t="s">
        <v>6192</v>
      </c>
      <c r="G998" t="s">
        <v>10633</v>
      </c>
      <c r="H998" s="1"/>
      <c r="I998" s="1"/>
      <c r="J998" s="1"/>
      <c r="K998" s="1" t="s">
        <v>5274</v>
      </c>
      <c r="L998" s="1" t="s">
        <v>10634</v>
      </c>
      <c r="M998" s="1" t="s">
        <v>6057</v>
      </c>
      <c r="N998" s="1" t="s">
        <v>8465</v>
      </c>
    </row>
    <row r="999" spans="1:14">
      <c r="A999" s="1" t="s">
        <v>4535</v>
      </c>
      <c r="B999" s="1" t="s">
        <v>4536</v>
      </c>
      <c r="C999" s="1" t="s">
        <v>4537</v>
      </c>
      <c r="D999" s="1" t="s">
        <v>4560</v>
      </c>
      <c r="E999" s="1" t="s">
        <v>10635</v>
      </c>
      <c r="F999" s="1" t="s">
        <v>1184</v>
      </c>
      <c r="G999" t="s">
        <v>10636</v>
      </c>
      <c r="H999" s="1"/>
      <c r="I999" s="1"/>
      <c r="J999" s="1"/>
      <c r="K999" s="1" t="s">
        <v>5364</v>
      </c>
      <c r="L999" s="1" t="s">
        <v>7210</v>
      </c>
      <c r="M999" s="1" t="s">
        <v>10637</v>
      </c>
      <c r="N999" s="1" t="s">
        <v>8465</v>
      </c>
    </row>
    <row r="1000" spans="1:14">
      <c r="A1000" s="1" t="s">
        <v>4662</v>
      </c>
      <c r="B1000" s="1" t="s">
        <v>4663</v>
      </c>
      <c r="C1000" s="1" t="s">
        <v>4664</v>
      </c>
      <c r="D1000" s="1" t="s">
        <v>4564</v>
      </c>
      <c r="E1000" s="1" t="s">
        <v>9660</v>
      </c>
      <c r="F1000" s="1" t="s">
        <v>2529</v>
      </c>
      <c r="G1000" t="s">
        <v>10638</v>
      </c>
      <c r="H1000" s="1"/>
      <c r="I1000" s="1"/>
      <c r="J1000" s="1"/>
      <c r="K1000" s="1" t="s">
        <v>7746</v>
      </c>
      <c r="L1000" s="1" t="s">
        <v>6198</v>
      </c>
      <c r="M1000" s="1" t="s">
        <v>6979</v>
      </c>
      <c r="N1000" s="1" t="s">
        <v>8476</v>
      </c>
    </row>
    <row r="1001" spans="1:14">
      <c r="A1001" s="1" t="s">
        <v>4509</v>
      </c>
      <c r="B1001" s="1" t="s">
        <v>4510</v>
      </c>
      <c r="C1001" s="1" t="s">
        <v>4511</v>
      </c>
      <c r="D1001" s="1" t="s">
        <v>4568</v>
      </c>
      <c r="E1001" s="1" t="s">
        <v>9461</v>
      </c>
      <c r="F1001" s="1" t="s">
        <v>766</v>
      </c>
      <c r="G1001" t="s">
        <v>10639</v>
      </c>
      <c r="H1001" s="1"/>
      <c r="I1001" s="1"/>
      <c r="J1001" s="1"/>
      <c r="K1001" s="1" t="s">
        <v>5303</v>
      </c>
      <c r="L1001" s="1" t="s">
        <v>6198</v>
      </c>
      <c r="M1001" s="1" t="s">
        <v>5484</v>
      </c>
      <c r="N1001" s="1" t="s">
        <v>8574</v>
      </c>
    </row>
    <row r="1002" spans="1:14">
      <c r="A1002" s="1" t="s">
        <v>4377</v>
      </c>
      <c r="B1002" s="1" t="s">
        <v>4378</v>
      </c>
      <c r="C1002" s="1" t="s">
        <v>162</v>
      </c>
      <c r="D1002" s="1" t="s">
        <v>4572</v>
      </c>
      <c r="E1002" s="1" t="s">
        <v>10640</v>
      </c>
      <c r="F1002" s="1" t="s">
        <v>5016</v>
      </c>
      <c r="G1002" t="s">
        <v>10641</v>
      </c>
      <c r="H1002" s="1"/>
      <c r="I1002" s="1"/>
      <c r="J1002" s="1"/>
      <c r="K1002" s="1" t="s">
        <v>7053</v>
      </c>
      <c r="L1002" s="1" t="s">
        <v>6548</v>
      </c>
      <c r="M1002" s="1" t="s">
        <v>5812</v>
      </c>
      <c r="N1002" s="1" t="s">
        <v>8431</v>
      </c>
    </row>
    <row r="1003" spans="1:14">
      <c r="A1003" s="1" t="s">
        <v>4505</v>
      </c>
      <c r="B1003" s="1" t="s">
        <v>4506</v>
      </c>
      <c r="C1003" s="1" t="s">
        <v>4507</v>
      </c>
      <c r="D1003" s="1" t="s">
        <v>4576</v>
      </c>
      <c r="E1003" s="1" t="s">
        <v>6817</v>
      </c>
      <c r="F1003" s="1" t="s">
        <v>2931</v>
      </c>
      <c r="G1003" t="s">
        <v>6818</v>
      </c>
      <c r="H1003" s="1"/>
      <c r="I1003" s="1"/>
      <c r="J1003" s="1" t="s">
        <v>8344</v>
      </c>
      <c r="K1003" s="1" t="s">
        <v>5228</v>
      </c>
      <c r="L1003" s="1" t="s">
        <v>5873</v>
      </c>
      <c r="M1003" s="1" t="s">
        <v>10642</v>
      </c>
      <c r="N1003" s="1" t="s">
        <v>8454</v>
      </c>
    </row>
    <row r="1004" spans="1:14">
      <c r="A1004" s="1" t="s">
        <v>4928</v>
      </c>
      <c r="B1004" s="1" t="s">
        <v>4929</v>
      </c>
      <c r="C1004" s="1" t="s">
        <v>4071</v>
      </c>
      <c r="D1004" s="1" t="s">
        <v>4580</v>
      </c>
      <c r="E1004" s="1" t="s">
        <v>10643</v>
      </c>
      <c r="F1004" s="1" t="s">
        <v>5506</v>
      </c>
      <c r="G1004" t="s">
        <v>10644</v>
      </c>
      <c r="H1004" s="1"/>
      <c r="I1004" s="1"/>
      <c r="J1004" s="1"/>
      <c r="K1004" s="1" t="s">
        <v>5274</v>
      </c>
      <c r="L1004" s="1" t="s">
        <v>6230</v>
      </c>
      <c r="M1004" s="1" t="s">
        <v>7450</v>
      </c>
      <c r="N1004" s="1" t="s">
        <v>8476</v>
      </c>
    </row>
    <row r="1005" spans="1:14">
      <c r="A1005" s="1" t="s">
        <v>4746</v>
      </c>
      <c r="B1005" s="1" t="s">
        <v>4747</v>
      </c>
      <c r="C1005" s="1" t="s">
        <v>4748</v>
      </c>
      <c r="D1005" s="1" t="s">
        <v>4585</v>
      </c>
      <c r="E1005" s="1" t="s">
        <v>10645</v>
      </c>
      <c r="F1005" s="1" t="s">
        <v>3338</v>
      </c>
      <c r="G1005" t="s">
        <v>10646</v>
      </c>
      <c r="H1005" s="1"/>
      <c r="I1005" s="1"/>
      <c r="J1005" s="1" t="s">
        <v>5481</v>
      </c>
      <c r="K1005" s="1" t="s">
        <v>5303</v>
      </c>
      <c r="L1005" s="1" t="s">
        <v>10647</v>
      </c>
      <c r="M1005" s="1" t="s">
        <v>10648</v>
      </c>
      <c r="N1005" s="1" t="s">
        <v>8528</v>
      </c>
    </row>
    <row r="1006" spans="1:14">
      <c r="A1006" s="1" t="s">
        <v>4501</v>
      </c>
      <c r="B1006" s="1" t="s">
        <v>4502</v>
      </c>
      <c r="C1006" s="1" t="s">
        <v>4503</v>
      </c>
      <c r="D1006" s="1" t="s">
        <v>4590</v>
      </c>
      <c r="E1006" s="1" t="s">
        <v>10649</v>
      </c>
      <c r="F1006" s="1" t="s">
        <v>10650</v>
      </c>
      <c r="G1006" t="s">
        <v>10651</v>
      </c>
      <c r="H1006" s="1"/>
      <c r="I1006" s="1"/>
      <c r="J1006" s="1" t="s">
        <v>8345</v>
      </c>
      <c r="K1006" s="1" t="s">
        <v>6380</v>
      </c>
      <c r="L1006" s="1" t="s">
        <v>7047</v>
      </c>
      <c r="M1006" s="1" t="s">
        <v>7580</v>
      </c>
      <c r="N1006" s="1" t="s">
        <v>8454</v>
      </c>
    </row>
    <row r="1007" spans="1:14">
      <c r="A1007" s="1" t="s">
        <v>4158</v>
      </c>
      <c r="B1007" s="1" t="s">
        <v>4159</v>
      </c>
      <c r="C1007" s="1" t="s">
        <v>4160</v>
      </c>
      <c r="D1007" s="1" t="s">
        <v>4595</v>
      </c>
      <c r="E1007" s="1" t="s">
        <v>6819</v>
      </c>
      <c r="F1007" s="1" t="s">
        <v>2365</v>
      </c>
      <c r="G1007" t="s">
        <v>6820</v>
      </c>
      <c r="H1007" s="1"/>
      <c r="I1007" s="1"/>
      <c r="J1007" s="1" t="s">
        <v>56</v>
      </c>
      <c r="K1007" s="1" t="s">
        <v>5228</v>
      </c>
      <c r="L1007" s="1"/>
      <c r="M1007" s="1" t="s">
        <v>6900</v>
      </c>
      <c r="N1007" s="1" t="s">
        <v>8528</v>
      </c>
    </row>
    <row r="1008" spans="1:14">
      <c r="A1008" s="1" t="s">
        <v>4650</v>
      </c>
      <c r="B1008" s="1" t="s">
        <v>4651</v>
      </c>
      <c r="C1008" s="1" t="s">
        <v>4652</v>
      </c>
      <c r="D1008" s="1" t="s">
        <v>4599</v>
      </c>
      <c r="E1008" s="1" t="s">
        <v>10652</v>
      </c>
      <c r="F1008" s="1" t="s">
        <v>1955</v>
      </c>
      <c r="G1008" t="s">
        <v>10653</v>
      </c>
      <c r="H1008" s="1"/>
      <c r="I1008" s="1"/>
      <c r="J1008" s="1"/>
      <c r="K1008" s="1" t="s">
        <v>967</v>
      </c>
      <c r="L1008" s="1" t="s">
        <v>7629</v>
      </c>
      <c r="M1008" s="1" t="s">
        <v>7216</v>
      </c>
      <c r="N1008" s="1" t="s">
        <v>8469</v>
      </c>
    </row>
    <row r="1009" spans="1:14">
      <c r="A1009" s="1" t="s">
        <v>4557</v>
      </c>
      <c r="B1009" s="1" t="s">
        <v>4558</v>
      </c>
      <c r="C1009" s="1" t="s">
        <v>4559</v>
      </c>
      <c r="D1009" s="1" t="s">
        <v>4603</v>
      </c>
      <c r="E1009" s="1" t="s">
        <v>10654</v>
      </c>
      <c r="F1009" s="1" t="s">
        <v>6821</v>
      </c>
      <c r="G1009" t="s">
        <v>10655</v>
      </c>
      <c r="H1009" s="1"/>
      <c r="I1009" s="1"/>
      <c r="J1009" s="1"/>
      <c r="K1009" s="1" t="s">
        <v>5179</v>
      </c>
      <c r="L1009" s="1" t="s">
        <v>10656</v>
      </c>
      <c r="M1009" s="1" t="s">
        <v>5804</v>
      </c>
      <c r="N1009" s="1" t="s">
        <v>8633</v>
      </c>
    </row>
    <row r="1010" spans="1:14">
      <c r="A1010" s="1" t="s">
        <v>4697</v>
      </c>
      <c r="B1010" s="1" t="s">
        <v>4698</v>
      </c>
      <c r="C1010" s="1" t="s">
        <v>4699</v>
      </c>
      <c r="D1010" s="1" t="s">
        <v>4607</v>
      </c>
      <c r="E1010" s="1" t="s">
        <v>5643</v>
      </c>
      <c r="F1010" s="1" t="s">
        <v>6693</v>
      </c>
      <c r="G1010" t="s">
        <v>5644</v>
      </c>
      <c r="H1010" s="1"/>
      <c r="I1010" s="1"/>
      <c r="J1010" s="1" t="s">
        <v>4701</v>
      </c>
      <c r="K1010" s="1" t="s">
        <v>5228</v>
      </c>
      <c r="L1010" s="1" t="s">
        <v>271</v>
      </c>
      <c r="M1010" s="1" t="s">
        <v>5686</v>
      </c>
      <c r="N1010" s="1" t="s">
        <v>8450</v>
      </c>
    </row>
    <row r="1011" spans="1:14">
      <c r="A1011" s="1" t="s">
        <v>4384</v>
      </c>
      <c r="B1011" s="1" t="s">
        <v>4385</v>
      </c>
      <c r="C1011" s="1" t="s">
        <v>4386</v>
      </c>
      <c r="D1011" s="1" t="s">
        <v>4611</v>
      </c>
      <c r="E1011" s="1" t="s">
        <v>10657</v>
      </c>
      <c r="F1011" s="1" t="s">
        <v>2931</v>
      </c>
      <c r="G1011" t="s">
        <v>10658</v>
      </c>
      <c r="H1011" s="1"/>
      <c r="I1011" s="1"/>
      <c r="J1011" s="1" t="s">
        <v>4388</v>
      </c>
      <c r="K1011" s="1" t="s">
        <v>7404</v>
      </c>
      <c r="L1011" s="1"/>
      <c r="M1011" s="1" t="s">
        <v>7876</v>
      </c>
      <c r="N1011" s="1" t="s">
        <v>8565</v>
      </c>
    </row>
    <row r="1012" spans="1:14">
      <c r="A1012" s="1" t="s">
        <v>4544</v>
      </c>
      <c r="B1012" s="1" t="s">
        <v>4545</v>
      </c>
      <c r="C1012" s="1" t="s">
        <v>4546</v>
      </c>
      <c r="D1012" s="1" t="s">
        <v>4616</v>
      </c>
      <c r="E1012" s="1" t="s">
        <v>10659</v>
      </c>
      <c r="F1012" s="1" t="s">
        <v>5958</v>
      </c>
      <c r="G1012" t="s">
        <v>10660</v>
      </c>
      <c r="H1012" s="1"/>
      <c r="I1012" s="1"/>
      <c r="J1012" s="1" t="s">
        <v>7913</v>
      </c>
      <c r="K1012" s="1" t="s">
        <v>5946</v>
      </c>
      <c r="L1012" s="1" t="s">
        <v>6802</v>
      </c>
      <c r="M1012" s="1" t="s">
        <v>6102</v>
      </c>
      <c r="N1012" s="1" t="s">
        <v>8624</v>
      </c>
    </row>
    <row r="1013" spans="1:14">
      <c r="A1013" s="1" t="s">
        <v>4209</v>
      </c>
      <c r="B1013" s="1" t="s">
        <v>4210</v>
      </c>
      <c r="C1013" s="1" t="s">
        <v>4211</v>
      </c>
      <c r="D1013" s="1" t="s">
        <v>4620</v>
      </c>
      <c r="E1013" s="1" t="s">
        <v>6822</v>
      </c>
      <c r="F1013" s="1" t="s">
        <v>798</v>
      </c>
      <c r="G1013" t="s">
        <v>6823</v>
      </c>
      <c r="H1013" s="1"/>
      <c r="I1013" s="1"/>
      <c r="J1013" s="1"/>
      <c r="K1013" s="1" t="s">
        <v>271</v>
      </c>
      <c r="L1013" s="1" t="s">
        <v>7129</v>
      </c>
      <c r="M1013" s="1" t="s">
        <v>7481</v>
      </c>
      <c r="N1013" s="1" t="s">
        <v>8528</v>
      </c>
    </row>
    <row r="1014" spans="1:14">
      <c r="A1014" s="1" t="s">
        <v>4730</v>
      </c>
      <c r="B1014" s="1" t="s">
        <v>4731</v>
      </c>
      <c r="C1014" s="1" t="s">
        <v>4732</v>
      </c>
      <c r="D1014" s="1" t="s">
        <v>4624</v>
      </c>
      <c r="E1014" s="1" t="s">
        <v>10661</v>
      </c>
      <c r="F1014" s="1" t="s">
        <v>2529</v>
      </c>
      <c r="G1014" t="s">
        <v>10662</v>
      </c>
      <c r="H1014" s="1"/>
      <c r="I1014" s="1"/>
      <c r="J1014" s="1"/>
      <c r="K1014" s="1" t="s">
        <v>5274</v>
      </c>
      <c r="L1014" s="1" t="s">
        <v>7501</v>
      </c>
      <c r="M1014" s="1" t="s">
        <v>7540</v>
      </c>
      <c r="N1014" s="1" t="s">
        <v>8574</v>
      </c>
    </row>
    <row r="1015" spans="1:14">
      <c r="A1015" s="1" t="s">
        <v>4573</v>
      </c>
      <c r="B1015" s="1" t="s">
        <v>4574</v>
      </c>
      <c r="C1015" s="1" t="s">
        <v>4575</v>
      </c>
      <c r="D1015" s="1" t="s">
        <v>4629</v>
      </c>
      <c r="E1015" s="1" t="s">
        <v>10663</v>
      </c>
      <c r="F1015" s="1" t="s">
        <v>6556</v>
      </c>
      <c r="G1015" t="s">
        <v>10664</v>
      </c>
      <c r="H1015" s="1"/>
      <c r="I1015" s="1"/>
      <c r="J1015" s="1" t="s">
        <v>8346</v>
      </c>
      <c r="K1015" s="1" t="s">
        <v>6936</v>
      </c>
      <c r="L1015" s="1" t="s">
        <v>6435</v>
      </c>
      <c r="M1015" s="1" t="s">
        <v>5514</v>
      </c>
      <c r="N1015" s="1" t="s">
        <v>8469</v>
      </c>
    </row>
    <row r="1016" spans="1:14">
      <c r="A1016" s="1" t="s">
        <v>4380</v>
      </c>
      <c r="B1016" s="1" t="s">
        <v>4381</v>
      </c>
      <c r="C1016" s="1" t="s">
        <v>4382</v>
      </c>
      <c r="D1016" s="1" t="s">
        <v>4633</v>
      </c>
      <c r="E1016" s="1" t="s">
        <v>10665</v>
      </c>
      <c r="F1016" s="1" t="s">
        <v>6012</v>
      </c>
      <c r="G1016" t="s">
        <v>10666</v>
      </c>
      <c r="H1016" s="1"/>
      <c r="I1016" s="1"/>
      <c r="J1016" s="1"/>
      <c r="K1016" s="1" t="s">
        <v>967</v>
      </c>
      <c r="L1016" s="1" t="s">
        <v>6440</v>
      </c>
      <c r="M1016" s="1" t="s">
        <v>10667</v>
      </c>
      <c r="N1016" s="1" t="s">
        <v>8502</v>
      </c>
    </row>
    <row r="1017" spans="1:14">
      <c r="A1017" s="1" t="s">
        <v>5402</v>
      </c>
      <c r="B1017" s="1" t="s">
        <v>5403</v>
      </c>
      <c r="C1017" s="1" t="s">
        <v>5404</v>
      </c>
      <c r="D1017" s="1" t="s">
        <v>4637</v>
      </c>
      <c r="E1017" s="1" t="s">
        <v>10668</v>
      </c>
      <c r="F1017" s="1" t="s">
        <v>6826</v>
      </c>
      <c r="G1017" t="s">
        <v>10669</v>
      </c>
      <c r="H1017" s="1"/>
      <c r="I1017" s="1"/>
      <c r="J1017" s="1"/>
      <c r="K1017" s="1" t="s">
        <v>5274</v>
      </c>
      <c r="L1017" s="1" t="s">
        <v>5510</v>
      </c>
      <c r="M1017" s="1"/>
      <c r="N1017" s="1" t="s">
        <v>8447</v>
      </c>
    </row>
    <row r="1018" spans="1:14">
      <c r="A1018" s="1" t="s">
        <v>4793</v>
      </c>
      <c r="B1018" s="1" t="s">
        <v>4794</v>
      </c>
      <c r="C1018" s="1" t="s">
        <v>4795</v>
      </c>
      <c r="D1018" s="1" t="s">
        <v>4641</v>
      </c>
      <c r="E1018" s="1" t="s">
        <v>10670</v>
      </c>
      <c r="F1018" s="1" t="s">
        <v>1351</v>
      </c>
      <c r="G1018" t="s">
        <v>10671</v>
      </c>
      <c r="H1018" s="1"/>
      <c r="I1018" s="1"/>
      <c r="J1018" s="1"/>
      <c r="K1018" s="1" t="s">
        <v>967</v>
      </c>
      <c r="L1018" s="1" t="s">
        <v>10672</v>
      </c>
      <c r="M1018" s="1" t="s">
        <v>10673</v>
      </c>
      <c r="N1018" s="1" t="s">
        <v>8450</v>
      </c>
    </row>
    <row r="1019" spans="1:14">
      <c r="A1019" s="1" t="s">
        <v>4847</v>
      </c>
      <c r="B1019" s="1" t="s">
        <v>4848</v>
      </c>
      <c r="C1019" s="1" t="s">
        <v>4849</v>
      </c>
      <c r="D1019" s="1" t="s">
        <v>4645</v>
      </c>
      <c r="E1019" s="1" t="s">
        <v>9998</v>
      </c>
      <c r="F1019" s="1" t="s">
        <v>2193</v>
      </c>
      <c r="G1019" t="s">
        <v>10674</v>
      </c>
      <c r="H1019" s="1"/>
      <c r="I1019" s="1"/>
      <c r="J1019" s="1" t="s">
        <v>4851</v>
      </c>
      <c r="K1019" s="1" t="s">
        <v>7444</v>
      </c>
      <c r="L1019" s="1" t="s">
        <v>7151</v>
      </c>
      <c r="M1019" s="1" t="s">
        <v>8407</v>
      </c>
      <c r="N1019" s="1" t="s">
        <v>8465</v>
      </c>
    </row>
    <row r="1020" spans="1:14">
      <c r="A1020" s="1" t="s">
        <v>4413</v>
      </c>
      <c r="B1020" s="1" t="s">
        <v>4414</v>
      </c>
      <c r="C1020" s="1" t="s">
        <v>4414</v>
      </c>
      <c r="D1020" s="1" t="s">
        <v>4649</v>
      </c>
      <c r="E1020" s="1" t="s">
        <v>10675</v>
      </c>
      <c r="F1020" s="1" t="s">
        <v>4729</v>
      </c>
      <c r="G1020" t="s">
        <v>10676</v>
      </c>
      <c r="H1020" s="1"/>
      <c r="I1020" s="1"/>
      <c r="J1020" s="1"/>
      <c r="K1020" s="1" t="s">
        <v>967</v>
      </c>
      <c r="L1020" s="1" t="s">
        <v>5529</v>
      </c>
      <c r="M1020" s="1" t="s">
        <v>6386</v>
      </c>
      <c r="N1020" s="1" t="s">
        <v>8487</v>
      </c>
    </row>
    <row r="1021" spans="1:14">
      <c r="A1021" s="1" t="s">
        <v>4683</v>
      </c>
      <c r="B1021" s="1" t="s">
        <v>4684</v>
      </c>
      <c r="C1021" s="1" t="s">
        <v>4685</v>
      </c>
      <c r="D1021" s="1" t="s">
        <v>4653</v>
      </c>
      <c r="E1021" s="1" t="s">
        <v>10677</v>
      </c>
      <c r="F1021" s="1" t="s">
        <v>8379</v>
      </c>
      <c r="G1021" t="s">
        <v>10678</v>
      </c>
      <c r="H1021" s="1"/>
      <c r="I1021" s="1"/>
      <c r="J1021" s="1" t="s">
        <v>1128</v>
      </c>
      <c r="K1021" s="1" t="s">
        <v>5194</v>
      </c>
      <c r="L1021" s="1" t="s">
        <v>6951</v>
      </c>
      <c r="M1021" s="1"/>
      <c r="N1021" s="1" t="s">
        <v>8447</v>
      </c>
    </row>
    <row r="1022" spans="1:14">
      <c r="A1022" s="1" t="s">
        <v>4630</v>
      </c>
      <c r="B1022" s="1" t="s">
        <v>4631</v>
      </c>
      <c r="C1022" s="1" t="s">
        <v>4632</v>
      </c>
      <c r="D1022" s="1" t="s">
        <v>4657</v>
      </c>
      <c r="E1022" s="1" t="s">
        <v>10679</v>
      </c>
      <c r="F1022" s="1" t="s">
        <v>5968</v>
      </c>
      <c r="G1022" t="s">
        <v>10680</v>
      </c>
      <c r="H1022" s="1"/>
      <c r="I1022" s="1"/>
      <c r="J1022" s="1"/>
      <c r="K1022" s="1" t="s">
        <v>967</v>
      </c>
      <c r="L1022" s="1" t="s">
        <v>7250</v>
      </c>
      <c r="M1022" s="1" t="s">
        <v>5811</v>
      </c>
      <c r="N1022" s="1" t="s">
        <v>8435</v>
      </c>
    </row>
    <row r="1023" spans="1:14">
      <c r="A1023" s="1" t="s">
        <v>4561</v>
      </c>
      <c r="B1023" s="1" t="s">
        <v>4562</v>
      </c>
      <c r="C1023" s="1" t="s">
        <v>4563</v>
      </c>
      <c r="D1023" s="1" t="s">
        <v>4661</v>
      </c>
      <c r="E1023" s="1" t="s">
        <v>10681</v>
      </c>
      <c r="F1023" s="1" t="s">
        <v>1184</v>
      </c>
      <c r="G1023" t="s">
        <v>10682</v>
      </c>
      <c r="H1023" s="1"/>
      <c r="I1023" s="1"/>
      <c r="J1023" s="1"/>
      <c r="K1023" s="1" t="s">
        <v>5185</v>
      </c>
      <c r="L1023" s="1" t="s">
        <v>6481</v>
      </c>
      <c r="M1023" s="1" t="s">
        <v>6016</v>
      </c>
      <c r="N1023" s="1" t="s">
        <v>8431</v>
      </c>
    </row>
    <row r="1024" spans="1:14">
      <c r="A1024" s="1" t="s">
        <v>4658</v>
      </c>
      <c r="B1024" s="1" t="s">
        <v>4659</v>
      </c>
      <c r="C1024" s="1" t="s">
        <v>4660</v>
      </c>
      <c r="D1024" s="1" t="s">
        <v>4665</v>
      </c>
      <c r="E1024" s="1" t="s">
        <v>10683</v>
      </c>
      <c r="F1024" s="1" t="s">
        <v>766</v>
      </c>
      <c r="G1024" t="s">
        <v>10684</v>
      </c>
      <c r="H1024" s="1"/>
      <c r="I1024" s="1"/>
      <c r="J1024" s="1"/>
      <c r="K1024" s="1" t="s">
        <v>5303</v>
      </c>
      <c r="L1024" s="1" t="s">
        <v>5791</v>
      </c>
      <c r="M1024" s="1" t="s">
        <v>7682</v>
      </c>
      <c r="N1024" s="1" t="s">
        <v>8492</v>
      </c>
    </row>
    <row r="1025" spans="1:14">
      <c r="A1025" s="1" t="s">
        <v>4437</v>
      </c>
      <c r="B1025" s="1" t="s">
        <v>4438</v>
      </c>
      <c r="C1025" s="1" t="s">
        <v>4439</v>
      </c>
      <c r="D1025" s="1" t="s">
        <v>4669</v>
      </c>
      <c r="E1025" s="1" t="s">
        <v>10685</v>
      </c>
      <c r="F1025" s="1" t="s">
        <v>6552</v>
      </c>
      <c r="G1025" t="s">
        <v>10686</v>
      </c>
      <c r="H1025" s="1"/>
      <c r="I1025" s="1"/>
      <c r="J1025" s="1"/>
      <c r="K1025" s="1" t="s">
        <v>6189</v>
      </c>
      <c r="L1025" s="1" t="s">
        <v>10687</v>
      </c>
      <c r="M1025" s="1" t="s">
        <v>10688</v>
      </c>
      <c r="N1025" s="1" t="s">
        <v>8541</v>
      </c>
    </row>
    <row r="1026" spans="1:14">
      <c r="A1026" s="1" t="s">
        <v>4433</v>
      </c>
      <c r="B1026" s="1" t="s">
        <v>4434</v>
      </c>
      <c r="C1026" s="1" t="s">
        <v>4435</v>
      </c>
      <c r="D1026" s="1" t="s">
        <v>4673</v>
      </c>
      <c r="E1026" s="1" t="s">
        <v>9909</v>
      </c>
      <c r="F1026" s="1" t="s">
        <v>2035</v>
      </c>
      <c r="G1026" t="s">
        <v>10689</v>
      </c>
      <c r="H1026" s="1"/>
      <c r="I1026" s="1"/>
      <c r="J1026" s="1"/>
      <c r="K1026" s="1" t="s">
        <v>967</v>
      </c>
      <c r="L1026" s="1" t="s">
        <v>6559</v>
      </c>
      <c r="M1026" s="1" t="s">
        <v>10690</v>
      </c>
      <c r="N1026" s="1" t="s">
        <v>8633</v>
      </c>
    </row>
    <row r="1027" spans="1:14">
      <c r="A1027" s="1" t="s">
        <v>4314</v>
      </c>
      <c r="B1027" s="1" t="s">
        <v>4315</v>
      </c>
      <c r="C1027" s="1" t="s">
        <v>4316</v>
      </c>
      <c r="D1027" s="1" t="s">
        <v>4678</v>
      </c>
      <c r="E1027" s="1" t="s">
        <v>10691</v>
      </c>
      <c r="F1027" s="1" t="s">
        <v>1342</v>
      </c>
      <c r="G1027" t="s">
        <v>10692</v>
      </c>
      <c r="H1027" s="1"/>
      <c r="I1027" s="1"/>
      <c r="J1027" s="1" t="s">
        <v>7914</v>
      </c>
      <c r="K1027" s="1" t="s">
        <v>967</v>
      </c>
      <c r="L1027" s="1" t="s">
        <v>5941</v>
      </c>
      <c r="M1027" s="1" t="s">
        <v>8347</v>
      </c>
      <c r="N1027" s="1" t="s">
        <v>8443</v>
      </c>
    </row>
    <row r="1028" spans="1:14">
      <c r="A1028" s="1" t="s">
        <v>4692</v>
      </c>
      <c r="B1028" s="1" t="s">
        <v>4693</v>
      </c>
      <c r="C1028" s="1" t="s">
        <v>4694</v>
      </c>
      <c r="D1028" s="1" t="s">
        <v>4682</v>
      </c>
      <c r="E1028" s="1" t="s">
        <v>10693</v>
      </c>
      <c r="F1028" s="1" t="s">
        <v>4600</v>
      </c>
      <c r="G1028" t="s">
        <v>10694</v>
      </c>
      <c r="H1028" s="1"/>
      <c r="I1028" s="1"/>
      <c r="J1028" s="1" t="s">
        <v>4696</v>
      </c>
      <c r="K1028" s="1" t="s">
        <v>967</v>
      </c>
      <c r="L1028" s="1" t="s">
        <v>7186</v>
      </c>
      <c r="M1028" s="1" t="s">
        <v>6432</v>
      </c>
      <c r="N1028" s="1" t="s">
        <v>8476</v>
      </c>
    </row>
    <row r="1029" spans="1:14">
      <c r="A1029" s="1" t="s">
        <v>4352</v>
      </c>
      <c r="B1029" s="1" t="s">
        <v>4353</v>
      </c>
      <c r="C1029" s="1" t="s">
        <v>4354</v>
      </c>
      <c r="D1029" s="1" t="s">
        <v>4686</v>
      </c>
      <c r="E1029" s="1" t="s">
        <v>10695</v>
      </c>
      <c r="F1029" s="1" t="s">
        <v>5452</v>
      </c>
      <c r="G1029" t="s">
        <v>10696</v>
      </c>
      <c r="H1029" s="1"/>
      <c r="I1029" s="1"/>
      <c r="J1029" s="1"/>
      <c r="K1029" s="1" t="s">
        <v>5274</v>
      </c>
      <c r="L1029" s="1" t="s">
        <v>5438</v>
      </c>
      <c r="M1029" s="1" t="s">
        <v>7523</v>
      </c>
      <c r="N1029" s="1" t="s">
        <v>8465</v>
      </c>
    </row>
    <row r="1030" spans="1:14">
      <c r="A1030" s="1" t="s">
        <v>4280</v>
      </c>
      <c r="B1030" s="1" t="s">
        <v>4281</v>
      </c>
      <c r="C1030" s="1" t="s">
        <v>4282</v>
      </c>
      <c r="D1030" s="1" t="s">
        <v>4690</v>
      </c>
      <c r="E1030" s="1" t="s">
        <v>10697</v>
      </c>
      <c r="F1030" s="1" t="s">
        <v>6715</v>
      </c>
      <c r="G1030" t="s">
        <v>10698</v>
      </c>
      <c r="H1030" s="1"/>
      <c r="I1030" s="1"/>
      <c r="J1030" s="1"/>
      <c r="K1030" s="1" t="s">
        <v>5192</v>
      </c>
      <c r="L1030" s="1" t="s">
        <v>5130</v>
      </c>
      <c r="M1030" s="1" t="s">
        <v>7389</v>
      </c>
      <c r="N1030" s="1" t="s">
        <v>8613</v>
      </c>
    </row>
    <row r="1031" spans="1:14">
      <c r="A1031" s="1" t="s">
        <v>4441</v>
      </c>
      <c r="B1031" s="1" t="s">
        <v>4442</v>
      </c>
      <c r="C1031" s="1" t="s">
        <v>4442</v>
      </c>
      <c r="D1031" s="1" t="s">
        <v>4695</v>
      </c>
      <c r="E1031" s="1" t="s">
        <v>10699</v>
      </c>
      <c r="F1031" s="1" t="s">
        <v>10700</v>
      </c>
      <c r="G1031" t="s">
        <v>10701</v>
      </c>
      <c r="H1031" s="1"/>
      <c r="I1031" s="1"/>
      <c r="J1031" s="1" t="s">
        <v>1024</v>
      </c>
      <c r="K1031" s="1" t="s">
        <v>5293</v>
      </c>
      <c r="L1031" s="1" t="s">
        <v>10702</v>
      </c>
      <c r="M1031" s="1" t="s">
        <v>10703</v>
      </c>
      <c r="N1031" s="1" t="s">
        <v>8565</v>
      </c>
    </row>
    <row r="1032" spans="1:14">
      <c r="A1032" s="1" t="s">
        <v>4734</v>
      </c>
      <c r="B1032" s="1" t="s">
        <v>4735</v>
      </c>
      <c r="C1032" s="1" t="s">
        <v>4736</v>
      </c>
      <c r="D1032" s="1" t="s">
        <v>4700</v>
      </c>
      <c r="E1032" s="1" t="s">
        <v>9694</v>
      </c>
      <c r="F1032" s="1" t="s">
        <v>1745</v>
      </c>
      <c r="G1032" t="s">
        <v>10704</v>
      </c>
      <c r="H1032" s="1"/>
      <c r="I1032" s="1"/>
      <c r="J1032" s="1"/>
      <c r="K1032" s="1" t="s">
        <v>5274</v>
      </c>
      <c r="L1032" s="1" t="s">
        <v>7003</v>
      </c>
      <c r="M1032" s="1" t="s">
        <v>5877</v>
      </c>
      <c r="N1032" s="1" t="s">
        <v>8588</v>
      </c>
    </row>
    <row r="1033" spans="1:14">
      <c r="A1033" s="1" t="s">
        <v>4530</v>
      </c>
      <c r="B1033" s="1" t="s">
        <v>4531</v>
      </c>
      <c r="C1033" s="1" t="s">
        <v>4532</v>
      </c>
      <c r="D1033" s="1" t="s">
        <v>4705</v>
      </c>
      <c r="E1033" s="1" t="s">
        <v>10705</v>
      </c>
      <c r="F1033" s="1" t="s">
        <v>3233</v>
      </c>
      <c r="G1033" t="s">
        <v>10706</v>
      </c>
      <c r="H1033" s="1"/>
      <c r="I1033" s="1"/>
      <c r="J1033" s="1" t="s">
        <v>4534</v>
      </c>
      <c r="K1033" s="1" t="s">
        <v>967</v>
      </c>
      <c r="L1033" s="1" t="s">
        <v>7418</v>
      </c>
      <c r="M1033" s="1" t="s">
        <v>7366</v>
      </c>
      <c r="N1033" s="1" t="s">
        <v>8412</v>
      </c>
    </row>
    <row r="1034" spans="1:14">
      <c r="A1034" s="1" t="s">
        <v>4297</v>
      </c>
      <c r="B1034" s="1" t="s">
        <v>4298</v>
      </c>
      <c r="C1034" s="1" t="s">
        <v>4299</v>
      </c>
      <c r="D1034" s="1" t="s">
        <v>4709</v>
      </c>
      <c r="E1034" s="1" t="s">
        <v>10707</v>
      </c>
      <c r="F1034" s="1" t="s">
        <v>10708</v>
      </c>
      <c r="G1034" t="s">
        <v>10709</v>
      </c>
      <c r="H1034" s="1"/>
      <c r="I1034" s="1"/>
      <c r="J1034" s="1" t="s">
        <v>236</v>
      </c>
      <c r="K1034" s="1" t="s">
        <v>5619</v>
      </c>
      <c r="L1034" s="1" t="s">
        <v>10710</v>
      </c>
      <c r="M1034" s="1" t="s">
        <v>6418</v>
      </c>
      <c r="N1034" s="1" t="s">
        <v>8492</v>
      </c>
    </row>
    <row r="1035" spans="1:14">
      <c r="A1035" s="1" t="s">
        <v>4601</v>
      </c>
      <c r="B1035" s="1" t="s">
        <v>4602</v>
      </c>
      <c r="C1035" s="1" t="s">
        <v>4602</v>
      </c>
      <c r="D1035" s="1" t="s">
        <v>4713</v>
      </c>
      <c r="E1035" s="1" t="s">
        <v>10286</v>
      </c>
      <c r="F1035" s="1" t="s">
        <v>6436</v>
      </c>
      <c r="G1035" t="s">
        <v>10711</v>
      </c>
      <c r="H1035" s="1"/>
      <c r="I1035" s="1"/>
      <c r="J1035" s="1"/>
      <c r="K1035" s="1" t="s">
        <v>967</v>
      </c>
      <c r="L1035" s="1" t="s">
        <v>7115</v>
      </c>
      <c r="M1035" s="1" t="s">
        <v>6926</v>
      </c>
      <c r="N1035" s="1" t="s">
        <v>8461</v>
      </c>
    </row>
    <row r="1036" spans="1:14">
      <c r="A1036" s="1" t="s">
        <v>4363</v>
      </c>
      <c r="B1036" s="1" t="s">
        <v>4364</v>
      </c>
      <c r="C1036" s="1" t="s">
        <v>4365</v>
      </c>
      <c r="D1036" s="1" t="s">
        <v>4716</v>
      </c>
      <c r="E1036" s="1" t="s">
        <v>10712</v>
      </c>
      <c r="F1036" s="1" t="s">
        <v>6041</v>
      </c>
      <c r="G1036" t="s">
        <v>10713</v>
      </c>
      <c r="H1036" s="1"/>
      <c r="I1036" s="1"/>
      <c r="J1036" s="1"/>
      <c r="K1036" s="1" t="s">
        <v>5274</v>
      </c>
      <c r="L1036" s="1" t="s">
        <v>6889</v>
      </c>
      <c r="M1036" s="1" t="s">
        <v>7299</v>
      </c>
      <c r="N1036" s="1" t="s">
        <v>8613</v>
      </c>
    </row>
    <row r="1037" spans="1:14">
      <c r="A1037" s="1" t="s">
        <v>4687</v>
      </c>
      <c r="B1037" s="1" t="s">
        <v>4688</v>
      </c>
      <c r="C1037" s="1" t="s">
        <v>4689</v>
      </c>
      <c r="D1037" s="1" t="s">
        <v>4720</v>
      </c>
      <c r="E1037" s="1" t="s">
        <v>9694</v>
      </c>
      <c r="F1037" s="1" t="s">
        <v>1745</v>
      </c>
      <c r="G1037" t="s">
        <v>10714</v>
      </c>
      <c r="H1037" s="1"/>
      <c r="I1037" s="1"/>
      <c r="J1037" s="1" t="s">
        <v>4691</v>
      </c>
      <c r="K1037" s="1" t="s">
        <v>5303</v>
      </c>
      <c r="L1037" s="1" t="s">
        <v>10715</v>
      </c>
      <c r="M1037" s="1" t="s">
        <v>5382</v>
      </c>
      <c r="N1037" s="1" t="s">
        <v>8465</v>
      </c>
    </row>
    <row r="1038" spans="1:14">
      <c r="A1038" s="1" t="s">
        <v>4613</v>
      </c>
      <c r="B1038" s="1" t="s">
        <v>4614</v>
      </c>
      <c r="C1038" s="1" t="s">
        <v>4615</v>
      </c>
      <c r="D1038" s="1" t="s">
        <v>4724</v>
      </c>
      <c r="E1038" s="1" t="s">
        <v>10369</v>
      </c>
      <c r="F1038" s="1" t="s">
        <v>2261</v>
      </c>
      <c r="G1038" t="s">
        <v>10716</v>
      </c>
      <c r="H1038" s="1"/>
      <c r="I1038" s="1"/>
      <c r="J1038" s="1"/>
      <c r="K1038" s="1" t="s">
        <v>5274</v>
      </c>
      <c r="L1038" s="1" t="s">
        <v>7373</v>
      </c>
      <c r="M1038" s="1" t="s">
        <v>7086</v>
      </c>
      <c r="N1038" s="1" t="s">
        <v>8624</v>
      </c>
    </row>
    <row r="1039" spans="1:14">
      <c r="A1039" s="1" t="s">
        <v>4951</v>
      </c>
      <c r="B1039" s="1" t="s">
        <v>4952</v>
      </c>
      <c r="C1039" s="1" t="s">
        <v>1777</v>
      </c>
      <c r="D1039" s="1" t="s">
        <v>4728</v>
      </c>
      <c r="E1039" s="1" t="s">
        <v>10227</v>
      </c>
      <c r="F1039" s="1" t="s">
        <v>1351</v>
      </c>
      <c r="G1039" t="s">
        <v>10717</v>
      </c>
      <c r="H1039" s="1"/>
      <c r="I1039" s="1"/>
      <c r="J1039" s="1" t="s">
        <v>4954</v>
      </c>
      <c r="K1039" s="1" t="s">
        <v>6710</v>
      </c>
      <c r="L1039" s="1"/>
      <c r="M1039" s="1" t="s">
        <v>6329</v>
      </c>
      <c r="N1039" s="1" t="s">
        <v>8443</v>
      </c>
    </row>
    <row r="1040" spans="1:14">
      <c r="A1040" s="1" t="s">
        <v>4262</v>
      </c>
      <c r="B1040" s="1" t="s">
        <v>4263</v>
      </c>
      <c r="C1040" s="1" t="s">
        <v>4264</v>
      </c>
      <c r="D1040" s="1" t="s">
        <v>4733</v>
      </c>
      <c r="E1040" s="1" t="s">
        <v>9998</v>
      </c>
      <c r="F1040" s="1" t="s">
        <v>2193</v>
      </c>
      <c r="G1040" t="s">
        <v>10718</v>
      </c>
      <c r="H1040" s="1"/>
      <c r="I1040" s="1"/>
      <c r="J1040" s="1"/>
      <c r="K1040" s="1" t="s">
        <v>967</v>
      </c>
      <c r="L1040" s="1" t="s">
        <v>8348</v>
      </c>
      <c r="M1040" s="1" t="s">
        <v>7915</v>
      </c>
      <c r="N1040" s="1" t="s">
        <v>8528</v>
      </c>
    </row>
    <row r="1041" spans="1:14">
      <c r="A1041" s="1" t="s">
        <v>4717</v>
      </c>
      <c r="B1041" s="1" t="s">
        <v>4718</v>
      </c>
      <c r="C1041" s="1" t="s">
        <v>4719</v>
      </c>
      <c r="D1041" s="1" t="s">
        <v>4737</v>
      </c>
      <c r="E1041" s="1" t="s">
        <v>10719</v>
      </c>
      <c r="F1041" s="1" t="s">
        <v>5977</v>
      </c>
      <c r="G1041" t="s">
        <v>10720</v>
      </c>
      <c r="H1041" s="1"/>
      <c r="I1041" s="1"/>
      <c r="J1041" s="1"/>
      <c r="K1041" s="1" t="s">
        <v>5274</v>
      </c>
      <c r="L1041" s="1" t="s">
        <v>5887</v>
      </c>
      <c r="M1041" s="1" t="s">
        <v>7595</v>
      </c>
      <c r="N1041" s="1" t="s">
        <v>8461</v>
      </c>
    </row>
    <row r="1042" spans="1:14">
      <c r="A1042" s="1" t="s">
        <v>4879</v>
      </c>
      <c r="B1042" s="1" t="s">
        <v>4880</v>
      </c>
      <c r="C1042" s="1" t="s">
        <v>4881</v>
      </c>
      <c r="D1042" s="1" t="s">
        <v>4741</v>
      </c>
      <c r="E1042" s="1" t="s">
        <v>9739</v>
      </c>
      <c r="F1042" s="1" t="s">
        <v>1342</v>
      </c>
      <c r="G1042" t="s">
        <v>10721</v>
      </c>
      <c r="H1042" s="1"/>
      <c r="I1042" s="1"/>
      <c r="J1042" s="1"/>
      <c r="K1042" s="1" t="s">
        <v>967</v>
      </c>
      <c r="L1042" s="1"/>
      <c r="M1042" s="1" t="s">
        <v>7708</v>
      </c>
      <c r="N1042" s="1" t="s">
        <v>8624</v>
      </c>
    </row>
    <row r="1043" spans="1:14">
      <c r="A1043" s="1" t="s">
        <v>4522</v>
      </c>
      <c r="B1043" s="1" t="s">
        <v>4523</v>
      </c>
      <c r="C1043" s="1" t="s">
        <v>4524</v>
      </c>
      <c r="D1043" s="1" t="s">
        <v>4745</v>
      </c>
      <c r="E1043" s="1" t="s">
        <v>9913</v>
      </c>
      <c r="F1043" s="1" t="s">
        <v>2647</v>
      </c>
      <c r="G1043" t="s">
        <v>10722</v>
      </c>
      <c r="H1043" s="1"/>
      <c r="I1043" s="1"/>
      <c r="J1043" s="1"/>
      <c r="K1043" s="1" t="s">
        <v>5274</v>
      </c>
      <c r="L1043" s="1" t="s">
        <v>6198</v>
      </c>
      <c r="M1043" s="1" t="s">
        <v>5434</v>
      </c>
      <c r="N1043" s="1" t="s">
        <v>8760</v>
      </c>
    </row>
    <row r="1044" spans="1:14">
      <c r="A1044" s="1" t="s">
        <v>4348</v>
      </c>
      <c r="B1044" s="1" t="s">
        <v>4349</v>
      </c>
      <c r="C1044" s="1" t="s">
        <v>4350</v>
      </c>
      <c r="D1044" s="1" t="s">
        <v>4749</v>
      </c>
      <c r="E1044" s="1" t="s">
        <v>10723</v>
      </c>
      <c r="F1044" s="1" t="s">
        <v>2365</v>
      </c>
      <c r="G1044" t="s">
        <v>10724</v>
      </c>
      <c r="H1044" s="1"/>
      <c r="I1044" s="1"/>
      <c r="J1044" s="1"/>
      <c r="K1044" s="1" t="s">
        <v>5274</v>
      </c>
      <c r="L1044" s="1" t="s">
        <v>7003</v>
      </c>
      <c r="M1044" s="1" t="s">
        <v>5800</v>
      </c>
      <c r="N1044" s="1" t="s">
        <v>8447</v>
      </c>
    </row>
    <row r="1045" spans="1:14">
      <c r="A1045" s="1" t="s">
        <v>4822</v>
      </c>
      <c r="B1045" s="1" t="s">
        <v>4823</v>
      </c>
      <c r="C1045" s="1" t="s">
        <v>4824</v>
      </c>
      <c r="D1045" s="1" t="s">
        <v>4753</v>
      </c>
      <c r="E1045" s="1" t="s">
        <v>9694</v>
      </c>
      <c r="F1045" s="1" t="s">
        <v>1745</v>
      </c>
      <c r="G1045" t="s">
        <v>10725</v>
      </c>
      <c r="H1045" s="1"/>
      <c r="I1045" s="1"/>
      <c r="J1045" s="1"/>
      <c r="K1045" s="1" t="s">
        <v>5303</v>
      </c>
      <c r="L1045" s="1" t="s">
        <v>7186</v>
      </c>
      <c r="M1045" s="1" t="s">
        <v>5877</v>
      </c>
      <c r="N1045" s="1" t="s">
        <v>8495</v>
      </c>
    </row>
    <row r="1046" spans="1:14">
      <c r="A1046" s="1" t="s">
        <v>4604</v>
      </c>
      <c r="B1046" s="1" t="s">
        <v>4605</v>
      </c>
      <c r="C1046" s="1" t="s">
        <v>4606</v>
      </c>
      <c r="D1046" s="1" t="s">
        <v>4758</v>
      </c>
      <c r="E1046" s="1" t="s">
        <v>10726</v>
      </c>
      <c r="F1046" s="1" t="s">
        <v>1056</v>
      </c>
      <c r="G1046" t="s">
        <v>10727</v>
      </c>
      <c r="H1046" s="1"/>
      <c r="I1046" s="1"/>
      <c r="J1046" s="1"/>
      <c r="K1046" s="1" t="s">
        <v>7557</v>
      </c>
      <c r="L1046" s="1" t="s">
        <v>7246</v>
      </c>
      <c r="M1046" s="1" t="s">
        <v>10728</v>
      </c>
      <c r="N1046" s="1" t="s">
        <v>8624</v>
      </c>
    </row>
    <row r="1047" spans="1:14">
      <c r="A1047" s="1" t="s">
        <v>4801</v>
      </c>
      <c r="B1047" s="1" t="s">
        <v>4802</v>
      </c>
      <c r="C1047" s="1" t="s">
        <v>4803</v>
      </c>
      <c r="D1047" s="1" t="s">
        <v>4763</v>
      </c>
      <c r="E1047" s="1" t="s">
        <v>10729</v>
      </c>
      <c r="F1047" s="1" t="s">
        <v>6836</v>
      </c>
      <c r="G1047" t="s">
        <v>10730</v>
      </c>
      <c r="H1047" s="1"/>
      <c r="I1047" s="1"/>
      <c r="J1047" s="1"/>
      <c r="K1047" s="1" t="s">
        <v>967</v>
      </c>
      <c r="L1047" s="1" t="s">
        <v>7194</v>
      </c>
      <c r="M1047" s="1" t="s">
        <v>7572</v>
      </c>
      <c r="N1047" s="1" t="s">
        <v>8565</v>
      </c>
    </row>
    <row r="1048" spans="1:14">
      <c r="A1048" s="1" t="s">
        <v>4666</v>
      </c>
      <c r="B1048" s="1" t="s">
        <v>4667</v>
      </c>
      <c r="C1048" s="1" t="s">
        <v>4668</v>
      </c>
      <c r="D1048" s="1" t="s">
        <v>4767</v>
      </c>
      <c r="E1048" s="1" t="s">
        <v>10731</v>
      </c>
      <c r="F1048" s="1" t="s">
        <v>5094</v>
      </c>
      <c r="G1048" t="s">
        <v>10732</v>
      </c>
      <c r="H1048" s="1"/>
      <c r="I1048" s="1"/>
      <c r="J1048" s="1"/>
      <c r="K1048" s="1" t="s">
        <v>967</v>
      </c>
      <c r="L1048" s="1" t="s">
        <v>6198</v>
      </c>
      <c r="M1048" s="1" t="s">
        <v>5877</v>
      </c>
      <c r="N1048" s="1" t="s">
        <v>8416</v>
      </c>
    </row>
    <row r="1049" spans="1:14">
      <c r="A1049" s="1" t="s">
        <v>4864</v>
      </c>
      <c r="B1049" s="1" t="s">
        <v>4865</v>
      </c>
      <c r="C1049" s="1" t="s">
        <v>4865</v>
      </c>
      <c r="D1049" s="1" t="s">
        <v>4771</v>
      </c>
      <c r="E1049" s="1" t="s">
        <v>9461</v>
      </c>
      <c r="F1049" s="1" t="s">
        <v>766</v>
      </c>
      <c r="G1049" t="s">
        <v>10733</v>
      </c>
      <c r="H1049" s="1"/>
      <c r="I1049" s="1"/>
      <c r="J1049" s="1"/>
      <c r="K1049" s="1" t="s">
        <v>967</v>
      </c>
      <c r="L1049" s="1" t="s">
        <v>6480</v>
      </c>
      <c r="M1049" s="1" t="s">
        <v>5739</v>
      </c>
      <c r="N1049" s="1" t="s">
        <v>8502</v>
      </c>
    </row>
    <row r="1050" spans="1:14">
      <c r="A1050" s="1" t="s">
        <v>4453</v>
      </c>
      <c r="B1050" s="1" t="s">
        <v>4454</v>
      </c>
      <c r="C1050" s="1" t="s">
        <v>4455</v>
      </c>
      <c r="D1050" s="1" t="s">
        <v>4775</v>
      </c>
      <c r="E1050" s="1" t="s">
        <v>10734</v>
      </c>
      <c r="F1050" s="1" t="s">
        <v>5379</v>
      </c>
      <c r="G1050" t="s">
        <v>10735</v>
      </c>
      <c r="H1050" s="1"/>
      <c r="I1050" s="1"/>
      <c r="J1050" s="1"/>
      <c r="K1050" s="1" t="s">
        <v>967</v>
      </c>
      <c r="L1050" s="1" t="s">
        <v>7634</v>
      </c>
      <c r="M1050" s="1" t="s">
        <v>7516</v>
      </c>
      <c r="N1050" s="1" t="s">
        <v>8450</v>
      </c>
    </row>
    <row r="1051" spans="1:14">
      <c r="A1051" s="1" t="s">
        <v>4936</v>
      </c>
      <c r="B1051" s="1" t="s">
        <v>4937</v>
      </c>
      <c r="C1051" s="1" t="s">
        <v>4938</v>
      </c>
      <c r="D1051" s="1" t="s">
        <v>4779</v>
      </c>
      <c r="E1051" s="1" t="s">
        <v>10736</v>
      </c>
      <c r="F1051" s="1" t="s">
        <v>766</v>
      </c>
      <c r="G1051" t="s">
        <v>8408</v>
      </c>
      <c r="H1051" s="1"/>
      <c r="I1051" s="1"/>
      <c r="J1051" s="1"/>
      <c r="K1051" s="1" t="s">
        <v>5780</v>
      </c>
      <c r="L1051" s="1" t="s">
        <v>6683</v>
      </c>
      <c r="M1051" s="1" t="s">
        <v>7679</v>
      </c>
      <c r="N1051" s="1" t="s">
        <v>8528</v>
      </c>
    </row>
    <row r="1052" spans="1:14">
      <c r="A1052" s="1" t="s">
        <v>4449</v>
      </c>
      <c r="B1052" s="1" t="s">
        <v>4450</v>
      </c>
      <c r="C1052" s="1" t="s">
        <v>4451</v>
      </c>
      <c r="D1052" s="1" t="s">
        <v>4784</v>
      </c>
      <c r="E1052" s="1" t="s">
        <v>10737</v>
      </c>
      <c r="F1052" s="1" t="s">
        <v>2277</v>
      </c>
      <c r="G1052" t="s">
        <v>10738</v>
      </c>
      <c r="H1052" s="1"/>
      <c r="I1052" s="1"/>
      <c r="J1052" s="1" t="s">
        <v>7794</v>
      </c>
      <c r="K1052" s="1" t="s">
        <v>6068</v>
      </c>
      <c r="L1052" s="1" t="s">
        <v>6063</v>
      </c>
      <c r="M1052" s="1" t="s">
        <v>5290</v>
      </c>
      <c r="N1052" s="1" t="s">
        <v>8624</v>
      </c>
    </row>
    <row r="1053" spans="1:14">
      <c r="A1053" s="1" t="s">
        <v>4481</v>
      </c>
      <c r="B1053" s="1" t="s">
        <v>4482</v>
      </c>
      <c r="C1053" s="1" t="s">
        <v>4483</v>
      </c>
      <c r="D1053" s="1" t="s">
        <v>4788</v>
      </c>
      <c r="E1053" s="1" t="s">
        <v>10317</v>
      </c>
      <c r="F1053" s="1" t="s">
        <v>885</v>
      </c>
      <c r="G1053" t="s">
        <v>10739</v>
      </c>
      <c r="H1053" s="1"/>
      <c r="I1053" s="1"/>
      <c r="J1053" s="1" t="s">
        <v>5089</v>
      </c>
      <c r="K1053" s="1" t="s">
        <v>6064</v>
      </c>
      <c r="L1053" s="1" t="s">
        <v>5471</v>
      </c>
      <c r="M1053" s="1" t="s">
        <v>7464</v>
      </c>
      <c r="N1053" s="1" t="s">
        <v>8454</v>
      </c>
    </row>
    <row r="1054" spans="1:14">
      <c r="A1054" s="1" t="s">
        <v>4814</v>
      </c>
      <c r="B1054" s="1" t="s">
        <v>4815</v>
      </c>
      <c r="C1054" s="1" t="s">
        <v>4816</v>
      </c>
      <c r="D1054" s="1" t="s">
        <v>4792</v>
      </c>
      <c r="E1054" s="1" t="s">
        <v>10740</v>
      </c>
      <c r="F1054" s="1" t="s">
        <v>798</v>
      </c>
      <c r="G1054" t="s">
        <v>10741</v>
      </c>
      <c r="H1054" s="1"/>
      <c r="I1054" s="1"/>
      <c r="J1054" s="1"/>
      <c r="K1054" s="1" t="s">
        <v>5274</v>
      </c>
      <c r="L1054" s="1" t="s">
        <v>7409</v>
      </c>
      <c r="M1054" s="1" t="s">
        <v>7757</v>
      </c>
      <c r="N1054" s="1" t="s">
        <v>8431</v>
      </c>
    </row>
    <row r="1055" spans="1:14">
      <c r="A1055" s="1" t="s">
        <v>4654</v>
      </c>
      <c r="B1055" s="1" t="s">
        <v>4655</v>
      </c>
      <c r="C1055" s="1" t="s">
        <v>4656</v>
      </c>
      <c r="D1055" s="1" t="s">
        <v>4796</v>
      </c>
      <c r="E1055" s="1" t="s">
        <v>9042</v>
      </c>
      <c r="F1055" s="1" t="s">
        <v>1056</v>
      </c>
      <c r="G1055" t="s">
        <v>10742</v>
      </c>
      <c r="H1055" s="1"/>
      <c r="I1055" s="1"/>
      <c r="J1055" s="1"/>
      <c r="K1055" s="1" t="s">
        <v>5274</v>
      </c>
      <c r="L1055" s="1" t="s">
        <v>7186</v>
      </c>
      <c r="M1055" s="1" t="s">
        <v>5265</v>
      </c>
      <c r="N1055" s="1" t="s">
        <v>8416</v>
      </c>
    </row>
    <row r="1056" spans="1:14">
      <c r="A1056" s="1" t="s">
        <v>4617</v>
      </c>
      <c r="B1056" s="1" t="s">
        <v>4618</v>
      </c>
      <c r="C1056" s="1" t="s">
        <v>4619</v>
      </c>
      <c r="D1056" s="1" t="s">
        <v>4800</v>
      </c>
      <c r="E1056" s="1" t="s">
        <v>10743</v>
      </c>
      <c r="F1056" s="1" t="s">
        <v>6839</v>
      </c>
      <c r="G1056" t="s">
        <v>10744</v>
      </c>
      <c r="H1056" s="1"/>
      <c r="I1056" s="1"/>
      <c r="J1056" s="1" t="s">
        <v>5175</v>
      </c>
      <c r="K1056" s="1" t="s">
        <v>5274</v>
      </c>
      <c r="L1056" s="1" t="s">
        <v>5970</v>
      </c>
      <c r="M1056" s="1" t="s">
        <v>7581</v>
      </c>
      <c r="N1056" s="1" t="s">
        <v>8454</v>
      </c>
    </row>
    <row r="1057" spans="1:14">
      <c r="A1057" s="1" t="s">
        <v>4818</v>
      </c>
      <c r="B1057" s="1" t="s">
        <v>4819</v>
      </c>
      <c r="C1057" s="1" t="s">
        <v>4820</v>
      </c>
      <c r="D1057" s="1" t="s">
        <v>4804</v>
      </c>
      <c r="E1057" s="1" t="s">
        <v>9461</v>
      </c>
      <c r="F1057" s="1" t="s">
        <v>766</v>
      </c>
      <c r="G1057" t="s">
        <v>10745</v>
      </c>
      <c r="H1057" s="1"/>
      <c r="I1057" s="1"/>
      <c r="J1057" s="1"/>
      <c r="K1057" s="1" t="s">
        <v>5274</v>
      </c>
      <c r="L1057" s="1" t="s">
        <v>6088</v>
      </c>
      <c r="M1057" s="1" t="s">
        <v>5814</v>
      </c>
      <c r="N1057" s="1" t="s">
        <v>8588</v>
      </c>
    </row>
    <row r="1058" spans="1:14">
      <c r="A1058" s="1" t="s">
        <v>4789</v>
      </c>
      <c r="B1058" s="1" t="s">
        <v>4790</v>
      </c>
      <c r="C1058" s="1" t="s">
        <v>4791</v>
      </c>
      <c r="D1058" s="1" t="s">
        <v>4808</v>
      </c>
      <c r="E1058" s="1" t="s">
        <v>10746</v>
      </c>
      <c r="F1058" s="1" t="s">
        <v>3058</v>
      </c>
      <c r="G1058" t="s">
        <v>10747</v>
      </c>
      <c r="H1058" s="1"/>
      <c r="I1058" s="1"/>
      <c r="J1058" s="1" t="s">
        <v>7916</v>
      </c>
      <c r="K1058" s="1" t="s">
        <v>5274</v>
      </c>
      <c r="L1058" s="1" t="s">
        <v>7013</v>
      </c>
      <c r="M1058" s="1" t="s">
        <v>6303</v>
      </c>
      <c r="N1058" s="1" t="s">
        <v>8435</v>
      </c>
    </row>
    <row r="1059" spans="1:14">
      <c r="A1059" s="1" t="s">
        <v>4797</v>
      </c>
      <c r="B1059" s="1" t="s">
        <v>4798</v>
      </c>
      <c r="C1059" s="1" t="s">
        <v>4799</v>
      </c>
      <c r="D1059" s="1" t="s">
        <v>4813</v>
      </c>
      <c r="E1059" s="1" t="s">
        <v>10748</v>
      </c>
      <c r="F1059" s="1" t="s">
        <v>7718</v>
      </c>
      <c r="G1059" t="s">
        <v>10749</v>
      </c>
      <c r="H1059" s="1"/>
      <c r="I1059" s="1"/>
      <c r="J1059" s="1"/>
      <c r="K1059" s="1" t="s">
        <v>5345</v>
      </c>
      <c r="L1059" s="1" t="s">
        <v>6151</v>
      </c>
      <c r="M1059" s="1" t="s">
        <v>7528</v>
      </c>
      <c r="N1059" s="1" t="s">
        <v>8420</v>
      </c>
    </row>
    <row r="1060" spans="1:14">
      <c r="A1060" s="1" t="s">
        <v>4162</v>
      </c>
      <c r="B1060" s="1" t="s">
        <v>4163</v>
      </c>
      <c r="C1060" s="1" t="s">
        <v>4164</v>
      </c>
      <c r="D1060" s="1" t="s">
        <v>4817</v>
      </c>
      <c r="E1060" s="1" t="s">
        <v>10750</v>
      </c>
      <c r="F1060" s="1" t="s">
        <v>6838</v>
      </c>
      <c r="G1060" t="s">
        <v>10751</v>
      </c>
      <c r="H1060" s="1"/>
      <c r="I1060" s="1"/>
      <c r="J1060" s="1"/>
      <c r="K1060" s="1" t="s">
        <v>967</v>
      </c>
      <c r="L1060" s="1" t="s">
        <v>7491</v>
      </c>
      <c r="M1060" s="1" t="s">
        <v>7793</v>
      </c>
      <c r="N1060" s="1" t="s">
        <v>8588</v>
      </c>
    </row>
    <row r="1061" spans="1:14">
      <c r="A1061" s="1" t="s">
        <v>5257</v>
      </c>
      <c r="B1061" s="1" t="s">
        <v>5258</v>
      </c>
      <c r="C1061" s="1" t="s">
        <v>5259</v>
      </c>
      <c r="D1061" s="1" t="s">
        <v>4821</v>
      </c>
      <c r="E1061" s="1" t="s">
        <v>10752</v>
      </c>
      <c r="F1061" s="1" t="s">
        <v>6840</v>
      </c>
      <c r="G1061" t="s">
        <v>10753</v>
      </c>
      <c r="H1061" s="1"/>
      <c r="I1061" s="1"/>
      <c r="J1061" s="1" t="s">
        <v>5260</v>
      </c>
      <c r="K1061" s="1" t="s">
        <v>5274</v>
      </c>
      <c r="L1061" s="1" t="s">
        <v>7324</v>
      </c>
      <c r="M1061" s="1" t="s">
        <v>7488</v>
      </c>
      <c r="N1061" s="1" t="s">
        <v>8495</v>
      </c>
    </row>
    <row r="1062" spans="1:14">
      <c r="A1062" s="1" t="s">
        <v>4702</v>
      </c>
      <c r="B1062" s="1" t="s">
        <v>4703</v>
      </c>
      <c r="C1062" s="1" t="s">
        <v>4704</v>
      </c>
      <c r="D1062" s="1" t="s">
        <v>4825</v>
      </c>
      <c r="E1062" s="1" t="s">
        <v>10754</v>
      </c>
      <c r="F1062" s="1" t="s">
        <v>5113</v>
      </c>
      <c r="G1062" t="s">
        <v>10755</v>
      </c>
      <c r="H1062" s="1"/>
      <c r="I1062" s="1"/>
      <c r="J1062" s="1"/>
      <c r="K1062" s="1" t="s">
        <v>5274</v>
      </c>
      <c r="L1062" s="1"/>
      <c r="M1062" s="1"/>
      <c r="N1062" s="1" t="s">
        <v>8487</v>
      </c>
    </row>
    <row r="1063" spans="1:14">
      <c r="A1063" s="1" t="s">
        <v>4871</v>
      </c>
      <c r="B1063" s="1" t="s">
        <v>4872</v>
      </c>
      <c r="C1063" s="1" t="s">
        <v>4873</v>
      </c>
      <c r="D1063" s="1" t="s">
        <v>4829</v>
      </c>
      <c r="E1063" s="1" t="s">
        <v>10756</v>
      </c>
      <c r="F1063" s="1" t="s">
        <v>6835</v>
      </c>
      <c r="G1063" t="s">
        <v>10757</v>
      </c>
      <c r="H1063" s="1"/>
      <c r="I1063" s="1"/>
      <c r="J1063" s="1"/>
      <c r="K1063" s="1" t="s">
        <v>5274</v>
      </c>
      <c r="L1063" s="1" t="s">
        <v>5801</v>
      </c>
      <c r="M1063" s="1" t="s">
        <v>7114</v>
      </c>
      <c r="N1063" s="1" t="s">
        <v>8528</v>
      </c>
    </row>
    <row r="1064" spans="1:14">
      <c r="A1064" s="1" t="s">
        <v>4742</v>
      </c>
      <c r="B1064" s="1" t="s">
        <v>4743</v>
      </c>
      <c r="C1064" s="1" t="s">
        <v>4744</v>
      </c>
      <c r="D1064" s="1" t="s">
        <v>4834</v>
      </c>
      <c r="E1064" s="1" t="s">
        <v>10362</v>
      </c>
      <c r="F1064" s="1" t="s">
        <v>2277</v>
      </c>
      <c r="G1064" t="s">
        <v>10758</v>
      </c>
      <c r="H1064" s="1"/>
      <c r="I1064" s="1"/>
      <c r="J1064" s="1"/>
      <c r="K1064" s="1" t="s">
        <v>5274</v>
      </c>
      <c r="L1064" s="1" t="s">
        <v>6913</v>
      </c>
      <c r="M1064" s="1" t="s">
        <v>7009</v>
      </c>
      <c r="N1064" s="1" t="s">
        <v>8760</v>
      </c>
    </row>
    <row r="1065" spans="1:14">
      <c r="A1065" s="1" t="s">
        <v>4327</v>
      </c>
      <c r="B1065" s="1" t="s">
        <v>4328</v>
      </c>
      <c r="C1065" s="1" t="s">
        <v>4329</v>
      </c>
      <c r="D1065" s="1" t="s">
        <v>4838</v>
      </c>
      <c r="E1065" s="1" t="s">
        <v>9694</v>
      </c>
      <c r="F1065" s="1" t="s">
        <v>1745</v>
      </c>
      <c r="G1065" t="s">
        <v>10759</v>
      </c>
      <c r="H1065" s="1"/>
      <c r="I1065" s="1"/>
      <c r="J1065" s="1"/>
      <c r="K1065" s="1" t="s">
        <v>967</v>
      </c>
      <c r="L1065" s="1" t="s">
        <v>7361</v>
      </c>
      <c r="M1065" s="1" t="s">
        <v>7494</v>
      </c>
      <c r="N1065" s="1" t="s">
        <v>8492</v>
      </c>
    </row>
    <row r="1066" spans="1:14">
      <c r="A1066" s="1" t="s">
        <v>4924</v>
      </c>
      <c r="B1066" s="1" t="s">
        <v>4925</v>
      </c>
      <c r="C1066" s="1" t="s">
        <v>4926</v>
      </c>
      <c r="D1066" s="1" t="s">
        <v>4842</v>
      </c>
      <c r="E1066" s="1" t="s">
        <v>9694</v>
      </c>
      <c r="F1066" s="1" t="s">
        <v>1745</v>
      </c>
      <c r="G1066" t="s">
        <v>9809</v>
      </c>
      <c r="H1066" s="1"/>
      <c r="I1066" s="1"/>
      <c r="J1066" s="1"/>
      <c r="K1066" s="1" t="s">
        <v>5274</v>
      </c>
      <c r="L1066" s="1"/>
      <c r="M1066" s="1"/>
      <c r="N1066" s="1" t="s">
        <v>8443</v>
      </c>
    </row>
    <row r="1067" spans="1:14">
      <c r="A1067" s="1" t="s">
        <v>4465</v>
      </c>
      <c r="B1067" s="1" t="s">
        <v>4466</v>
      </c>
      <c r="C1067" s="1" t="s">
        <v>4467</v>
      </c>
      <c r="D1067" s="1" t="s">
        <v>4846</v>
      </c>
      <c r="E1067" s="1" t="s">
        <v>9694</v>
      </c>
      <c r="F1067" s="1" t="s">
        <v>1745</v>
      </c>
      <c r="G1067" t="s">
        <v>10760</v>
      </c>
      <c r="H1067" s="1"/>
      <c r="I1067" s="1"/>
      <c r="J1067" s="1"/>
      <c r="K1067" s="1" t="s">
        <v>5274</v>
      </c>
      <c r="L1067" s="1" t="s">
        <v>7105</v>
      </c>
      <c r="M1067" s="1" t="s">
        <v>6379</v>
      </c>
      <c r="N1067" s="1" t="s">
        <v>8633</v>
      </c>
    </row>
    <row r="1068" spans="1:14">
      <c r="A1068" s="1" t="s">
        <v>4587</v>
      </c>
      <c r="B1068" s="1" t="s">
        <v>4588</v>
      </c>
      <c r="C1068" s="1" t="s">
        <v>4589</v>
      </c>
      <c r="D1068" s="1" t="s">
        <v>4850</v>
      </c>
      <c r="E1068" s="1" t="s">
        <v>10761</v>
      </c>
      <c r="F1068" s="1" t="s">
        <v>5061</v>
      </c>
      <c r="G1068" t="s">
        <v>9957</v>
      </c>
      <c r="H1068" s="1"/>
      <c r="I1068" s="1"/>
      <c r="J1068" s="1" t="s">
        <v>4591</v>
      </c>
      <c r="K1068" s="1" t="s">
        <v>967</v>
      </c>
      <c r="L1068" s="1" t="s">
        <v>5377</v>
      </c>
      <c r="M1068" s="1" t="s">
        <v>7498</v>
      </c>
      <c r="N1068" s="1" t="s">
        <v>8565</v>
      </c>
    </row>
    <row r="1069" spans="1:14">
      <c r="A1069" s="1" t="s">
        <v>4781</v>
      </c>
      <c r="B1069" s="1" t="s">
        <v>4782</v>
      </c>
      <c r="C1069" s="1" t="s">
        <v>4783</v>
      </c>
      <c r="D1069" s="1" t="s">
        <v>4855</v>
      </c>
      <c r="E1069" s="1" t="s">
        <v>10746</v>
      </c>
      <c r="F1069" s="1" t="s">
        <v>3058</v>
      </c>
      <c r="G1069" t="s">
        <v>9957</v>
      </c>
      <c r="H1069" s="1"/>
      <c r="I1069" s="1"/>
      <c r="J1069" s="1"/>
      <c r="K1069" s="1"/>
      <c r="L1069" s="1" t="s">
        <v>7783</v>
      </c>
      <c r="M1069" s="1" t="s">
        <v>6229</v>
      </c>
      <c r="N1069" s="1" t="s">
        <v>8435</v>
      </c>
    </row>
    <row r="1070" spans="1:14">
      <c r="A1070" s="1" t="s">
        <v>4119</v>
      </c>
      <c r="B1070" s="1" t="s">
        <v>4120</v>
      </c>
      <c r="C1070" s="1" t="s">
        <v>4121</v>
      </c>
      <c r="D1070" s="1" t="s">
        <v>4859</v>
      </c>
      <c r="E1070" s="1" t="s">
        <v>10762</v>
      </c>
      <c r="F1070" s="1" t="s">
        <v>6505</v>
      </c>
      <c r="G1070" t="s">
        <v>9957</v>
      </c>
      <c r="H1070" s="1"/>
      <c r="I1070" s="1"/>
      <c r="J1070" s="1"/>
      <c r="K1070" s="1" t="s">
        <v>5274</v>
      </c>
      <c r="L1070" s="1" t="s">
        <v>6067</v>
      </c>
      <c r="M1070" s="1" t="s">
        <v>7756</v>
      </c>
      <c r="N1070" s="1" t="s">
        <v>8450</v>
      </c>
    </row>
    <row r="1071" spans="1:14">
      <c r="A1071" s="1" t="s">
        <v>4706</v>
      </c>
      <c r="B1071" s="1" t="s">
        <v>4707</v>
      </c>
      <c r="C1071" s="1" t="s">
        <v>4708</v>
      </c>
      <c r="D1071" s="1" t="s">
        <v>4863</v>
      </c>
      <c r="E1071" s="1" t="s">
        <v>10763</v>
      </c>
      <c r="F1071" s="1" t="s">
        <v>6842</v>
      </c>
      <c r="G1071" t="s">
        <v>9957</v>
      </c>
      <c r="H1071" s="1"/>
      <c r="I1071" s="1"/>
      <c r="J1071" s="1" t="s">
        <v>5088</v>
      </c>
      <c r="K1071" s="1" t="s">
        <v>967</v>
      </c>
      <c r="L1071" s="1" t="s">
        <v>6250</v>
      </c>
      <c r="M1071" s="1" t="s">
        <v>7124</v>
      </c>
      <c r="N1071" s="1" t="s">
        <v>8565</v>
      </c>
    </row>
    <row r="1072" spans="1:14">
      <c r="A1072" s="1" t="s">
        <v>4776</v>
      </c>
      <c r="B1072" s="1" t="s">
        <v>4777</v>
      </c>
      <c r="C1072" s="1" t="s">
        <v>4778</v>
      </c>
      <c r="D1072" s="1" t="s">
        <v>4866</v>
      </c>
      <c r="E1072" s="1" t="s">
        <v>10046</v>
      </c>
      <c r="F1072" s="1" t="s">
        <v>6662</v>
      </c>
      <c r="G1072" t="s">
        <v>10764</v>
      </c>
      <c r="H1072" s="1"/>
      <c r="I1072" s="1"/>
      <c r="J1072" s="1" t="s">
        <v>4780</v>
      </c>
      <c r="K1072" s="1" t="s">
        <v>5401</v>
      </c>
      <c r="L1072" s="1" t="s">
        <v>6297</v>
      </c>
      <c r="M1072" s="1" t="s">
        <v>5352</v>
      </c>
      <c r="N1072" s="1" t="s">
        <v>8624</v>
      </c>
    </row>
    <row r="1073" spans="1:14">
      <c r="A1073" s="1" t="s">
        <v>4642</v>
      </c>
      <c r="B1073" s="1" t="s">
        <v>4643</v>
      </c>
      <c r="C1073" s="1" t="s">
        <v>4644</v>
      </c>
      <c r="D1073" s="1" t="s">
        <v>4870</v>
      </c>
      <c r="E1073" s="1" t="s">
        <v>10765</v>
      </c>
      <c r="F1073" s="1" t="s">
        <v>6845</v>
      </c>
      <c r="G1073" t="s">
        <v>10766</v>
      </c>
      <c r="H1073" s="1"/>
      <c r="I1073" s="1"/>
      <c r="J1073" s="1"/>
      <c r="K1073" s="1" t="s">
        <v>5900</v>
      </c>
      <c r="L1073" s="1"/>
      <c r="M1073" s="1" t="s">
        <v>6170</v>
      </c>
      <c r="N1073" s="1" t="s">
        <v>8454</v>
      </c>
    </row>
    <row r="1074" spans="1:14">
      <c r="A1074" s="1" t="s">
        <v>4577</v>
      </c>
      <c r="B1074" s="1" t="s">
        <v>4578</v>
      </c>
      <c r="C1074" s="1" t="s">
        <v>4579</v>
      </c>
      <c r="D1074" s="1" t="s">
        <v>4874</v>
      </c>
      <c r="E1074" s="1" t="s">
        <v>9694</v>
      </c>
      <c r="F1074" s="1" t="s">
        <v>1745</v>
      </c>
      <c r="G1074" t="s">
        <v>10767</v>
      </c>
      <c r="H1074" s="1"/>
      <c r="I1074" s="1"/>
      <c r="J1074" s="1" t="s">
        <v>4581</v>
      </c>
      <c r="K1074" s="1" t="s">
        <v>5303</v>
      </c>
      <c r="L1074" s="1" t="s">
        <v>10330</v>
      </c>
      <c r="M1074" s="1" t="s">
        <v>10768</v>
      </c>
      <c r="N1074" s="1" t="s">
        <v>8487</v>
      </c>
    </row>
    <row r="1075" spans="1:14">
      <c r="A1075" s="1" t="s">
        <v>4331</v>
      </c>
      <c r="B1075" s="1" t="s">
        <v>4332</v>
      </c>
      <c r="C1075" s="1" t="s">
        <v>4333</v>
      </c>
      <c r="D1075" s="1" t="s">
        <v>4878</v>
      </c>
      <c r="E1075" s="1" t="s">
        <v>10769</v>
      </c>
      <c r="F1075" s="1" t="s">
        <v>6843</v>
      </c>
      <c r="G1075" t="s">
        <v>10770</v>
      </c>
      <c r="H1075" s="1"/>
      <c r="I1075" s="1"/>
      <c r="J1075" s="1" t="s">
        <v>4335</v>
      </c>
      <c r="K1075" s="1" t="s">
        <v>5298</v>
      </c>
      <c r="L1075" s="1" t="s">
        <v>7787</v>
      </c>
      <c r="M1075" s="1" t="s">
        <v>10771</v>
      </c>
      <c r="N1075" s="1" t="s">
        <v>8461</v>
      </c>
    </row>
    <row r="1076" spans="1:14">
      <c r="A1076" s="1" t="s">
        <v>4839</v>
      </c>
      <c r="B1076" s="1" t="s">
        <v>4840</v>
      </c>
      <c r="C1076" s="1" t="s">
        <v>4841</v>
      </c>
      <c r="D1076" s="1" t="s">
        <v>4882</v>
      </c>
      <c r="E1076" s="1" t="s">
        <v>9959</v>
      </c>
      <c r="F1076" s="1" t="s">
        <v>1184</v>
      </c>
      <c r="G1076" t="s">
        <v>10772</v>
      </c>
      <c r="H1076" s="1"/>
      <c r="I1076" s="1"/>
      <c r="J1076" s="1"/>
      <c r="K1076" s="1" t="s">
        <v>5303</v>
      </c>
      <c r="L1076" s="1"/>
      <c r="M1076" s="1" t="s">
        <v>5877</v>
      </c>
      <c r="N1076" s="1" t="s">
        <v>8469</v>
      </c>
    </row>
    <row r="1077" spans="1:14">
      <c r="A1077" s="1" t="s">
        <v>4621</v>
      </c>
      <c r="B1077" s="1" t="s">
        <v>4622</v>
      </c>
      <c r="C1077" s="1" t="s">
        <v>4623</v>
      </c>
      <c r="D1077" s="1" t="s">
        <v>4886</v>
      </c>
      <c r="E1077" s="1" t="s">
        <v>10773</v>
      </c>
      <c r="F1077" s="1" t="s">
        <v>7736</v>
      </c>
      <c r="G1077" t="s">
        <v>10774</v>
      </c>
      <c r="H1077" s="1"/>
      <c r="I1077" s="1"/>
      <c r="J1077" s="1" t="s">
        <v>4625</v>
      </c>
      <c r="K1077" s="1" t="s">
        <v>6784</v>
      </c>
      <c r="L1077" s="1" t="s">
        <v>7248</v>
      </c>
      <c r="M1077" s="1" t="s">
        <v>6117</v>
      </c>
      <c r="N1077" s="1" t="s">
        <v>8476</v>
      </c>
    </row>
    <row r="1078" spans="1:14">
      <c r="A1078" s="1" t="s">
        <v>4835</v>
      </c>
      <c r="B1078" s="1" t="s">
        <v>4836</v>
      </c>
      <c r="C1078" s="1" t="s">
        <v>4837</v>
      </c>
      <c r="D1078" s="1" t="s">
        <v>4887</v>
      </c>
      <c r="E1078" s="1" t="s">
        <v>9694</v>
      </c>
      <c r="F1078" s="1" t="s">
        <v>1745</v>
      </c>
      <c r="G1078" t="s">
        <v>10775</v>
      </c>
      <c r="H1078" s="1"/>
      <c r="I1078" s="1"/>
      <c r="J1078" s="1" t="s">
        <v>8107</v>
      </c>
      <c r="K1078" s="1" t="s">
        <v>5274</v>
      </c>
      <c r="L1078" s="1" t="s">
        <v>6198</v>
      </c>
      <c r="M1078" s="1" t="s">
        <v>5877</v>
      </c>
      <c r="N1078" s="1" t="s">
        <v>8568</v>
      </c>
    </row>
    <row r="1079" spans="1:14">
      <c r="A1079" s="1" t="s">
        <v>4409</v>
      </c>
      <c r="B1079" s="1" t="s">
        <v>4410</v>
      </c>
      <c r="C1079" s="1" t="s">
        <v>4411</v>
      </c>
      <c r="D1079" s="1" t="s">
        <v>4891</v>
      </c>
      <c r="E1079" s="1" t="s">
        <v>10360</v>
      </c>
      <c r="F1079" s="1" t="s">
        <v>5114</v>
      </c>
      <c r="G1079" t="s">
        <v>10776</v>
      </c>
      <c r="H1079" s="1"/>
      <c r="I1079" s="1"/>
      <c r="J1079" s="1"/>
      <c r="K1079" s="1" t="s">
        <v>5274</v>
      </c>
      <c r="L1079" s="1" t="s">
        <v>5942</v>
      </c>
      <c r="M1079" s="1" t="s">
        <v>7435</v>
      </c>
      <c r="N1079" s="1" t="s">
        <v>8412</v>
      </c>
    </row>
    <row r="1080" spans="1:14">
      <c r="A1080" s="1" t="s">
        <v>4592</v>
      </c>
      <c r="B1080" s="1" t="s">
        <v>4593</v>
      </c>
      <c r="C1080" s="1" t="s">
        <v>4594</v>
      </c>
      <c r="D1080" s="1" t="s">
        <v>4895</v>
      </c>
      <c r="E1080" s="1" t="s">
        <v>10777</v>
      </c>
      <c r="F1080" s="1" t="s">
        <v>1745</v>
      </c>
      <c r="G1080" t="s">
        <v>10778</v>
      </c>
      <c r="H1080" s="1"/>
      <c r="I1080" s="1"/>
      <c r="J1080" s="1"/>
      <c r="K1080" s="1" t="s">
        <v>71</v>
      </c>
      <c r="L1080" s="1" t="s">
        <v>7476</v>
      </c>
      <c r="M1080" s="1" t="s">
        <v>7840</v>
      </c>
      <c r="N1080" s="1" t="s">
        <v>8633</v>
      </c>
    </row>
    <row r="1081" spans="1:14">
      <c r="A1081" s="1" t="s">
        <v>4843</v>
      </c>
      <c r="B1081" s="1" t="s">
        <v>4844</v>
      </c>
      <c r="C1081" s="1" t="s">
        <v>4845</v>
      </c>
      <c r="D1081" s="1" t="s">
        <v>4896</v>
      </c>
      <c r="E1081" s="1" t="s">
        <v>10779</v>
      </c>
      <c r="F1081" s="1" t="s">
        <v>766</v>
      </c>
      <c r="G1081" t="s">
        <v>10780</v>
      </c>
      <c r="H1081" s="1"/>
      <c r="I1081" s="1"/>
      <c r="J1081" s="1"/>
      <c r="K1081" s="1" t="s">
        <v>6131</v>
      </c>
      <c r="L1081" s="1" t="s">
        <v>6398</v>
      </c>
      <c r="M1081" s="1" t="s">
        <v>5205</v>
      </c>
      <c r="N1081" s="1" t="s">
        <v>8541</v>
      </c>
    </row>
    <row r="1082" spans="1:14">
      <c r="A1082" s="1" t="s">
        <v>4725</v>
      </c>
      <c r="B1082" s="1" t="s">
        <v>4726</v>
      </c>
      <c r="C1082" s="1" t="s">
        <v>4727</v>
      </c>
      <c r="D1082" s="1" t="s">
        <v>4900</v>
      </c>
      <c r="E1082" s="1" t="s">
        <v>10723</v>
      </c>
      <c r="F1082" s="1" t="s">
        <v>2365</v>
      </c>
      <c r="G1082" t="s">
        <v>10781</v>
      </c>
      <c r="H1082" s="1"/>
      <c r="I1082" s="1"/>
      <c r="J1082" s="1"/>
      <c r="K1082" s="1" t="s">
        <v>5274</v>
      </c>
      <c r="L1082" s="1" t="s">
        <v>7285</v>
      </c>
      <c r="M1082" s="1" t="s">
        <v>5552</v>
      </c>
      <c r="N1082" s="1" t="s">
        <v>8568</v>
      </c>
    </row>
    <row r="1083" spans="1:14">
      <c r="A1083" s="1" t="s">
        <v>4569</v>
      </c>
      <c r="B1083" s="1" t="s">
        <v>4570</v>
      </c>
      <c r="C1083" s="1" t="s">
        <v>4571</v>
      </c>
      <c r="D1083" s="1" t="s">
        <v>4905</v>
      </c>
      <c r="E1083" s="1" t="s">
        <v>10227</v>
      </c>
      <c r="F1083" s="1" t="s">
        <v>1351</v>
      </c>
      <c r="G1083" t="s">
        <v>10782</v>
      </c>
      <c r="H1083" s="1"/>
      <c r="I1083" s="1"/>
      <c r="J1083" s="1"/>
      <c r="K1083" s="1" t="s">
        <v>5303</v>
      </c>
      <c r="L1083" s="1" t="s">
        <v>7676</v>
      </c>
      <c r="M1083" s="1" t="s">
        <v>6270</v>
      </c>
      <c r="N1083" s="1" t="s">
        <v>8454</v>
      </c>
    </row>
    <row r="1084" spans="1:14">
      <c r="A1084" s="1" t="s">
        <v>4675</v>
      </c>
      <c r="B1084" s="1" t="s">
        <v>4676</v>
      </c>
      <c r="C1084" s="1" t="s">
        <v>4677</v>
      </c>
      <c r="D1084" s="1" t="s">
        <v>4909</v>
      </c>
      <c r="E1084" s="1" t="s">
        <v>9694</v>
      </c>
      <c r="F1084" s="1" t="s">
        <v>1745</v>
      </c>
      <c r="G1084" t="s">
        <v>10783</v>
      </c>
      <c r="H1084" s="1"/>
      <c r="I1084" s="1"/>
      <c r="J1084" s="1"/>
      <c r="K1084" s="1" t="s">
        <v>5274</v>
      </c>
      <c r="L1084" s="1"/>
      <c r="M1084" s="1"/>
      <c r="N1084" s="1" t="s">
        <v>8412</v>
      </c>
    </row>
    <row r="1085" spans="1:14">
      <c r="A1085" s="1" t="s">
        <v>4750</v>
      </c>
      <c r="B1085" s="1" t="s">
        <v>4751</v>
      </c>
      <c r="C1085" s="1" t="s">
        <v>4752</v>
      </c>
      <c r="D1085" s="1" t="s">
        <v>4912</v>
      </c>
      <c r="E1085" s="1" t="s">
        <v>9694</v>
      </c>
      <c r="F1085" s="1" t="s">
        <v>1745</v>
      </c>
      <c r="G1085" t="s">
        <v>10783</v>
      </c>
      <c r="H1085" s="1"/>
      <c r="I1085" s="1"/>
      <c r="J1085" s="1" t="s">
        <v>4754</v>
      </c>
      <c r="K1085" s="1" t="s">
        <v>967</v>
      </c>
      <c r="L1085" s="1"/>
      <c r="M1085" s="1"/>
      <c r="N1085" s="1" t="s">
        <v>8588</v>
      </c>
    </row>
    <row r="1086" spans="1:14">
      <c r="A1086" s="1" t="s">
        <v>4785</v>
      </c>
      <c r="B1086" s="1" t="s">
        <v>4786</v>
      </c>
      <c r="C1086" s="1" t="s">
        <v>4787</v>
      </c>
      <c r="D1086" s="1" t="s">
        <v>4913</v>
      </c>
      <c r="E1086" s="1" t="s">
        <v>10746</v>
      </c>
      <c r="F1086" s="1" t="s">
        <v>3058</v>
      </c>
      <c r="G1086" t="s">
        <v>10784</v>
      </c>
      <c r="H1086" s="1"/>
      <c r="I1086" s="1"/>
      <c r="J1086" s="1"/>
      <c r="K1086" s="1" t="s">
        <v>5303</v>
      </c>
      <c r="L1086" s="1" t="s">
        <v>6793</v>
      </c>
      <c r="M1086" s="1" t="s">
        <v>5306</v>
      </c>
      <c r="N1086" s="1" t="s">
        <v>8502</v>
      </c>
    </row>
    <row r="1087" spans="1:14">
      <c r="A1087" s="1" t="s">
        <v>4469</v>
      </c>
      <c r="B1087" s="1" t="s">
        <v>4470</v>
      </c>
      <c r="C1087" s="1" t="s">
        <v>4471</v>
      </c>
      <c r="D1087" s="1" t="s">
        <v>4914</v>
      </c>
      <c r="E1087" s="1" t="s">
        <v>10785</v>
      </c>
      <c r="F1087" s="1" t="s">
        <v>6848</v>
      </c>
      <c r="G1087" t="s">
        <v>10786</v>
      </c>
      <c r="H1087" s="1"/>
      <c r="I1087" s="1"/>
      <c r="J1087" s="1" t="s">
        <v>939</v>
      </c>
      <c r="K1087" s="1" t="s">
        <v>5274</v>
      </c>
      <c r="L1087" s="1"/>
      <c r="M1087" s="1" t="s">
        <v>7035</v>
      </c>
      <c r="N1087" s="1" t="s">
        <v>8565</v>
      </c>
    </row>
    <row r="1088" spans="1:14">
      <c r="A1088" s="1" t="s">
        <v>4805</v>
      </c>
      <c r="B1088" s="1" t="s">
        <v>4806</v>
      </c>
      <c r="C1088" s="1" t="s">
        <v>4807</v>
      </c>
      <c r="D1088" s="1" t="s">
        <v>4915</v>
      </c>
      <c r="E1088" s="1" t="s">
        <v>9959</v>
      </c>
      <c r="F1088" s="1" t="s">
        <v>1184</v>
      </c>
      <c r="G1088" t="s">
        <v>10787</v>
      </c>
      <c r="H1088" s="1"/>
      <c r="I1088" s="1"/>
      <c r="J1088" s="1" t="s">
        <v>4809</v>
      </c>
      <c r="K1088" s="1" t="s">
        <v>5274</v>
      </c>
      <c r="L1088" s="1" t="s">
        <v>7003</v>
      </c>
      <c r="M1088" s="1"/>
      <c r="N1088" s="1" t="s">
        <v>8465</v>
      </c>
    </row>
    <row r="1089" spans="1:14">
      <c r="A1089" s="1" t="s">
        <v>4582</v>
      </c>
      <c r="B1089" s="1" t="s">
        <v>4583</v>
      </c>
      <c r="C1089" s="1" t="s">
        <v>4584</v>
      </c>
      <c r="D1089" s="1" t="s">
        <v>4919</v>
      </c>
      <c r="E1089" s="1" t="s">
        <v>10657</v>
      </c>
      <c r="F1089" s="1" t="s">
        <v>2931</v>
      </c>
      <c r="G1089" t="s">
        <v>10788</v>
      </c>
      <c r="H1089" s="1"/>
      <c r="I1089" s="1"/>
      <c r="J1089" s="1" t="s">
        <v>4586</v>
      </c>
      <c r="K1089" s="1" t="s">
        <v>967</v>
      </c>
      <c r="L1089" s="1" t="s">
        <v>7837</v>
      </c>
      <c r="M1089" s="1" t="s">
        <v>6557</v>
      </c>
      <c r="N1089" s="1" t="s">
        <v>8476</v>
      </c>
    </row>
    <row r="1090" spans="1:14">
      <c r="A1090" s="1" t="s">
        <v>4596</v>
      </c>
      <c r="B1090" s="1" t="s">
        <v>4597</v>
      </c>
      <c r="C1090" s="1" t="s">
        <v>4598</v>
      </c>
      <c r="D1090" s="1" t="s">
        <v>4923</v>
      </c>
      <c r="E1090" s="1" t="s">
        <v>10789</v>
      </c>
      <c r="F1090" s="1" t="s">
        <v>5172</v>
      </c>
      <c r="G1090" t="s">
        <v>10790</v>
      </c>
      <c r="H1090" s="1"/>
      <c r="I1090" s="1"/>
      <c r="J1090" s="1" t="s">
        <v>4521</v>
      </c>
      <c r="K1090" s="1" t="s">
        <v>5274</v>
      </c>
      <c r="L1090" s="1" t="s">
        <v>6405</v>
      </c>
      <c r="M1090" s="1" t="s">
        <v>7758</v>
      </c>
      <c r="N1090" s="1" t="s">
        <v>8633</v>
      </c>
    </row>
    <row r="1091" spans="1:14">
      <c r="A1091" s="1" t="s">
        <v>4768</v>
      </c>
      <c r="B1091" s="1" t="s">
        <v>4769</v>
      </c>
      <c r="C1091" s="1" t="s">
        <v>4770</v>
      </c>
      <c r="D1091" s="1" t="s">
        <v>4927</v>
      </c>
      <c r="E1091" s="1" t="s">
        <v>10791</v>
      </c>
      <c r="F1091" s="1" t="s">
        <v>5452</v>
      </c>
      <c r="G1091" t="s">
        <v>10792</v>
      </c>
      <c r="H1091" s="1"/>
      <c r="I1091" s="1"/>
      <c r="J1091" s="1"/>
      <c r="K1091" s="1" t="s">
        <v>5274</v>
      </c>
      <c r="L1091" s="1" t="s">
        <v>5579</v>
      </c>
      <c r="M1091" s="1"/>
      <c r="N1091" s="1" t="s">
        <v>8465</v>
      </c>
    </row>
    <row r="1092" spans="1:14">
      <c r="A1092" s="1" t="s">
        <v>4310</v>
      </c>
      <c r="B1092" s="1" t="s">
        <v>4311</v>
      </c>
      <c r="C1092" s="1" t="s">
        <v>4312</v>
      </c>
      <c r="D1092" s="1" t="s">
        <v>4930</v>
      </c>
      <c r="E1092" s="1" t="s">
        <v>10268</v>
      </c>
      <c r="F1092" s="1" t="s">
        <v>2244</v>
      </c>
      <c r="G1092" t="s">
        <v>10793</v>
      </c>
      <c r="H1092" s="1"/>
      <c r="I1092" s="1"/>
      <c r="J1092" s="1"/>
      <c r="K1092" s="1" t="s">
        <v>5274</v>
      </c>
      <c r="L1092" s="1"/>
      <c r="M1092" s="1" t="s">
        <v>7505</v>
      </c>
      <c r="N1092" s="1" t="s">
        <v>8461</v>
      </c>
    </row>
    <row r="1093" spans="1:14">
      <c r="A1093" s="1" t="s">
        <v>4755</v>
      </c>
      <c r="B1093" s="1" t="s">
        <v>4756</v>
      </c>
      <c r="C1093" s="1" t="s">
        <v>4757</v>
      </c>
      <c r="D1093" s="1" t="s">
        <v>4931</v>
      </c>
      <c r="E1093" s="1" t="s">
        <v>9694</v>
      </c>
      <c r="F1093" s="1" t="s">
        <v>1745</v>
      </c>
      <c r="G1093" t="s">
        <v>10794</v>
      </c>
      <c r="H1093" s="1"/>
      <c r="I1093" s="1"/>
      <c r="J1093" s="1" t="s">
        <v>4759</v>
      </c>
      <c r="K1093" s="1" t="s">
        <v>5274</v>
      </c>
      <c r="L1093" s="1" t="s">
        <v>5677</v>
      </c>
      <c r="M1093" s="1"/>
      <c r="N1093" s="1" t="s">
        <v>8492</v>
      </c>
    </row>
    <row r="1094" spans="1:14">
      <c r="A1094" s="1" t="s">
        <v>4276</v>
      </c>
      <c r="B1094" s="1" t="s">
        <v>4277</v>
      </c>
      <c r="C1094" s="1" t="s">
        <v>4278</v>
      </c>
      <c r="D1094" s="1" t="s">
        <v>4935</v>
      </c>
      <c r="E1094" s="1" t="s">
        <v>9461</v>
      </c>
      <c r="F1094" s="1" t="s">
        <v>766</v>
      </c>
      <c r="G1094" t="s">
        <v>10795</v>
      </c>
      <c r="H1094" s="1"/>
      <c r="I1094" s="1"/>
      <c r="J1094" s="1"/>
      <c r="K1094" s="1" t="s">
        <v>967</v>
      </c>
      <c r="L1094" s="1"/>
      <c r="M1094" s="1" t="s">
        <v>6146</v>
      </c>
      <c r="N1094" s="1" t="s">
        <v>8469</v>
      </c>
    </row>
    <row r="1095" spans="1:14">
      <c r="A1095" s="1" t="s">
        <v>4875</v>
      </c>
      <c r="B1095" s="1" t="s">
        <v>4876</v>
      </c>
      <c r="C1095" s="1" t="s">
        <v>4877</v>
      </c>
      <c r="D1095" s="1" t="s">
        <v>4939</v>
      </c>
      <c r="E1095" s="1" t="s">
        <v>10223</v>
      </c>
      <c r="F1095" s="1" t="s">
        <v>2997</v>
      </c>
      <c r="G1095" t="s">
        <v>10796</v>
      </c>
      <c r="H1095" s="1"/>
      <c r="I1095" s="1"/>
      <c r="J1095" s="1"/>
      <c r="K1095" s="1" t="s">
        <v>5274</v>
      </c>
      <c r="L1095" s="1" t="s">
        <v>7454</v>
      </c>
      <c r="M1095" s="1"/>
      <c r="N1095" s="1" t="s">
        <v>8588</v>
      </c>
    </row>
    <row r="1096" spans="1:14">
      <c r="A1096" s="1" t="s">
        <v>4738</v>
      </c>
      <c r="B1096" s="1" t="s">
        <v>4739</v>
      </c>
      <c r="C1096" s="1" t="s">
        <v>4740</v>
      </c>
      <c r="D1096" s="1" t="s">
        <v>4940</v>
      </c>
      <c r="E1096" s="1" t="s">
        <v>10352</v>
      </c>
      <c r="F1096" s="1" t="s">
        <v>1233</v>
      </c>
      <c r="G1096" t="s">
        <v>9817</v>
      </c>
      <c r="H1096" s="1"/>
      <c r="I1096" s="1"/>
      <c r="J1096" s="1"/>
      <c r="K1096" s="1" t="s">
        <v>7335</v>
      </c>
      <c r="L1096" s="1" t="s">
        <v>8095</v>
      </c>
      <c r="M1096" s="1" t="s">
        <v>7700</v>
      </c>
      <c r="N1096" s="1" t="s">
        <v>8476</v>
      </c>
    </row>
    <row r="1097" spans="1:14">
      <c r="A1097" s="1" t="s">
        <v>4714</v>
      </c>
      <c r="B1097" s="1" t="s">
        <v>4715</v>
      </c>
      <c r="C1097" s="1" t="s">
        <v>4715</v>
      </c>
      <c r="D1097" s="1" t="s">
        <v>4944</v>
      </c>
      <c r="E1097" s="1" t="s">
        <v>10797</v>
      </c>
      <c r="F1097" s="1" t="s">
        <v>7438</v>
      </c>
      <c r="G1097" t="s">
        <v>9948</v>
      </c>
      <c r="H1097" s="1"/>
      <c r="I1097" s="1"/>
      <c r="J1097" s="1"/>
      <c r="K1097" s="1" t="s">
        <v>5274</v>
      </c>
      <c r="L1097" s="1" t="s">
        <v>7121</v>
      </c>
      <c r="M1097" s="1"/>
      <c r="N1097" s="1" t="s">
        <v>8461</v>
      </c>
    </row>
    <row r="1098" spans="1:14">
      <c r="A1098" s="1" t="s">
        <v>4389</v>
      </c>
      <c r="B1098" s="1" t="s">
        <v>4390</v>
      </c>
      <c r="C1098" s="1" t="s">
        <v>4391</v>
      </c>
      <c r="D1098" s="1" t="s">
        <v>4949</v>
      </c>
      <c r="E1098" s="1" t="s">
        <v>5409</v>
      </c>
      <c r="F1098" s="1" t="s">
        <v>1745</v>
      </c>
      <c r="H1098" s="1"/>
      <c r="I1098" s="1"/>
      <c r="J1098" s="1"/>
      <c r="K1098" s="1"/>
      <c r="L1098" s="1"/>
      <c r="M1098" s="1" t="s">
        <v>7195</v>
      </c>
      <c r="N1098" s="1" t="s">
        <v>5415</v>
      </c>
    </row>
    <row r="1099" spans="1:14">
      <c r="A1099" s="1" t="s">
        <v>4710</v>
      </c>
      <c r="B1099" s="1" t="s">
        <v>4711</v>
      </c>
      <c r="C1099" s="1" t="s">
        <v>4712</v>
      </c>
      <c r="D1099" s="1" t="s">
        <v>4953</v>
      </c>
      <c r="E1099" s="1" t="s">
        <v>6045</v>
      </c>
      <c r="F1099" s="1" t="s">
        <v>766</v>
      </c>
      <c r="H1099" s="1"/>
      <c r="I1099" s="1"/>
      <c r="J1099" s="1"/>
      <c r="K1099" s="1"/>
      <c r="L1099" s="1" t="s">
        <v>5529</v>
      </c>
      <c r="M1099" s="1" t="s">
        <v>5532</v>
      </c>
      <c r="N1099" s="1" t="s">
        <v>6046</v>
      </c>
    </row>
    <row r="1100" spans="1:14">
      <c r="A1100" s="1" t="s">
        <v>4608</v>
      </c>
      <c r="B1100" s="1" t="s">
        <v>4609</v>
      </c>
      <c r="C1100" s="1" t="s">
        <v>4610</v>
      </c>
      <c r="D1100" s="1" t="s">
        <v>4958</v>
      </c>
      <c r="E1100" s="1" t="s">
        <v>5773</v>
      </c>
      <c r="F1100" s="1" t="s">
        <v>5648</v>
      </c>
      <c r="H1100" s="1"/>
      <c r="I1100" s="1"/>
      <c r="J1100" s="1" t="s">
        <v>4612</v>
      </c>
      <c r="K1100" s="1"/>
      <c r="L1100" s="1"/>
      <c r="M1100" s="1" t="s">
        <v>7559</v>
      </c>
      <c r="N1100" s="1" t="s">
        <v>5774</v>
      </c>
    </row>
    <row r="1101" spans="1:14">
      <c r="A1101" s="1" t="s">
        <v>4721</v>
      </c>
      <c r="B1101" s="1" t="s">
        <v>4722</v>
      </c>
      <c r="C1101" s="1" t="s">
        <v>4723</v>
      </c>
      <c r="D1101" s="1" t="s">
        <v>4962</v>
      </c>
      <c r="E1101" s="1" t="s">
        <v>7549</v>
      </c>
      <c r="F1101" s="1" t="s">
        <v>1056</v>
      </c>
      <c r="H1101" s="1"/>
      <c r="I1101" s="1"/>
      <c r="J1101" s="1"/>
      <c r="K1101" s="1"/>
      <c r="L1101" s="1" t="s">
        <v>5796</v>
      </c>
      <c r="M1101" s="1"/>
      <c r="N1101" s="1" t="s">
        <v>7545</v>
      </c>
    </row>
    <row r="1102" spans="1:14">
      <c r="A1102" s="1" t="s">
        <v>4897</v>
      </c>
      <c r="B1102" s="1" t="s">
        <v>4898</v>
      </c>
      <c r="C1102" s="1" t="s">
        <v>4899</v>
      </c>
      <c r="D1102" s="1" t="s">
        <v>4966</v>
      </c>
      <c r="E1102" s="1" t="s">
        <v>6849</v>
      </c>
      <c r="F1102" s="1" t="s">
        <v>5835</v>
      </c>
      <c r="H1102" s="1"/>
      <c r="I1102" s="1"/>
      <c r="J1102" s="1" t="s">
        <v>4901</v>
      </c>
      <c r="K1102" s="1"/>
      <c r="L1102" s="1" t="s">
        <v>5447</v>
      </c>
      <c r="M1102" s="1"/>
      <c r="N1102" s="1" t="s">
        <v>6850</v>
      </c>
    </row>
    <row r="1103" spans="1:14">
      <c r="A1103" s="1" t="s">
        <v>4772</v>
      </c>
      <c r="B1103" s="1" t="s">
        <v>4773</v>
      </c>
      <c r="C1103" s="1" t="s">
        <v>4774</v>
      </c>
      <c r="D1103" s="1" t="s">
        <v>4970</v>
      </c>
      <c r="E1103" s="1" t="s">
        <v>5385</v>
      </c>
      <c r="F1103" s="1" t="s">
        <v>5332</v>
      </c>
      <c r="H1103" s="1"/>
      <c r="I1103" s="1"/>
      <c r="J1103" s="1"/>
      <c r="K1103" s="1"/>
      <c r="L1103" s="1"/>
      <c r="M1103" s="1" t="s">
        <v>5445</v>
      </c>
      <c r="N1103" s="1" t="s">
        <v>5386</v>
      </c>
    </row>
    <row r="1104" spans="1:14">
      <c r="A1104" s="1" t="s">
        <v>4204</v>
      </c>
      <c r="B1104" s="1" t="s">
        <v>4205</v>
      </c>
      <c r="C1104" s="1" t="s">
        <v>4206</v>
      </c>
      <c r="D1104" s="1" t="s">
        <v>4971</v>
      </c>
      <c r="E1104" s="1" t="s">
        <v>6851</v>
      </c>
      <c r="F1104" s="1" t="s">
        <v>6040</v>
      </c>
      <c r="H1104" s="1"/>
      <c r="I1104" s="1"/>
      <c r="J1104" s="1" t="s">
        <v>4208</v>
      </c>
      <c r="K1104" s="1"/>
      <c r="L1104" s="1" t="s">
        <v>5182</v>
      </c>
      <c r="M1104" s="1" t="s">
        <v>7817</v>
      </c>
      <c r="N1104" s="1" t="s">
        <v>6852</v>
      </c>
    </row>
    <row r="1105" spans="1:14">
      <c r="A1105" s="1" t="s">
        <v>4888</v>
      </c>
      <c r="B1105" s="1" t="s">
        <v>4889</v>
      </c>
      <c r="C1105" s="1" t="s">
        <v>4890</v>
      </c>
      <c r="D1105" s="1" t="s">
        <v>4972</v>
      </c>
      <c r="E1105" s="1" t="s">
        <v>5650</v>
      </c>
      <c r="F1105" s="1" t="s">
        <v>5651</v>
      </c>
      <c r="H1105" s="1"/>
      <c r="I1105" s="1"/>
      <c r="J1105" s="1"/>
      <c r="K1105" s="1"/>
      <c r="L1105" s="1"/>
      <c r="M1105" s="1" t="s">
        <v>7354</v>
      </c>
      <c r="N1105" s="1" t="s">
        <v>5652</v>
      </c>
    </row>
    <row r="1106" spans="1:14">
      <c r="A1106" s="1" t="s">
        <v>4941</v>
      </c>
      <c r="B1106" s="1" t="s">
        <v>4942</v>
      </c>
      <c r="C1106" s="1" t="s">
        <v>4943</v>
      </c>
      <c r="D1106" s="1" t="s">
        <v>4973</v>
      </c>
      <c r="E1106" s="1" t="s">
        <v>6853</v>
      </c>
      <c r="F1106" s="1" t="s">
        <v>3594</v>
      </c>
      <c r="H1106" s="1"/>
      <c r="I1106" s="1"/>
      <c r="J1106" s="1" t="s">
        <v>4945</v>
      </c>
      <c r="K1106" s="1"/>
      <c r="L1106" s="1" t="s">
        <v>6981</v>
      </c>
      <c r="M1106" s="1" t="s">
        <v>10798</v>
      </c>
      <c r="N1106" s="1" t="s">
        <v>6854</v>
      </c>
    </row>
    <row r="1107" spans="1:14">
      <c r="A1107" s="1" t="s">
        <v>4517</v>
      </c>
      <c r="B1107" s="1" t="s">
        <v>4518</v>
      </c>
      <c r="C1107" s="1" t="s">
        <v>4519</v>
      </c>
      <c r="D1107" s="1" t="s">
        <v>4977</v>
      </c>
      <c r="E1107" s="1" t="s">
        <v>5411</v>
      </c>
      <c r="F1107" s="1" t="s">
        <v>1725</v>
      </c>
      <c r="H1107" s="1"/>
      <c r="I1107" s="1"/>
      <c r="J1107" s="1" t="s">
        <v>4521</v>
      </c>
      <c r="K1107" s="1"/>
      <c r="L1107" s="1"/>
      <c r="M1107" s="1" t="s">
        <v>6984</v>
      </c>
      <c r="N1107" s="1" t="s">
        <v>5408</v>
      </c>
    </row>
    <row r="1108" spans="1:14">
      <c r="A1108" s="1" t="s">
        <v>4565</v>
      </c>
      <c r="B1108" s="1" t="s">
        <v>4566</v>
      </c>
      <c r="C1108" s="1" t="s">
        <v>4567</v>
      </c>
      <c r="D1108" s="1" t="s">
        <v>4978</v>
      </c>
      <c r="E1108" s="1" t="s">
        <v>7645</v>
      </c>
      <c r="F1108" s="1" t="s">
        <v>7541</v>
      </c>
      <c r="H1108" s="1"/>
      <c r="I1108" s="1"/>
      <c r="J1108" s="1"/>
      <c r="K1108" s="1" t="s">
        <v>271</v>
      </c>
      <c r="L1108" s="1" t="s">
        <v>5922</v>
      </c>
      <c r="M1108" s="1"/>
      <c r="N1108" s="1" t="s">
        <v>7920</v>
      </c>
    </row>
    <row r="1109" spans="1:14">
      <c r="A1109" s="1" t="s">
        <v>4946</v>
      </c>
      <c r="B1109" s="1" t="s">
        <v>4947</v>
      </c>
      <c r="C1109" s="1" t="s">
        <v>4948</v>
      </c>
      <c r="D1109" s="1" t="s">
        <v>4982</v>
      </c>
      <c r="E1109" s="1" t="s">
        <v>5090</v>
      </c>
      <c r="F1109" s="1" t="s">
        <v>5014</v>
      </c>
      <c r="H1109" s="1"/>
      <c r="I1109" s="1"/>
      <c r="J1109" s="1" t="s">
        <v>4950</v>
      </c>
      <c r="K1109" s="1"/>
      <c r="L1109" s="1"/>
      <c r="M1109" s="1"/>
      <c r="N1109" s="1" t="s">
        <v>5091</v>
      </c>
    </row>
    <row r="1110" spans="1:14">
      <c r="A1110" s="1" t="s">
        <v>4963</v>
      </c>
      <c r="B1110" s="1" t="s">
        <v>4964</v>
      </c>
      <c r="C1110" s="1" t="s">
        <v>4965</v>
      </c>
      <c r="D1110" s="1" t="s">
        <v>5092</v>
      </c>
      <c r="E1110" s="1" t="s">
        <v>5656</v>
      </c>
      <c r="F1110" s="1" t="s">
        <v>1745</v>
      </c>
      <c r="H1110" s="1"/>
      <c r="I1110" s="1"/>
      <c r="J1110" s="1"/>
      <c r="K1110" s="1"/>
      <c r="L1110" s="1"/>
      <c r="M1110" s="1" t="s">
        <v>7025</v>
      </c>
      <c r="N1110" s="1" t="s">
        <v>5657</v>
      </c>
    </row>
    <row r="1111" spans="1:14">
      <c r="A1111" s="1" t="s">
        <v>4902</v>
      </c>
      <c r="B1111" s="1" t="s">
        <v>4903</v>
      </c>
      <c r="C1111" s="1" t="s">
        <v>4904</v>
      </c>
      <c r="D1111" s="1" t="s">
        <v>5093</v>
      </c>
      <c r="E1111" s="1" t="s">
        <v>6047</v>
      </c>
      <c r="F1111" s="1" t="s">
        <v>5455</v>
      </c>
      <c r="H1111" s="1"/>
      <c r="I1111" s="1"/>
      <c r="J1111" s="1"/>
      <c r="K1111" s="1"/>
      <c r="L1111" s="1"/>
      <c r="M1111" s="1" t="s">
        <v>5683</v>
      </c>
      <c r="N1111" s="1" t="s">
        <v>6048</v>
      </c>
    </row>
    <row r="1112" spans="1:14">
      <c r="A1112" s="1" t="s">
        <v>4967</v>
      </c>
      <c r="B1112" s="1" t="s">
        <v>4968</v>
      </c>
      <c r="C1112" s="1" t="s">
        <v>4969</v>
      </c>
      <c r="D1112" s="1" t="s">
        <v>5121</v>
      </c>
      <c r="E1112" s="1" t="s">
        <v>7933</v>
      </c>
      <c r="F1112" s="1" t="s">
        <v>5645</v>
      </c>
      <c r="H1112" s="1"/>
      <c r="I1112" s="1"/>
      <c r="J1112" s="1"/>
      <c r="K1112" s="1" t="s">
        <v>967</v>
      </c>
      <c r="L1112" s="1" t="s">
        <v>7032</v>
      </c>
      <c r="M1112" s="1"/>
      <c r="N1112" s="1" t="s">
        <v>7918</v>
      </c>
    </row>
    <row r="1113" spans="1:14">
      <c r="A1113" s="1" t="s">
        <v>4916</v>
      </c>
      <c r="B1113" s="1" t="s">
        <v>4917</v>
      </c>
      <c r="C1113" s="1" t="s">
        <v>4918</v>
      </c>
      <c r="D1113" s="1" t="s">
        <v>5261</v>
      </c>
      <c r="E1113" s="1" t="s">
        <v>6855</v>
      </c>
      <c r="F1113" s="1" t="s">
        <v>6043</v>
      </c>
      <c r="H1113" s="1"/>
      <c r="I1113" s="1"/>
      <c r="J1113" s="1"/>
      <c r="K1113" s="1"/>
      <c r="L1113" s="1" t="s">
        <v>6285</v>
      </c>
      <c r="M1113" s="1" t="s">
        <v>8381</v>
      </c>
      <c r="N1113" s="1" t="s">
        <v>6856</v>
      </c>
    </row>
    <row r="1114" spans="1:14">
      <c r="A1114" s="1" t="s">
        <v>4764</v>
      </c>
      <c r="B1114" s="1" t="s">
        <v>4765</v>
      </c>
      <c r="C1114" s="1" t="s">
        <v>4766</v>
      </c>
      <c r="D1114" s="1" t="s">
        <v>5262</v>
      </c>
      <c r="E1114" s="1" t="s">
        <v>5653</v>
      </c>
      <c r="F1114" s="1" t="s">
        <v>5654</v>
      </c>
      <c r="H1114" s="1"/>
      <c r="I1114" s="1"/>
      <c r="J1114" s="1" t="s">
        <v>5384</v>
      </c>
      <c r="K1114" s="1"/>
      <c r="L1114" s="1"/>
      <c r="M1114" s="1"/>
      <c r="N1114" s="1" t="s">
        <v>5655</v>
      </c>
    </row>
    <row r="1115" spans="1:14">
      <c r="A1115" s="1" t="s">
        <v>4856</v>
      </c>
      <c r="B1115" s="1" t="s">
        <v>4857</v>
      </c>
      <c r="C1115" s="1" t="s">
        <v>4858</v>
      </c>
      <c r="D1115" s="1" t="s">
        <v>5658</v>
      </c>
      <c r="E1115" s="1" t="s">
        <v>6858</v>
      </c>
      <c r="F1115" s="1" t="s">
        <v>1725</v>
      </c>
      <c r="H1115" s="1"/>
      <c r="I1115" s="1"/>
      <c r="J1115" s="1"/>
      <c r="K1115" s="1"/>
      <c r="L1115" s="1" t="s">
        <v>5298</v>
      </c>
      <c r="M1115" s="1" t="s">
        <v>6779</v>
      </c>
      <c r="N1115" s="1" t="s">
        <v>6859</v>
      </c>
    </row>
    <row r="1116" spans="1:14">
      <c r="A1116" s="1" t="s">
        <v>4959</v>
      </c>
      <c r="B1116" s="1" t="s">
        <v>4960</v>
      </c>
      <c r="C1116" s="1" t="s">
        <v>4961</v>
      </c>
      <c r="D1116" s="1" t="s">
        <v>5659</v>
      </c>
      <c r="E1116" s="1" t="s">
        <v>6857</v>
      </c>
      <c r="F1116" s="1" t="s">
        <v>5994</v>
      </c>
      <c r="H1116" s="1"/>
      <c r="I1116" s="1"/>
      <c r="J1116" s="1"/>
      <c r="K1116" s="1"/>
      <c r="L1116" s="1" t="s">
        <v>5296</v>
      </c>
      <c r="M1116" s="1"/>
      <c r="N1116" s="1" t="s">
        <v>6659</v>
      </c>
    </row>
    <row r="1117" spans="1:14">
      <c r="A1117" s="1" t="s">
        <v>4646</v>
      </c>
      <c r="B1117" s="1" t="s">
        <v>4647</v>
      </c>
      <c r="C1117" s="1" t="s">
        <v>4648</v>
      </c>
      <c r="D1117" s="1" t="s">
        <v>5660</v>
      </c>
      <c r="E1117" s="1" t="s">
        <v>6860</v>
      </c>
      <c r="F1117" s="1" t="s">
        <v>6039</v>
      </c>
      <c r="H1117" s="1"/>
      <c r="I1117" s="1"/>
      <c r="J1117" s="1"/>
      <c r="K1117" s="1"/>
      <c r="L1117" s="1" t="s">
        <v>5423</v>
      </c>
      <c r="M1117" s="1" t="s">
        <v>6280</v>
      </c>
      <c r="N1117" s="1" t="s">
        <v>6861</v>
      </c>
    </row>
    <row r="1118" spans="1:14">
      <c r="A1118" s="1" t="s">
        <v>4883</v>
      </c>
      <c r="B1118" s="1" t="s">
        <v>4884</v>
      </c>
      <c r="C1118" s="1" t="s">
        <v>4885</v>
      </c>
      <c r="D1118" s="1" t="s">
        <v>5661</v>
      </c>
      <c r="E1118" s="1" t="s">
        <v>8072</v>
      </c>
      <c r="F1118" s="1" t="s">
        <v>1745</v>
      </c>
      <c r="H1118" s="1"/>
      <c r="I1118" s="1"/>
      <c r="J1118" s="1"/>
      <c r="K1118" s="1" t="s">
        <v>5274</v>
      </c>
      <c r="L1118" s="1" t="s">
        <v>6541</v>
      </c>
      <c r="M1118" s="1" t="s">
        <v>5507</v>
      </c>
      <c r="N1118" s="1" t="s">
        <v>8109</v>
      </c>
    </row>
    <row r="1119" spans="1:14">
      <c r="A1119" s="1" t="s">
        <v>4425</v>
      </c>
      <c r="B1119" s="1" t="s">
        <v>4426</v>
      </c>
      <c r="C1119" s="1" t="s">
        <v>4427</v>
      </c>
      <c r="D1119" s="1" t="s">
        <v>5662</v>
      </c>
      <c r="E1119" s="1" t="s">
        <v>6049</v>
      </c>
      <c r="F1119" s="1" t="s">
        <v>3594</v>
      </c>
      <c r="H1119" s="1"/>
      <c r="I1119" s="1"/>
      <c r="J1119" s="1" t="s">
        <v>4429</v>
      </c>
      <c r="K1119" s="1"/>
      <c r="L1119" s="1"/>
      <c r="M1119" s="1"/>
      <c r="N1119" s="1" t="s">
        <v>6050</v>
      </c>
    </row>
    <row r="1120" spans="1:14">
      <c r="A1120" s="1" t="s">
        <v>4626</v>
      </c>
      <c r="B1120" s="1" t="s">
        <v>4627</v>
      </c>
      <c r="C1120" s="1" t="s">
        <v>4628</v>
      </c>
      <c r="D1120" s="1" t="s">
        <v>5663</v>
      </c>
      <c r="E1120" s="1" t="s">
        <v>6864</v>
      </c>
      <c r="F1120" s="1" t="s">
        <v>1403</v>
      </c>
      <c r="H1120" s="1"/>
      <c r="I1120" s="1"/>
      <c r="J1120" s="1"/>
      <c r="K1120" s="1"/>
      <c r="L1120" s="1" t="s">
        <v>5888</v>
      </c>
      <c r="M1120" s="1" t="s">
        <v>7112</v>
      </c>
      <c r="N1120" s="1" t="s">
        <v>6865</v>
      </c>
    </row>
    <row r="1121" spans="1:14">
      <c r="A1121" s="1" t="s">
        <v>4810</v>
      </c>
      <c r="B1121" s="1" t="s">
        <v>4811</v>
      </c>
      <c r="C1121" s="1" t="s">
        <v>4812</v>
      </c>
      <c r="D1121" s="1" t="s">
        <v>5664</v>
      </c>
      <c r="E1121" s="1" t="s">
        <v>6862</v>
      </c>
      <c r="F1121" s="1" t="s">
        <v>1291</v>
      </c>
      <c r="H1121" s="1"/>
      <c r="I1121" s="1"/>
      <c r="J1121" s="1"/>
      <c r="K1121" s="1"/>
      <c r="L1121" s="1" t="s">
        <v>5189</v>
      </c>
      <c r="M1121" s="1" t="s">
        <v>10799</v>
      </c>
      <c r="N1121" s="1" t="s">
        <v>6863</v>
      </c>
    </row>
    <row r="1122" spans="1:14">
      <c r="A1122" s="1" t="s">
        <v>4416</v>
      </c>
      <c r="B1122" s="1" t="s">
        <v>4417</v>
      </c>
      <c r="C1122" s="1" t="s">
        <v>4418</v>
      </c>
      <c r="D1122" s="1" t="s">
        <v>5667</v>
      </c>
      <c r="E1122" s="1" t="s">
        <v>7442</v>
      </c>
      <c r="F1122" s="1" t="s">
        <v>1056</v>
      </c>
      <c r="H1122" s="1"/>
      <c r="I1122" s="1"/>
      <c r="J1122" s="1"/>
      <c r="K1122" s="1"/>
      <c r="L1122" s="1" t="s">
        <v>5450</v>
      </c>
      <c r="M1122" s="1" t="s">
        <v>7191</v>
      </c>
      <c r="N1122" s="1" t="s">
        <v>7449</v>
      </c>
    </row>
    <row r="1123" spans="1:14">
      <c r="A1123" s="1" t="s">
        <v>4860</v>
      </c>
      <c r="B1123" s="1" t="s">
        <v>4861</v>
      </c>
      <c r="C1123" s="1" t="s">
        <v>4862</v>
      </c>
      <c r="D1123" s="1" t="s">
        <v>5775</v>
      </c>
      <c r="E1123" s="1" t="s">
        <v>6866</v>
      </c>
      <c r="F1123" s="1" t="s">
        <v>1745</v>
      </c>
      <c r="H1123" s="1"/>
      <c r="I1123" s="1"/>
      <c r="J1123" s="1"/>
      <c r="K1123" s="1"/>
      <c r="L1123" s="1" t="s">
        <v>5483</v>
      </c>
      <c r="M1123" s="1" t="s">
        <v>7332</v>
      </c>
      <c r="N1123" s="1" t="s">
        <v>6867</v>
      </c>
    </row>
    <row r="1124" spans="1:14">
      <c r="A1124" s="1" t="s">
        <v>4906</v>
      </c>
      <c r="B1124" s="1" t="s">
        <v>4907</v>
      </c>
      <c r="C1124" s="1" t="s">
        <v>4908</v>
      </c>
      <c r="D1124" s="1" t="s">
        <v>5776</v>
      </c>
      <c r="E1124" s="1" t="s">
        <v>6199</v>
      </c>
      <c r="F1124" s="1" t="s">
        <v>1745</v>
      </c>
      <c r="H1124" s="1"/>
      <c r="I1124" s="1"/>
      <c r="J1124" s="1"/>
      <c r="K1124" s="1"/>
      <c r="L1124" s="1" t="s">
        <v>5380</v>
      </c>
      <c r="M1124" s="1"/>
      <c r="N1124" s="1" t="s">
        <v>6194</v>
      </c>
    </row>
    <row r="1125" spans="1:14">
      <c r="A1125" s="1" t="s">
        <v>4679</v>
      </c>
      <c r="B1125" s="1" t="s">
        <v>4680</v>
      </c>
      <c r="C1125" s="1" t="s">
        <v>4681</v>
      </c>
      <c r="D1125" s="1" t="s">
        <v>5777</v>
      </c>
      <c r="E1125" s="1" t="s">
        <v>5410</v>
      </c>
      <c r="F1125" s="1" t="s">
        <v>4729</v>
      </c>
      <c r="H1125" s="1"/>
      <c r="I1125" s="1"/>
      <c r="J1125" s="1" t="s">
        <v>56</v>
      </c>
      <c r="K1125" s="1"/>
      <c r="L1125" s="1"/>
      <c r="M1125" s="1" t="s">
        <v>7729</v>
      </c>
      <c r="N1125" s="1" t="s">
        <v>5413</v>
      </c>
    </row>
    <row r="1126" spans="1:14">
      <c r="A1126" s="1" t="s">
        <v>4979</v>
      </c>
      <c r="B1126" s="1" t="s">
        <v>4980</v>
      </c>
      <c r="C1126" s="1" t="s">
        <v>4981</v>
      </c>
      <c r="D1126" s="1" t="s">
        <v>5778</v>
      </c>
      <c r="E1126" s="1" t="s">
        <v>6868</v>
      </c>
      <c r="F1126" s="1" t="s">
        <v>1966</v>
      </c>
      <c r="H1126" s="1"/>
      <c r="I1126" s="1"/>
      <c r="J1126" s="1" t="s">
        <v>8349</v>
      </c>
      <c r="K1126" s="1"/>
      <c r="L1126" s="1" t="s">
        <v>8409</v>
      </c>
      <c r="M1126" s="1" t="s">
        <v>6266</v>
      </c>
      <c r="N1126" s="1" t="s">
        <v>6869</v>
      </c>
    </row>
    <row r="1127" spans="1:14">
      <c r="A1127" s="1" t="s">
        <v>4397</v>
      </c>
      <c r="B1127" s="1" t="s">
        <v>4398</v>
      </c>
      <c r="C1127" s="1" t="s">
        <v>4399</v>
      </c>
      <c r="D1127" s="1" t="s">
        <v>5824</v>
      </c>
      <c r="E1127" s="1" t="s">
        <v>6870</v>
      </c>
      <c r="F1127" s="1" t="s">
        <v>6187</v>
      </c>
      <c r="H1127" s="1"/>
      <c r="I1127" s="1"/>
      <c r="J1127" s="1"/>
      <c r="K1127" s="1"/>
      <c r="L1127" s="1" t="s">
        <v>5836</v>
      </c>
      <c r="M1127" s="1" t="s">
        <v>7850</v>
      </c>
      <c r="N1127" s="1" t="s">
        <v>6871</v>
      </c>
    </row>
    <row r="1128" spans="1:14">
      <c r="A1128" s="1" t="s">
        <v>4027</v>
      </c>
      <c r="B1128" s="1" t="s">
        <v>4028</v>
      </c>
      <c r="C1128" s="1" t="s">
        <v>4029</v>
      </c>
      <c r="D1128" s="1" t="s">
        <v>5829</v>
      </c>
      <c r="E1128" s="1" t="s">
        <v>5665</v>
      </c>
      <c r="F1128" s="1" t="s">
        <v>5321</v>
      </c>
      <c r="H1128" s="1"/>
      <c r="I1128" s="1"/>
      <c r="J1128" s="1" t="s">
        <v>8350</v>
      </c>
      <c r="K1128" s="1"/>
      <c r="L1128" s="1"/>
      <c r="M1128" s="1" t="s">
        <v>7522</v>
      </c>
      <c r="N1128" s="1" t="s">
        <v>5666</v>
      </c>
    </row>
    <row r="1129" spans="1:14">
      <c r="A1129" s="1" t="s">
        <v>4760</v>
      </c>
      <c r="B1129" s="1" t="s">
        <v>4761</v>
      </c>
      <c r="C1129" s="1" t="s">
        <v>4762</v>
      </c>
      <c r="D1129" s="1" t="s">
        <v>5833</v>
      </c>
      <c r="E1129" s="1" t="s">
        <v>5119</v>
      </c>
      <c r="F1129" s="1" t="s">
        <v>1745</v>
      </c>
      <c r="H1129" s="1"/>
      <c r="I1129" s="1"/>
      <c r="J1129" s="1" t="s">
        <v>4208</v>
      </c>
      <c r="K1129" s="1"/>
      <c r="L1129" s="1"/>
      <c r="M1129" s="1"/>
      <c r="N1129" s="1" t="s">
        <v>5120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23" sqref="I23"/>
    </sheetView>
  </sheetViews>
  <sheetFormatPr defaultRowHeight="15"/>
  <cols>
    <col min="1" max="1" width="12" bestFit="1" customWidth="1"/>
    <col min="2" max="2" width="8.5703125" bestFit="1" customWidth="1"/>
    <col min="3" max="5" width="14.85546875" customWidth="1"/>
    <col min="6" max="6" width="14.28515625" customWidth="1"/>
    <col min="7" max="7" width="13.5703125" customWidth="1"/>
    <col min="8" max="10" width="19.140625" customWidth="1"/>
    <col min="11" max="11" width="18" style="1" customWidth="1"/>
    <col min="12" max="12" width="12.7109375" customWidth="1"/>
    <col min="13" max="13" width="12.5703125" customWidth="1"/>
    <col min="14" max="14" width="15.42578125" style="39" customWidth="1"/>
  </cols>
  <sheetData>
    <row r="1" spans="1:17">
      <c r="A1" s="2" t="s">
        <v>59</v>
      </c>
      <c r="H1" s="2" t="s">
        <v>61</v>
      </c>
      <c r="I1" s="69"/>
      <c r="J1" s="69"/>
    </row>
    <row r="2" spans="1:17" ht="27" thickBot="1">
      <c r="A2" s="21" t="s">
        <v>0</v>
      </c>
      <c r="B2" s="4" t="s">
        <v>4992</v>
      </c>
      <c r="C2" s="4" t="s">
        <v>5015</v>
      </c>
      <c r="D2" s="4" t="s">
        <v>5000</v>
      </c>
      <c r="E2" s="4" t="s">
        <v>7439</v>
      </c>
      <c r="F2" s="4" t="s">
        <v>5095</v>
      </c>
      <c r="G2" s="4" t="s">
        <v>5096</v>
      </c>
      <c r="H2" s="4" t="s">
        <v>4993</v>
      </c>
      <c r="I2" s="4" t="s">
        <v>7978</v>
      </c>
      <c r="J2" s="4" t="s">
        <v>7979</v>
      </c>
      <c r="K2" s="36" t="s">
        <v>5098</v>
      </c>
      <c r="L2" s="4" t="s">
        <v>5099</v>
      </c>
      <c r="M2" s="4" t="s">
        <v>5097</v>
      </c>
      <c r="N2" s="40" t="s">
        <v>5100</v>
      </c>
    </row>
    <row r="3" spans="1:17" ht="15.75" thickBot="1">
      <c r="A3" s="34" t="s">
        <v>371</v>
      </c>
      <c r="B3" s="19">
        <v>2730.78</v>
      </c>
      <c r="C3" s="28">
        <f>Table4[[#This Row],[Total BV ETH]]/Table4[[#Totals],[Total BV ETH]]</f>
        <v>0.33583113476587628</v>
      </c>
      <c r="D3" s="65">
        <v>0.222387</v>
      </c>
      <c r="E3" s="65">
        <f>Table4[[#This Row],[USD]]*Table4[[#This Row],[Qty]]</f>
        <v>607.28997186000004</v>
      </c>
      <c r="F3" s="31">
        <v>7.8402500000000004E-4</v>
      </c>
      <c r="G3" s="32">
        <f>Table4[[#This Row],[Qty]]*Table4[[#This Row],[Book Value ETH]]</f>
        <v>2.1409997895000004</v>
      </c>
      <c r="H3" s="23" t="str">
        <f>IFERROR(INDEX(Ticker!$1:$1048576,MATCH(Portfolio!$A3,Ticker!$C:$C,0),MATCH(Portfolio!$H$1,Ticker!$1:$1,0)),0)</f>
        <v>0.149631</v>
      </c>
      <c r="I3" s="70">
        <f>Table4[[#This Row],[REAL TIME PRICE]]*Table4[[#This Row],[Qty]]</f>
        <v>408.60934218</v>
      </c>
      <c r="J3" s="70">
        <f>(Table4[[#This Row],[REAL TIME PRICE]]-Table4[[#This Row],[USD]])*Table4[[#This Row],[Qty]]</f>
        <v>-198.68062968000007</v>
      </c>
      <c r="K3" s="1">
        <f>Table4[[#This Row],[REAL TIME PRICE]]/$H$4</f>
        <v>5.0511593992526099E-4</v>
      </c>
      <c r="L3">
        <f>Table4[[#This Row],[MV ETH]]*Table4[[#This Row],[Qty]]</f>
        <v>1.3793605064291043</v>
      </c>
      <c r="M3">
        <f>Table4[[#This Row],[MV T.ETH]]-Table4[[#This Row],[Total BV ETH]]</f>
        <v>-0.76163928307089601</v>
      </c>
      <c r="N3" s="39">
        <f>Table4[[#This Row],[P/L ETH]]*$H$4</f>
        <v>-225.62116646337458</v>
      </c>
      <c r="P3" s="1">
        <f>$Q$3/$H$4</f>
        <v>1.6878719647842393</v>
      </c>
      <c r="Q3">
        <v>500</v>
      </c>
    </row>
    <row r="4" spans="1:17" ht="15.75" thickBot="1">
      <c r="A4" s="20" t="s">
        <v>8</v>
      </c>
      <c r="B4" s="19"/>
      <c r="C4" s="28">
        <f>Table4[[#This Row],[Total BV ETH]]/Table4[[#Totals],[Total BV ETH]]</f>
        <v>0</v>
      </c>
      <c r="D4" s="66"/>
      <c r="E4" s="66">
        <f>Table4[[#This Row],[USD]]*Table4[[#This Row],[Qty]]</f>
        <v>0</v>
      </c>
      <c r="G4" s="32">
        <f>Table4[[#This Row],[Qty]]*Table4[[#This Row],[Book Value ETH]]</f>
        <v>0</v>
      </c>
      <c r="H4" s="23" t="str">
        <f>IFERROR(INDEX(Ticker!$1:$1048576,MATCH(Portfolio!$A4,Ticker!$C:$C,0),MATCH(Portfolio!$H$1,Ticker!$1:$1,0)),0)</f>
        <v>296.231</v>
      </c>
      <c r="I4" s="70">
        <f>Table4[[#This Row],[REAL TIME PRICE]]*Table4[[#This Row],[Qty]]</f>
        <v>0</v>
      </c>
      <c r="J4" s="70">
        <f>(Table4[[#This Row],[REAL TIME PRICE]]-Table4[[#This Row],[USD]])*Table4[[#This Row],[Qty]]</f>
        <v>0</v>
      </c>
      <c r="K4" s="1">
        <f>Table4[[#This Row],[REAL TIME PRICE]]/$H$4</f>
        <v>1</v>
      </c>
      <c r="L4">
        <f>Table4[[#This Row],[MV ETH]]*Table4[[#This Row],[Qty]]</f>
        <v>0</v>
      </c>
      <c r="M4">
        <f>Table4[[#This Row],[MV T.ETH]]-Table4[[#This Row],[Total BV ETH]]</f>
        <v>0</v>
      </c>
      <c r="N4" s="39">
        <f>Table4[[#This Row],[P/L ETH]]*$H$4</f>
        <v>0</v>
      </c>
    </row>
    <row r="5" spans="1:17" ht="15.75" thickBot="1">
      <c r="A5" s="34" t="s">
        <v>302</v>
      </c>
      <c r="B5" s="19">
        <v>5</v>
      </c>
      <c r="C5" s="28">
        <f>Table4[[#This Row],[Total BV ETH]]/Table4[[#Totals],[Total BV ETH]]</f>
        <v>2.9203340330483423E-2</v>
      </c>
      <c r="D5" s="65">
        <v>9.6</v>
      </c>
      <c r="E5" s="65">
        <f>Table4[[#This Row],[USD]]*Table4[[#This Row],[Qty]]</f>
        <v>48</v>
      </c>
      <c r="F5" s="31">
        <v>3.7235586000000001E-2</v>
      </c>
      <c r="G5" s="32">
        <f>Table4[[#This Row],[Qty]]*Table4[[#This Row],[Book Value ETH]]</f>
        <v>0.18617792999999999</v>
      </c>
      <c r="H5" s="23" t="str">
        <f>IFERROR(INDEX(Ticker!$1:$1048576,MATCH(Portfolio!$A5,Ticker!$C:$C,0),MATCH(Portfolio!$H$1,Ticker!$1:$1,0)),0)</f>
        <v>9.34424</v>
      </c>
      <c r="I5" s="70">
        <f>Table4[[#This Row],[REAL TIME PRICE]]*Table4[[#This Row],[Qty]]</f>
        <v>46.721199999999996</v>
      </c>
      <c r="J5" s="70">
        <f>(Table4[[#This Row],[REAL TIME PRICE]]-Table4[[#This Row],[USD]])*Table4[[#This Row],[Qty]]</f>
        <v>-1.2788000000000022</v>
      </c>
      <c r="K5" s="1">
        <f>Table4[[#This Row],[REAL TIME PRICE]]/$H$4</f>
        <v>3.1543761456430959E-2</v>
      </c>
      <c r="L5">
        <f>Table4[[#This Row],[MV ETH]]*Table4[[#This Row],[Qty]]</f>
        <v>0.15771880728215479</v>
      </c>
      <c r="M5">
        <f>Table4[[#This Row],[MV T.ETH]]-Table4[[#This Row],[Total BV ETH]]</f>
        <v>-2.8459122717845203E-2</v>
      </c>
      <c r="N5" s="39">
        <f>Table4[[#This Row],[P/L ETH]]*$H$4</f>
        <v>-8.4304743818300025</v>
      </c>
    </row>
    <row r="6" spans="1:17" ht="15.75" thickBot="1">
      <c r="A6" s="34" t="s">
        <v>783</v>
      </c>
      <c r="B6" s="19">
        <v>560</v>
      </c>
      <c r="C6" s="28">
        <f>Table4[[#This Row],[Total BV ETH]]/Table4[[#Totals],[Total BV ETH]]</f>
        <v>3.1076213186640805E-2</v>
      </c>
      <c r="D6" s="65">
        <v>0.10324999999999999</v>
      </c>
      <c r="E6" s="65">
        <f>Table4[[#This Row],[USD]]*Table4[[#This Row],[Qty]]</f>
        <v>57.82</v>
      </c>
      <c r="F6" s="31">
        <v>3.5378200000000002E-4</v>
      </c>
      <c r="G6" s="32">
        <f>Table4[[#This Row],[Qty]]*Table4[[#This Row],[Book Value ETH]]</f>
        <v>0.19811792</v>
      </c>
      <c r="H6" s="23" t="str">
        <f>IFERROR(INDEX(Ticker!$1:$1048576,MATCH(Portfolio!$A6,Ticker!$C:$C,0),MATCH(Portfolio!$H$1,Ticker!$1:$1,0)),0)</f>
        <v>0.0516181</v>
      </c>
      <c r="I6" s="70">
        <f>Table4[[#This Row],[REAL TIME PRICE]]*Table4[[#This Row],[Qty]]</f>
        <v>28.906136</v>
      </c>
      <c r="J6" s="70">
        <f>(Table4[[#This Row],[REAL TIME PRICE]]-Table4[[#This Row],[USD]])*Table4[[#This Row],[Qty]]</f>
        <v>-28.913863999999997</v>
      </c>
      <c r="K6" s="1">
        <f>Table4[[#This Row],[REAL TIME PRICE]]/$H$4</f>
        <v>1.742494877308587E-4</v>
      </c>
      <c r="L6">
        <f>Table4[[#This Row],[MV ETH]]*Table4[[#This Row],[Qty]]</f>
        <v>9.7579713129280876E-2</v>
      </c>
      <c r="M6">
        <f>Table4[[#This Row],[MV T.ETH]]-Table4[[#This Row],[Total BV ETH]]</f>
        <v>-0.10053820687071913</v>
      </c>
      <c r="N6" s="39">
        <f>Table4[[#This Row],[P/L ETH]]*$H$4</f>
        <v>-29.782533559519997</v>
      </c>
    </row>
    <row r="7" spans="1:17" ht="16.5" thickBot="1">
      <c r="A7" s="20" t="s">
        <v>39</v>
      </c>
      <c r="B7" s="19">
        <v>100</v>
      </c>
      <c r="C7" s="28">
        <f>Table4[[#This Row],[Total BV ETH]]/Table4[[#Totals],[Total BV ETH]]</f>
        <v>3.6594774144829E-2</v>
      </c>
      <c r="D7" s="65">
        <v>0.65</v>
      </c>
      <c r="E7" s="65">
        <f>Table4[[#This Row],[USD]]*Table4[[#This Row],[Qty]]</f>
        <v>65</v>
      </c>
      <c r="F7" s="35">
        <v>2.333E-3</v>
      </c>
      <c r="G7" s="32">
        <f>Table4[[#This Row],[Qty]]*Table4[[#This Row],[Book Value ETH]]</f>
        <v>0.23330000000000001</v>
      </c>
      <c r="H7" s="23" t="str">
        <f>IFERROR(INDEX(Ticker!$1:$1048576,MATCH(Portfolio!$A7,Ticker!$C:$C,0),MATCH(Portfolio!$H$1,Ticker!$1:$1,0)),0)</f>
        <v>0.539235</v>
      </c>
      <c r="I7" s="70">
        <f>Table4[[#This Row],[REAL TIME PRICE]]*Table4[[#This Row],[Qty]]</f>
        <v>53.923500000000004</v>
      </c>
      <c r="J7" s="70">
        <f>(Table4[[#This Row],[REAL TIME PRICE]]-Table4[[#This Row],[USD]])*Table4[[#This Row],[Qty]]</f>
        <v>-11.076499999999999</v>
      </c>
      <c r="K7" s="1">
        <f>Table4[[#This Row],[REAL TIME PRICE]]/$H$4</f>
        <v>1.8203192778608586E-3</v>
      </c>
      <c r="L7">
        <f>Table4[[#This Row],[MV ETH]]*Table4[[#This Row],[Qty]]</f>
        <v>0.18203192778608587</v>
      </c>
      <c r="M7">
        <f>Table4[[#This Row],[MV T.ETH]]-Table4[[#This Row],[Total BV ETH]]</f>
        <v>-5.1268072213914134E-2</v>
      </c>
      <c r="N7" s="39">
        <f>Table4[[#This Row],[P/L ETH]]*$H$4</f>
        <v>-15.187192299999998</v>
      </c>
      <c r="O7" s="38"/>
    </row>
    <row r="8" spans="1:17" ht="15.75" thickBot="1">
      <c r="A8" s="34" t="s">
        <v>180</v>
      </c>
      <c r="B8" s="19">
        <v>9000</v>
      </c>
      <c r="C8" s="28">
        <f>Table4[[#This Row],[Total BV ETH]]/Table4[[#Totals],[Total BV ETH]]</f>
        <v>4.7151260642672947E-3</v>
      </c>
      <c r="D8" s="65">
        <v>8.3289999999999996E-3</v>
      </c>
      <c r="E8" s="65">
        <f>Table4[[#This Row],[USD]]*Table4[[#This Row],[Qty]]</f>
        <v>74.960999999999999</v>
      </c>
      <c r="F8" s="31">
        <v>3.3400000000000002E-6</v>
      </c>
      <c r="G8" s="32">
        <f>Table4[[#This Row],[Qty]]*Table4[[#This Row],[Book Value ETH]]</f>
        <v>3.0060000000000003E-2</v>
      </c>
      <c r="H8" s="23" t="str">
        <f>IFERROR(INDEX(Ticker!$1:$1048576,MATCH(Portfolio!$A8,Ticker!$C:$C,0),MATCH(Portfolio!$H$1,Ticker!$1:$1,0)),0)</f>
        <v>0.00515661</v>
      </c>
      <c r="I8" s="70">
        <f>Table4[[#This Row],[REAL TIME PRICE]]*Table4[[#This Row],[Qty]]</f>
        <v>46.409489999999998</v>
      </c>
      <c r="J8" s="70">
        <f>(Table4[[#This Row],[REAL TIME PRICE]]-Table4[[#This Row],[USD]])*Table4[[#This Row],[Qty]]</f>
        <v>-28.551509999999997</v>
      </c>
      <c r="K8" s="1">
        <f>Table4[[#This Row],[REAL TIME PRICE]]/$H$4</f>
        <v>1.7407394904652112E-5</v>
      </c>
      <c r="L8">
        <f>Table4[[#This Row],[MV ETH]]*Table4[[#This Row],[Qty]]</f>
        <v>0.156666554141869</v>
      </c>
      <c r="M8">
        <f>Table4[[#This Row],[MV T.ETH]]-Table4[[#This Row],[Total BV ETH]]</f>
        <v>0.126606554141869</v>
      </c>
      <c r="N8" s="39">
        <f>Table4[[#This Row],[P/L ETH]]*$H$4</f>
        <v>37.504786139999993</v>
      </c>
    </row>
    <row r="9" spans="1:17" ht="15.75" thickBot="1">
      <c r="A9" s="20" t="s">
        <v>229</v>
      </c>
      <c r="B9" s="19">
        <v>194</v>
      </c>
      <c r="C9" s="28">
        <f>Table4[[#This Row],[Total BV ETH]]/Table4[[#Totals],[Total BV ETH]]</f>
        <v>4.2910874991357671E-2</v>
      </c>
      <c r="D9" s="65">
        <v>0.38645800000000002</v>
      </c>
      <c r="E9" s="65">
        <f>Table4[[#This Row],[USD]]*Table4[[#This Row],[Qty]]</f>
        <v>74.972852000000003</v>
      </c>
      <c r="F9" s="31">
        <v>1.4101369999999999E-3</v>
      </c>
      <c r="G9" s="32">
        <f>Table4[[#This Row],[Qty]]*Table4[[#This Row],[Book Value ETH]]</f>
        <v>0.273566578</v>
      </c>
      <c r="H9" s="23" t="str">
        <f>IFERROR(INDEX(Ticker!$1:$1048576,MATCH(Portfolio!$A9,Ticker!$C:$C,0),MATCH(Portfolio!$H$1,Ticker!$1:$1,0)),0)</f>
        <v>0.43024</v>
      </c>
      <c r="I9" s="70">
        <f>Table4[[#This Row],[REAL TIME PRICE]]*Table4[[#This Row],[Qty]]</f>
        <v>83.466560000000001</v>
      </c>
      <c r="J9" s="70">
        <f>(Table4[[#This Row],[REAL TIME PRICE]]-Table4[[#This Row],[USD]])*Table4[[#This Row],[Qty]]</f>
        <v>8.493707999999998</v>
      </c>
      <c r="K9" s="1">
        <f>Table4[[#This Row],[REAL TIME PRICE]]/$H$4</f>
        <v>1.4523800682575423E-3</v>
      </c>
      <c r="L9">
        <f>Table4[[#This Row],[MV ETH]]*Table4[[#This Row],[Qty]]</f>
        <v>0.28176173324196319</v>
      </c>
      <c r="M9">
        <f>Table4[[#This Row],[MV T.ETH]]-Table4[[#This Row],[Total BV ETH]]</f>
        <v>8.1951552419631812E-3</v>
      </c>
      <c r="N9" s="39">
        <f>Table4[[#This Row],[P/L ETH]]*$H$4</f>
        <v>2.4276590324819951</v>
      </c>
    </row>
    <row r="10" spans="1:17" ht="15.75" thickBot="1">
      <c r="A10" s="20" t="s">
        <v>162</v>
      </c>
      <c r="B10" s="19">
        <v>327</v>
      </c>
      <c r="C10" s="28">
        <f>Table4[[#This Row],[Total BV ETH]]/Table4[[#Totals],[Total BV ETH]]</f>
        <v>4.2910872952214664E-2</v>
      </c>
      <c r="D10" s="65">
        <v>0.23807300000000001</v>
      </c>
      <c r="E10" s="65">
        <f>Table4[[#This Row],[USD]]*Table4[[#This Row],[Qty]]</f>
        <v>77.849871000000007</v>
      </c>
      <c r="F10" s="31">
        <v>8.3659499999999998E-4</v>
      </c>
      <c r="G10" s="32">
        <f>Table4[[#This Row],[Qty]]*Table4[[#This Row],[Book Value ETH]]</f>
        <v>0.27356656499999998</v>
      </c>
      <c r="H10" s="23" t="str">
        <f>IFERROR(INDEX(Ticker!$1:$1048576,MATCH(Portfolio!$A10,Ticker!$C:$C,0),MATCH(Portfolio!$H$1,Ticker!$1:$1,0)),0)</f>
        <v>0.222286</v>
      </c>
      <c r="I10" s="70">
        <f>Table4[[#This Row],[REAL TIME PRICE]]*Table4[[#This Row],[Qty]]</f>
        <v>72.687522000000001</v>
      </c>
      <c r="J10" s="70">
        <f>(Table4[[#This Row],[REAL TIME PRICE]]-Table4[[#This Row],[USD]])*Table4[[#This Row],[Qty]]</f>
        <v>-5.162348999999999</v>
      </c>
      <c r="K10" s="1">
        <f>Table4[[#This Row],[REAL TIME PRICE]]/$H$4</f>
        <v>7.5038061512805888E-4</v>
      </c>
      <c r="L10">
        <f>Table4[[#This Row],[MV ETH]]*Table4[[#This Row],[Qty]]</f>
        <v>0.24537446114687525</v>
      </c>
      <c r="M10">
        <f>Table4[[#This Row],[MV T.ETH]]-Table4[[#This Row],[Total BV ETH]]</f>
        <v>-2.8192103853124734E-2</v>
      </c>
      <c r="N10" s="39">
        <f>Table4[[#This Row],[P/L ETH]]*$H$4</f>
        <v>-8.3513751165149923</v>
      </c>
    </row>
    <row r="11" spans="1:17" ht="15.75" thickBot="1">
      <c r="A11" s="20" t="s">
        <v>5169</v>
      </c>
      <c r="B11" s="19">
        <v>2333</v>
      </c>
      <c r="C11" s="28">
        <f>Table4[[#This Row],[Total BV ETH]]/Table4[[#Totals],[Total BV ETH]]</f>
        <v>9.2435471907906464E-2</v>
      </c>
      <c r="D11" s="63">
        <v>8.7568999999999994E-2</v>
      </c>
      <c r="E11" s="68">
        <f>Table4[[#This Row],[USD]]*Table4[[#This Row],[Qty]]</f>
        <v>204.29847699999999</v>
      </c>
      <c r="F11" s="31">
        <v>2.52592E-4</v>
      </c>
      <c r="G11" s="32">
        <f>Table4[[#This Row],[Qty]]*Table4[[#This Row],[Book Value ETH]]</f>
        <v>0.589297136</v>
      </c>
      <c r="H11" s="23">
        <f>IFERROR(INDEX(Ticker!$1:$1048576,MATCH(Portfolio!$A11,Ticker!$C:$C,0),MATCH(Portfolio!$H$1,Ticker!$1:$1,0)),0)</f>
        <v>0</v>
      </c>
      <c r="I11" s="70">
        <f>Table4[[#This Row],[REAL TIME PRICE]]*Table4[[#This Row],[Qty]]</f>
        <v>0</v>
      </c>
      <c r="J11" s="70">
        <f>(Table4[[#This Row],[REAL TIME PRICE]]-Table4[[#This Row],[USD]])*Table4[[#This Row],[Qty]]</f>
        <v>-204.29847699999999</v>
      </c>
      <c r="K11" s="1">
        <f>Table4[[#This Row],[REAL TIME PRICE]]/$H$4</f>
        <v>0</v>
      </c>
      <c r="L11" s="1">
        <f>Table4[[#This Row],[MV ETH]]*Table4[[#This Row],[Qty]]</f>
        <v>0</v>
      </c>
      <c r="M11" s="1">
        <f>Table4[[#This Row],[MV T.ETH]]-Table4[[#This Row],[Total BV ETH]]</f>
        <v>-0.589297136</v>
      </c>
      <c r="N11" s="39">
        <f>Table4[[#This Row],[P/L ETH]]*$H$4</f>
        <v>-174.568079894416</v>
      </c>
    </row>
    <row r="12" spans="1:17" ht="15.75" thickBot="1">
      <c r="A12" s="20" t="s">
        <v>238</v>
      </c>
      <c r="B12" s="19">
        <v>507</v>
      </c>
      <c r="C12" s="28">
        <f>Table4[[#This Row],[Total BV ETH]]/Table4[[#Totals],[Total BV ETH]]</f>
        <v>4.2910871069928809E-2</v>
      </c>
      <c r="D12" s="65">
        <v>0.21</v>
      </c>
      <c r="E12" s="65">
        <f>Table4[[#This Row],[USD]]*Table4[[#This Row],[Qty]]</f>
        <v>106.47</v>
      </c>
      <c r="F12" s="31">
        <v>5.3957899999999999E-4</v>
      </c>
      <c r="G12" s="32">
        <f>Table4[[#This Row],[Qty]]*Table4[[#This Row],[Book Value ETH]]</f>
        <v>0.27356655299999999</v>
      </c>
      <c r="H12" s="23" t="str">
        <f>IFERROR(INDEX(Ticker!$1:$1048576,MATCH(Portfolio!$A12,Ticker!$C:$C,0),MATCH(Portfolio!$H$1,Ticker!$1:$1,0)),0)</f>
        <v>0.226544</v>
      </c>
      <c r="I12" s="70">
        <f>Table4[[#This Row],[REAL TIME PRICE]]*Table4[[#This Row],[Qty]]</f>
        <v>114.85780799999999</v>
      </c>
      <c r="J12" s="70">
        <f>(Table4[[#This Row],[REAL TIME PRICE]]-Table4[[#This Row],[USD]])*Table4[[#This Row],[Qty]]</f>
        <v>8.3878080000000015</v>
      </c>
      <c r="K12" s="1">
        <f>Table4[[#This Row],[REAL TIME PRICE]]/$H$4</f>
        <v>7.6475453278016144E-4</v>
      </c>
      <c r="L12">
        <f>Table4[[#This Row],[MV ETH]]*Table4[[#This Row],[Qty]]</f>
        <v>0.38773054811954183</v>
      </c>
      <c r="M12">
        <f>Table4[[#This Row],[MV T.ETH]]-Table4[[#This Row],[Total BV ETH]]</f>
        <v>0.11416399511954184</v>
      </c>
      <c r="N12" s="39">
        <f>Table4[[#This Row],[P/L ETH]]*$H$4</f>
        <v>33.818914438256996</v>
      </c>
    </row>
    <row r="13" spans="1:17" ht="15.75" thickBot="1">
      <c r="A13" s="20" t="s">
        <v>136</v>
      </c>
      <c r="B13" s="19">
        <v>116</v>
      </c>
      <c r="C13" s="28">
        <f>Table4[[#This Row],[Total BV ETH]]/Table4[[#Totals],[Total BV ETH]]</f>
        <v>0.15302356564393219</v>
      </c>
      <c r="D13" s="64">
        <v>2.15</v>
      </c>
      <c r="E13" s="64">
        <f>Table4[[#This Row],[USD]]*Table4[[#This Row],[Qty]]</f>
        <v>249.39999999999998</v>
      </c>
      <c r="F13" s="31">
        <v>8.4100000000000008E-3</v>
      </c>
      <c r="G13" s="32">
        <f>Table4[[#This Row],[Qty]]*Table4[[#This Row],[Book Value ETH]]</f>
        <v>0.97556000000000009</v>
      </c>
      <c r="H13" s="23" t="str">
        <f>IFERROR(INDEX(Ticker!$1:$1048576,MATCH(Portfolio!$A13,Ticker!$C:$C,0),MATCH(Portfolio!$H$1,Ticker!$1:$1,0)),0)</f>
        <v>2.87216</v>
      </c>
      <c r="I13" s="70">
        <f>Table4[[#This Row],[REAL TIME PRICE]]*Table4[[#This Row],[Qty]]</f>
        <v>333.17056000000002</v>
      </c>
      <c r="J13" s="70">
        <f>(Table4[[#This Row],[REAL TIME PRICE]]-Table4[[#This Row],[USD]])*Table4[[#This Row],[Qty]]</f>
        <v>83.770560000000017</v>
      </c>
      <c r="K13" s="1">
        <f>Table4[[#This Row],[REAL TIME PRICE]]/$H$4</f>
        <v>9.6956766847494016E-3</v>
      </c>
      <c r="L13">
        <f>Table4[[#This Row],[MV ETH]]*Table4[[#This Row],[Qty]]</f>
        <v>1.1246984954309305</v>
      </c>
      <c r="M13">
        <f>Table4[[#This Row],[MV T.ETH]]-Table4[[#This Row],[Total BV ETH]]</f>
        <v>0.14913849543093038</v>
      </c>
      <c r="N13" s="39">
        <f>Table4[[#This Row],[P/L ETH]]*$H$4</f>
        <v>44.17944563999994</v>
      </c>
    </row>
    <row r="14" spans="1:17" ht="15.75" thickBot="1">
      <c r="A14" s="34" t="s">
        <v>1262</v>
      </c>
      <c r="B14" s="19">
        <v>3100</v>
      </c>
      <c r="C14" s="28">
        <f>Table4[[#This Row],[Total BV ETH]]/Table4[[#Totals],[Total BV ETH]]</f>
        <v>6.946524181322028E-2</v>
      </c>
      <c r="D14" s="63">
        <v>4.3818999999999997E-2</v>
      </c>
      <c r="E14" s="68">
        <f>Table4[[#This Row],[USD]]*Table4[[#This Row],[Qty]]</f>
        <v>135.8389</v>
      </c>
      <c r="F14" s="31">
        <v>1.42857E-4</v>
      </c>
      <c r="G14" s="32">
        <f>Table4[[#This Row],[Qty]]*Table4[[#This Row],[Book Value ETH]]</f>
        <v>0.44285669999999999</v>
      </c>
      <c r="H14" s="23" t="str">
        <f>IFERROR(INDEX(Ticker!$1:$1048576,MATCH(Portfolio!$A14,Ticker!$C:$C,0),MATCH(Portfolio!$H$1,Ticker!$1:$1,0)),0)</f>
        <v>0.0307495</v>
      </c>
      <c r="I14" s="70">
        <f>Table4[[#This Row],[REAL TIME PRICE]]*Table4[[#This Row],[Qty]]</f>
        <v>95.323449999999994</v>
      </c>
      <c r="J14" s="70">
        <f>(Table4[[#This Row],[REAL TIME PRICE]]-Table4[[#This Row],[USD]])*Table4[[#This Row],[Qty]]</f>
        <v>-40.515449999999994</v>
      </c>
      <c r="K14" s="1">
        <f>Table4[[#This Row],[REAL TIME PRICE]]/$H$4</f>
        <v>1.0380243796226593E-4</v>
      </c>
      <c r="L14">
        <f>Table4[[#This Row],[MV ETH]]*Table4[[#This Row],[Qty]]</f>
        <v>0.32178755768302442</v>
      </c>
      <c r="M14">
        <f>Table4[[#This Row],[MV T.ETH]]-Table4[[#This Row],[Total BV ETH]]</f>
        <v>-0.12106914231697558</v>
      </c>
      <c r="N14" s="39">
        <f>Table4[[#This Row],[P/L ETH]]*$H$4</f>
        <v>-35.864433097699994</v>
      </c>
    </row>
    <row r="15" spans="1:17" ht="15.75" thickBot="1">
      <c r="A15" s="34" t="s">
        <v>511</v>
      </c>
      <c r="B15" s="19">
        <f>3139-2333</f>
        <v>806</v>
      </c>
      <c r="C15" s="28">
        <f>Table4[[#This Row],[Total BV ETH]]/Table4[[#Totals],[Total BV ETH]]</f>
        <v>3.1934415069769656E-2</v>
      </c>
      <c r="D15" s="63">
        <v>8.7568999999999994E-2</v>
      </c>
      <c r="E15" s="68">
        <f>Table4[[#This Row],[USD]]*Table4[[#This Row],[Qty]]</f>
        <v>70.580613999999997</v>
      </c>
      <c r="F15" s="31">
        <v>2.52592E-4</v>
      </c>
      <c r="G15" s="32">
        <f>Table4[[#This Row],[Qty]]*Table4[[#This Row],[Book Value ETH]]</f>
        <v>0.203589152</v>
      </c>
      <c r="H15" s="23" t="str">
        <f>IFERROR(INDEX(Ticker!$1:$1048576,MATCH(Portfolio!$A15,Ticker!$C:$C,0),MATCH(Portfolio!$H$1,Ticker!$1:$1,0)),0)</f>
        <v>0.0473413</v>
      </c>
      <c r="I15" s="70">
        <f>Table4[[#This Row],[REAL TIME PRICE]]*Table4[[#This Row],[Qty]]</f>
        <v>38.157087799999999</v>
      </c>
      <c r="J15" s="70">
        <f>(Table4[[#This Row],[REAL TIME PRICE]]-Table4[[#This Row],[USD]])*Table4[[#This Row],[Qty]]</f>
        <v>-32.423526199999991</v>
      </c>
      <c r="K15" s="1">
        <f>Table4[[#This Row],[REAL TIME PRICE]]/$H$4</f>
        <v>1.5981210609288023E-4</v>
      </c>
      <c r="L15">
        <f>Table4[[#This Row],[MV ETH]]*Table4[[#This Row],[Qty]]</f>
        <v>0.12880855751086145</v>
      </c>
      <c r="M15">
        <f>Table4[[#This Row],[MV T.ETH]]-Table4[[#This Row],[Total BV ETH]]</f>
        <v>-7.4780594489138541E-2</v>
      </c>
      <c r="N15" s="39">
        <f>Table4[[#This Row],[P/L ETH]]*$H$4</f>
        <v>-22.152330286111997</v>
      </c>
    </row>
    <row r="16" spans="1:17" ht="15.75" thickBot="1">
      <c r="A16" s="34" t="s">
        <v>336</v>
      </c>
      <c r="B16" s="19">
        <v>179</v>
      </c>
      <c r="C16" s="28">
        <f>Table4[[#This Row],[Total BV ETH]]/Table4[[#Totals],[Total BV ETH]]</f>
        <v>8.3573491917552048E-2</v>
      </c>
      <c r="D16" s="64">
        <v>0.75</v>
      </c>
      <c r="E16" s="64">
        <f>Table4[[#This Row],[USD]]*Table4[[#This Row],[Qty]]</f>
        <v>134.25</v>
      </c>
      <c r="F16" s="35">
        <v>2.9765363128491625E-3</v>
      </c>
      <c r="G16" s="32">
        <f>Table4[[#This Row],[Qty]]*Table4[[#This Row],[Book Value ETH]]</f>
        <v>0.53280000000000005</v>
      </c>
      <c r="H16" s="23" t="str">
        <f>IFERROR(INDEX(Ticker!$1:$1048576,MATCH(Portfolio!$A16,Ticker!$C:$C,0),MATCH(Portfolio!$H$1,Ticker!$1:$1,0)),0)</f>
        <v>1.08532</v>
      </c>
      <c r="I16" s="70">
        <f>Table4[[#This Row],[REAL TIME PRICE]]*Table4[[#This Row],[Qty]]</f>
        <v>194.27228000000002</v>
      </c>
      <c r="J16" s="70">
        <f>(Table4[[#This Row],[REAL TIME PRICE]]-Table4[[#This Row],[USD]])*Table4[[#This Row],[Qty]]</f>
        <v>60.022280000000009</v>
      </c>
      <c r="K16" s="1">
        <f>Table4[[#This Row],[REAL TIME PRICE]]/$H$4</f>
        <v>3.6637624016392614E-3</v>
      </c>
      <c r="L16" s="1">
        <f>Table4[[#This Row],[MV ETH]]*Table4[[#This Row],[Qty]]</f>
        <v>0.65581346989342781</v>
      </c>
      <c r="M16" s="1">
        <f>Table4[[#This Row],[MV T.ETH]]-Table4[[#This Row],[Total BV ETH]]</f>
        <v>0.12301346989342776</v>
      </c>
      <c r="N16" s="39">
        <f>Table4[[#This Row],[P/L ETH]]*$H$4</f>
        <v>36.440403199999999</v>
      </c>
    </row>
    <row r="17" spans="1:14" ht="15.75" thickBot="1">
      <c r="A17" s="20" t="s">
        <v>53</v>
      </c>
      <c r="B17" s="19">
        <v>2</v>
      </c>
      <c r="C17" s="28">
        <f>Table4[[#This Row],[Total BV ETH]]/Table4[[#Totals],[Total BV ETH]]</f>
        <v>3.4146061420215453E-3</v>
      </c>
      <c r="D17" s="64">
        <v>35</v>
      </c>
      <c r="E17" s="64">
        <f>Table4[[#This Row],[USD]]*Table4[[#This Row],[Qty]]</f>
        <v>70</v>
      </c>
      <c r="F17" s="35">
        <v>1.0884445E-2</v>
      </c>
      <c r="G17" s="32">
        <f>Table4[[#This Row],[Qty]]*Table4[[#This Row],[Book Value ETH]]</f>
        <v>2.1768889999999999E-2</v>
      </c>
      <c r="H17" s="23" t="str">
        <f>IFERROR(INDEX(Ticker!$1:$1048576,MATCH(Portfolio!$A17,Ticker!$C:$C,0),MATCH(Portfolio!$H$1,Ticker!$1:$1,0)),0)</f>
        <v>31.3609</v>
      </c>
      <c r="I17" s="70">
        <f>Table4[[#This Row],[REAL TIME PRICE]]*Table4[[#This Row],[Qty]]</f>
        <v>62.721800000000002</v>
      </c>
      <c r="J17" s="70">
        <f>(Table4[[#This Row],[REAL TIME PRICE]]-Table4[[#This Row],[USD]])*Table4[[#This Row],[Qty]]</f>
        <v>-7.2781999999999982</v>
      </c>
      <c r="K17" s="1">
        <f>Table4[[#This Row],[REAL TIME PRICE]]/$H$4</f>
        <v>0.10586636780080411</v>
      </c>
      <c r="L17">
        <f>Table4[[#This Row],[MV ETH]]*Table4[[#This Row],[Qty]]</f>
        <v>0.21173273560160821</v>
      </c>
      <c r="M17">
        <f>Table4[[#This Row],[MV T.ETH]]-Table4[[#This Row],[Total BV ETH]]</f>
        <v>0.18996384560160823</v>
      </c>
      <c r="N17" s="39">
        <f>Table4[[#This Row],[P/L ETH]]*$H$4</f>
        <v>56.273179946410004</v>
      </c>
    </row>
    <row r="18" spans="1:14">
      <c r="A18" s="22" t="s">
        <v>4991</v>
      </c>
      <c r="B18" s="25"/>
      <c r="C18" s="29">
        <f>SUBTOTAL(109,Table4[Value %])</f>
        <v>1</v>
      </c>
      <c r="D18" s="67"/>
      <c r="E18" s="67">
        <f>SUBTOTAL(109,Table4[Column1])</f>
        <v>1976.73168586</v>
      </c>
      <c r="F18" s="26"/>
      <c r="G18" s="33">
        <f>SUBTOTAL(109,Table4[Total BV ETH])</f>
        <v>6.3752272134999997</v>
      </c>
      <c r="H18" s="24"/>
      <c r="I18" s="24">
        <f>SUBTOTAL(109,Table4[Column2])</f>
        <v>1579.2267359800001</v>
      </c>
      <c r="J18" s="24"/>
      <c r="K18" s="37"/>
      <c r="L18" s="30">
        <f>SUBTOTAL(109,Table4[MV T.ETH])</f>
        <v>5.3310650673967279</v>
      </c>
      <c r="M18" s="30">
        <f>SUBTOTAL(109,Table4[P/L ETH])</f>
        <v>-1.0441621461032731</v>
      </c>
      <c r="N18" s="56">
        <f>SUBTOTAL(109,Table4[P/L USD])</f>
        <v>-309.31319670231869</v>
      </c>
    </row>
    <row r="19" spans="1:14">
      <c r="D19" s="39"/>
      <c r="E19" s="39"/>
      <c r="G19">
        <f>Table4[[#Totals],[Total BV ETH]]*H4</f>
        <v>1888.5399326823183</v>
      </c>
      <c r="K19" s="3"/>
      <c r="L19">
        <f>Table4[[#Totals],[MV T.ETH]]*H4</f>
        <v>1579.2267359800001</v>
      </c>
      <c r="M19">
        <f>Table4[[#Totals],[P/L ETH]]*H4</f>
        <v>-309.31319670231869</v>
      </c>
    </row>
    <row r="21" spans="1:14">
      <c r="H21">
        <f>Table4[[#Totals],[Column2]]-Table4[[#Totals],[Column1]]</f>
        <v>-397.50494987999991</v>
      </c>
    </row>
    <row r="25" spans="1:14">
      <c r="F25" s="3"/>
    </row>
  </sheetData>
  <conditionalFormatting sqref="N3:N18">
    <cfRule type="cellIs" dxfId="20" priority="2" operator="lessThan">
      <formula>0</formula>
    </cfRule>
    <cfRule type="cellIs" dxfId="19" priority="3" operator="greaterThan">
      <formula>0</formula>
    </cfRule>
  </conditionalFormatting>
  <conditionalFormatting sqref="J3:J1048576">
    <cfRule type="cellIs" dxfId="16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N5" sqref="N5"/>
    </sheetView>
  </sheetViews>
  <sheetFormatPr defaultRowHeight="15"/>
  <cols>
    <col min="1" max="1" width="17.85546875" customWidth="1"/>
    <col min="2" max="2" width="12.5703125" bestFit="1" customWidth="1"/>
    <col min="3" max="3" width="11.85546875" customWidth="1"/>
    <col min="11" max="11" width="13" customWidth="1"/>
    <col min="12" max="12" width="17.85546875" customWidth="1"/>
  </cols>
  <sheetData>
    <row r="1" spans="1:18">
      <c r="B1" s="3" t="s">
        <v>4999</v>
      </c>
      <c r="C1" s="3" t="s">
        <v>5000</v>
      </c>
      <c r="K1" s="3" t="s">
        <v>5001</v>
      </c>
      <c r="L1" s="3">
        <v>1.2114499999999999</v>
      </c>
      <c r="M1" s="3"/>
      <c r="N1" s="3"/>
      <c r="O1" s="3"/>
      <c r="P1" s="3"/>
      <c r="Q1" s="3"/>
      <c r="R1" s="3"/>
    </row>
    <row r="2" spans="1:18">
      <c r="A2" t="s">
        <v>5003</v>
      </c>
      <c r="B2" s="3">
        <v>500</v>
      </c>
      <c r="C2" s="3">
        <f>B2*L2</f>
        <v>412.76264000000003</v>
      </c>
      <c r="J2" s="3"/>
      <c r="K2" s="3" t="s">
        <v>5002</v>
      </c>
      <c r="L2" s="3">
        <v>0.82552528000000003</v>
      </c>
      <c r="M2" s="3"/>
      <c r="N2" s="3"/>
      <c r="O2" s="3"/>
      <c r="P2" s="3"/>
      <c r="Q2" s="3"/>
      <c r="R2" s="3"/>
    </row>
    <row r="3" spans="1:18">
      <c r="A3" t="s">
        <v>5004</v>
      </c>
      <c r="B3" s="3">
        <f>C3*L1</f>
        <v>2287.8717014479944</v>
      </c>
      <c r="C3" s="3">
        <f>Table4[[#Totals],[Total BV ETH]]*Portfolio!$H$4</f>
        <v>1888.5399326823183</v>
      </c>
      <c r="J3" s="3"/>
      <c r="K3" s="3"/>
      <c r="L3" s="3" t="s">
        <v>5012</v>
      </c>
      <c r="M3" s="3"/>
      <c r="N3" s="3"/>
      <c r="O3" s="3"/>
      <c r="P3" s="3"/>
      <c r="Q3" s="3"/>
      <c r="R3" s="3"/>
    </row>
    <row r="4" spans="1:18">
      <c r="A4" t="s">
        <v>5005</v>
      </c>
      <c r="B4" s="3">
        <f>Table3[[#Totals],[Commisson]]</f>
        <v>142.73921999999999</v>
      </c>
      <c r="C4" s="3">
        <f>B4*L2</f>
        <v>117.8348345574816</v>
      </c>
      <c r="J4" s="3"/>
      <c r="K4" s="3"/>
      <c r="L4" s="3"/>
      <c r="M4" s="3"/>
      <c r="N4" s="3"/>
      <c r="O4" s="3"/>
      <c r="P4" s="3"/>
      <c r="Q4" s="3"/>
      <c r="R4" s="3"/>
    </row>
    <row r="5" spans="1:18">
      <c r="A5" s="27" t="s">
        <v>5006</v>
      </c>
      <c r="B5" s="3">
        <f>SUM(B2:B4)</f>
        <v>2930.6109214479943</v>
      </c>
      <c r="C5" s="3">
        <f>B5*L2</f>
        <v>2419.2934014994134</v>
      </c>
      <c r="N5" s="62">
        <v>15.599</v>
      </c>
    </row>
    <row r="6" spans="1:18">
      <c r="A6" s="27" t="s">
        <v>5013</v>
      </c>
      <c r="B6" s="3">
        <f>B2+B3-B4</f>
        <v>2645.1324814479945</v>
      </c>
      <c r="C6" s="3">
        <f>B6*L2</f>
        <v>2183.6237323844507</v>
      </c>
    </row>
    <row r="7" spans="1:18">
      <c r="A7" t="s">
        <v>5007</v>
      </c>
      <c r="B7" s="3">
        <f>C7*L1</f>
        <v>1913.1542293029709</v>
      </c>
      <c r="C7" s="3">
        <f>Table4[[#Totals],[MV T.ETH]]*Portfolio!$H$4</f>
        <v>1579.2267359800001</v>
      </c>
    </row>
    <row r="8" spans="1:18">
      <c r="A8" t="s">
        <v>5008</v>
      </c>
      <c r="B8" s="3">
        <f>B7-B5</f>
        <v>-1017.4566921450235</v>
      </c>
      <c r="C8" s="3">
        <f>C7-C5</f>
        <v>-840.06666551941339</v>
      </c>
    </row>
    <row r="9" spans="1:18">
      <c r="B9" s="3"/>
    </row>
    <row r="10" spans="1:18">
      <c r="A10" t="s">
        <v>5009</v>
      </c>
      <c r="B10" s="3">
        <f>Table3[[#Totals],[Remaining]]</f>
        <v>3517.2407799999996</v>
      </c>
      <c r="C10" s="3">
        <f>B10*L2</f>
        <v>2903.5711797369181</v>
      </c>
      <c r="H10" t="s">
        <v>4992</v>
      </c>
      <c r="J10">
        <v>280</v>
      </c>
    </row>
    <row r="11" spans="1:18">
      <c r="A11" t="s">
        <v>5010</v>
      </c>
      <c r="B11" s="3">
        <f>IF(B10-B5&gt;0,(B10-B5)*-1,0)</f>
        <v>-586.62985855200532</v>
      </c>
      <c r="C11" s="3">
        <f>B11*L2</f>
        <v>-484.27777823750461</v>
      </c>
      <c r="D11" s="3">
        <f>C11+I17</f>
        <v>-22.875958237504562</v>
      </c>
      <c r="E11" s="3"/>
      <c r="F11" t="s">
        <v>4995</v>
      </c>
      <c r="G11">
        <v>0.1</v>
      </c>
      <c r="H11">
        <v>120</v>
      </c>
      <c r="I11" s="3">
        <f>G11*Portfolio!$H$4</f>
        <v>29.623100000000001</v>
      </c>
      <c r="J11">
        <f>G11*$J$10</f>
        <v>28</v>
      </c>
    </row>
    <row r="12" spans="1:18">
      <c r="A12" t="s">
        <v>5011</v>
      </c>
      <c r="B12" s="3">
        <f>B8+B11</f>
        <v>-1604.0865506970288</v>
      </c>
      <c r="C12" s="3">
        <f>C8+C11</f>
        <v>-1324.3444437569181</v>
      </c>
      <c r="F12" t="s">
        <v>5101</v>
      </c>
      <c r="G12">
        <v>0.3</v>
      </c>
      <c r="H12">
        <v>2387.73</v>
      </c>
      <c r="I12" s="3">
        <f>G12*Portfolio!$H$4</f>
        <v>88.869299999999996</v>
      </c>
      <c r="J12">
        <f t="shared" ref="J12:J15" si="0">G12*$J$10</f>
        <v>84</v>
      </c>
    </row>
    <row r="13" spans="1:18">
      <c r="B13" s="54"/>
      <c r="C13" s="3"/>
      <c r="F13" t="s">
        <v>4996</v>
      </c>
      <c r="G13">
        <v>0.27</v>
      </c>
      <c r="H13">
        <v>6000</v>
      </c>
      <c r="I13" s="3">
        <f>G13*Portfolio!$H$4</f>
        <v>79.982370000000003</v>
      </c>
      <c r="J13">
        <f t="shared" si="0"/>
        <v>75.600000000000009</v>
      </c>
    </row>
    <row r="14" spans="1:18">
      <c r="F14" t="s">
        <v>4998</v>
      </c>
      <c r="G14" t="s">
        <v>5107</v>
      </c>
      <c r="I14" s="3">
        <v>100</v>
      </c>
      <c r="J14">
        <v>100</v>
      </c>
    </row>
    <row r="15" spans="1:18">
      <c r="F15" t="s">
        <v>4997</v>
      </c>
      <c r="G15">
        <v>0.55000000000000004</v>
      </c>
      <c r="I15" s="3">
        <f>G15*Portfolio!$H$4</f>
        <v>162.92705000000001</v>
      </c>
      <c r="J15">
        <f t="shared" si="0"/>
        <v>154</v>
      </c>
    </row>
    <row r="16" spans="1:18">
      <c r="I16" s="3"/>
    </row>
    <row r="17" spans="9:9">
      <c r="I17" s="47">
        <f>SUM(I11:I16)</f>
        <v>461.40182000000004</v>
      </c>
    </row>
    <row r="30" spans="9:9" ht="0.75" customHeight="1"/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G6" sqref="G6"/>
    </sheetView>
  </sheetViews>
  <sheetFormatPr defaultRowHeight="15"/>
  <cols>
    <col min="1" max="1" width="11.42578125" customWidth="1"/>
    <col min="2" max="2" width="12.7109375" customWidth="1"/>
    <col min="5" max="5" width="11.7109375" customWidth="1"/>
    <col min="6" max="6" width="24.28515625" customWidth="1"/>
    <col min="7" max="7" width="18.85546875" style="1" customWidth="1"/>
    <col min="8" max="8" width="14.28515625" customWidth="1"/>
    <col min="13" max="13" width="11.5703125" bestFit="1" customWidth="1"/>
  </cols>
  <sheetData>
    <row r="1" spans="1:13">
      <c r="A1" s="50" t="s">
        <v>5147</v>
      </c>
      <c r="B1" s="50" t="s">
        <v>5125</v>
      </c>
      <c r="C1" s="50" t="s">
        <v>5124</v>
      </c>
      <c r="D1" s="50" t="s">
        <v>5129</v>
      </c>
      <c r="E1" s="50" t="s">
        <v>5131</v>
      </c>
      <c r="F1" s="50" t="s">
        <v>64</v>
      </c>
      <c r="G1" s="52" t="s">
        <v>68</v>
      </c>
      <c r="H1" s="50" t="s">
        <v>5145</v>
      </c>
    </row>
    <row r="2" spans="1:13">
      <c r="A2" t="s">
        <v>228</v>
      </c>
      <c r="B2" t="s">
        <v>229</v>
      </c>
      <c r="C2" t="s">
        <v>5127</v>
      </c>
      <c r="D2" t="s">
        <v>5126</v>
      </c>
      <c r="E2" t="s">
        <v>5132</v>
      </c>
      <c r="F2" s="51">
        <f>INDEX(Ticker!$1:$1048576,MATCH(GOAL!$B2,Ticker!$C:$C,0),MATCH(GOAL!$F$1,Ticker!$1:$1,0))</f>
        <v>146367648</v>
      </c>
      <c r="G2" s="53" t="str">
        <f>INDEX(Ticker!$1:$1048576,MATCH(GOAL!$B2,Ticker!$C:$C,0),MATCH(GOAL!$G$1,Ticker!$1:$1,0))</f>
        <v>11.4</v>
      </c>
      <c r="H2" t="s">
        <v>5146</v>
      </c>
      <c r="L2" t="s">
        <v>5164</v>
      </c>
      <c r="M2">
        <f>COUNTIF(H2:H30,"high")</f>
        <v>10</v>
      </c>
    </row>
    <row r="3" spans="1:13">
      <c r="A3" t="s">
        <v>5148</v>
      </c>
      <c r="B3" t="s">
        <v>162</v>
      </c>
      <c r="C3" t="s">
        <v>5127</v>
      </c>
      <c r="D3" t="s">
        <v>5126</v>
      </c>
      <c r="E3" t="s">
        <v>5134</v>
      </c>
      <c r="F3" s="51">
        <f>INDEX(Ticker!$1:$1048576,MATCH(GOAL!$B3,Ticker!$C:$C,0),MATCH(GOAL!$F$1,Ticker!$1:$1,0))</f>
        <v>222286000</v>
      </c>
      <c r="G3" s="53" t="str">
        <f>INDEX(Ticker!$1:$1048576,MATCH(GOAL!$B3,Ticker!$C:$C,0),MATCH(GOAL!$G$1,Ticker!$1:$1,0))</f>
        <v>3.64</v>
      </c>
      <c r="H3" t="s">
        <v>5146</v>
      </c>
      <c r="L3" t="s">
        <v>5165</v>
      </c>
      <c r="M3">
        <v>500</v>
      </c>
    </row>
    <row r="4" spans="1:13">
      <c r="A4" t="s">
        <v>237</v>
      </c>
      <c r="B4" t="s">
        <v>238</v>
      </c>
      <c r="C4" t="s">
        <v>5127</v>
      </c>
      <c r="D4" t="s">
        <v>5126</v>
      </c>
      <c r="E4" t="s">
        <v>5133</v>
      </c>
      <c r="F4" s="51">
        <f>INDEX(Ticker!$1:$1048576,MATCH(GOAL!$B4,Ticker!$C:$C,0),MATCH(GOAL!$F$1,Ticker!$1:$1,0))</f>
        <v>113272000</v>
      </c>
      <c r="G4" s="53" t="str">
        <f>INDEX(Ticker!$1:$1048576,MATCH(GOAL!$B4,Ticker!$C:$C,0),MATCH(GOAL!$G$1,Ticker!$1:$1,0))</f>
        <v>15.5</v>
      </c>
      <c r="H4" t="s">
        <v>5146</v>
      </c>
    </row>
    <row r="5" spans="1:13">
      <c r="A5" t="s">
        <v>5149</v>
      </c>
      <c r="B5" t="s">
        <v>511</v>
      </c>
      <c r="C5" t="s">
        <v>5127</v>
      </c>
      <c r="D5" t="s">
        <v>5127</v>
      </c>
      <c r="E5" t="s">
        <v>5134</v>
      </c>
      <c r="F5" s="51">
        <f>INDEX(Ticker!$1:$1048576,MATCH(GOAL!$B5,Ticker!$C:$C,0),MATCH(GOAL!$F$1,Ticker!$1:$1,0))</f>
        <v>28404780</v>
      </c>
      <c r="G5" s="53" t="str">
        <f>INDEX(Ticker!$1:$1048576,MATCH(GOAL!$B5,Ticker!$C:$C,0),MATCH(GOAL!$G$1,Ticker!$1:$1,0))</f>
        <v>26.43</v>
      </c>
      <c r="L5" t="s">
        <v>5166</v>
      </c>
      <c r="M5" s="39">
        <f>M2*M3</f>
        <v>5000</v>
      </c>
    </row>
    <row r="6" spans="1:13">
      <c r="A6" t="s">
        <v>370</v>
      </c>
      <c r="B6" t="s">
        <v>371</v>
      </c>
      <c r="C6" t="s">
        <v>5127</v>
      </c>
      <c r="D6" t="s">
        <v>5127</v>
      </c>
      <c r="E6" t="s">
        <v>5135</v>
      </c>
      <c r="F6" s="51">
        <f>INDEX(Ticker!$1:$1048576,MATCH(GOAL!$B6,Ticker!$C:$C,0),MATCH(GOAL!$F$1,Ticker!$1:$1,0))</f>
        <v>32434520</v>
      </c>
      <c r="G6" s="53" t="str">
        <f>INDEX(Ticker!$1:$1048576,MATCH(GOAL!$B6,Ticker!$C:$C,0),MATCH(GOAL!$G$1,Ticker!$1:$1,0))</f>
        <v>24.73</v>
      </c>
    </row>
    <row r="7" spans="1:13">
      <c r="A7" t="s">
        <v>5122</v>
      </c>
      <c r="B7" t="s">
        <v>5122</v>
      </c>
      <c r="C7" t="s">
        <v>5126</v>
      </c>
      <c r="D7" t="s">
        <v>5127</v>
      </c>
      <c r="E7" t="s">
        <v>5135</v>
      </c>
      <c r="F7" s="51">
        <f>_xlfn.IFNA(INDEX(Ticker!$1:$1048576,MATCH(GOAL!$B7,Ticker!$C:$C,0),MATCH(GOAL!$F$1,Ticker!$1:$1,0)),0)</f>
        <v>0</v>
      </c>
      <c r="G7" s="53" t="e">
        <f>INDEX(Ticker!$1:$1048576,MATCH(GOAL!$B7,Ticker!$C:$C,0),MATCH(GOAL!$G$1,Ticker!$1:$1,0))</f>
        <v>#N/A</v>
      </c>
    </row>
    <row r="8" spans="1:13">
      <c r="A8" t="s">
        <v>5150</v>
      </c>
      <c r="B8" t="s">
        <v>123</v>
      </c>
      <c r="C8" t="s">
        <v>5127</v>
      </c>
      <c r="D8" t="s">
        <v>5127</v>
      </c>
      <c r="E8" t="s">
        <v>5134</v>
      </c>
      <c r="F8" s="51">
        <f>_xlfn.IFNA(INDEX(Ticker!$1:$1048576,MATCH(GOAL!$B8,Ticker!$C:$C,0),MATCH(GOAL!$F$1,Ticker!$1:$1,0)),0)</f>
        <v>287082663</v>
      </c>
      <c r="G8" s="53" t="str">
        <f>INDEX(Ticker!$1:$1048576,MATCH(GOAL!$B8,Ticker!$C:$C,0),MATCH(GOAL!$G$1,Ticker!$1:$1,0))</f>
        <v>8.85</v>
      </c>
      <c r="H8" t="s">
        <v>5146</v>
      </c>
    </row>
    <row r="9" spans="1:13">
      <c r="A9" t="s">
        <v>5123</v>
      </c>
      <c r="B9" t="s">
        <v>5123</v>
      </c>
      <c r="C9" t="s">
        <v>5126</v>
      </c>
      <c r="D9" t="s">
        <v>5127</v>
      </c>
      <c r="E9" t="s">
        <v>5136</v>
      </c>
      <c r="F9" s="51">
        <f>_xlfn.IFNA(INDEX(Ticker!$1:$1048576,MATCH(GOAL!$B9,Ticker!$C:$C,0),MATCH(GOAL!$F$1,Ticker!$1:$1,0)),0)</f>
        <v>0</v>
      </c>
      <c r="G9" s="53" t="e">
        <f>INDEX(Ticker!$1:$1048576,MATCH(GOAL!$B9,Ticker!$C:$C,0),MATCH(GOAL!$G$1,Ticker!$1:$1,0))</f>
        <v>#N/A</v>
      </c>
    </row>
    <row r="10" spans="1:13">
      <c r="A10" t="s">
        <v>5128</v>
      </c>
      <c r="B10" t="s">
        <v>136</v>
      </c>
      <c r="C10" t="s">
        <v>5127</v>
      </c>
      <c r="D10" t="s">
        <v>5127</v>
      </c>
      <c r="E10" t="s">
        <v>5135</v>
      </c>
      <c r="F10" s="51">
        <f>_xlfn.IFNA(INDEX(Ticker!$1:$1048576,MATCH(GOAL!$B10,Ticker!$C:$C,0),MATCH(GOAL!$F$1,Ticker!$1:$1,0)),0)</f>
        <v>300604028</v>
      </c>
      <c r="G10" s="53" t="str">
        <f>INDEX(Ticker!$1:$1048576,MATCH(GOAL!$B10,Ticker!$C:$C,0),MATCH(GOAL!$G$1,Ticker!$1:$1,0))</f>
        <v>12.89</v>
      </c>
      <c r="H10" t="s">
        <v>5146</v>
      </c>
    </row>
    <row r="11" spans="1:13">
      <c r="A11" t="s">
        <v>48</v>
      </c>
      <c r="B11" t="s">
        <v>48</v>
      </c>
      <c r="C11" t="s">
        <v>5127</v>
      </c>
      <c r="D11" t="s">
        <v>5127</v>
      </c>
      <c r="E11" t="s">
        <v>5135</v>
      </c>
      <c r="F11" s="51">
        <f>_xlfn.IFNA(INDEX(Ticker!$1:$1048576,MATCH(GOAL!$B11,Ticker!$C:$C,0),MATCH(GOAL!$F$1,Ticker!$1:$1,0)),0)</f>
        <v>993207054</v>
      </c>
      <c r="G11" s="53" t="str">
        <f>INDEX(Ticker!$1:$1048576,MATCH(GOAL!$B11,Ticker!$C:$C,0),MATCH(GOAL!$G$1,Ticker!$1:$1,0))</f>
        <v>2.06</v>
      </c>
      <c r="H11" t="s">
        <v>5146</v>
      </c>
    </row>
    <row r="12" spans="1:13">
      <c r="A12" t="s">
        <v>38</v>
      </c>
      <c r="B12" t="s">
        <v>39</v>
      </c>
      <c r="C12" t="s">
        <v>5127</v>
      </c>
      <c r="D12" t="s">
        <v>5126</v>
      </c>
      <c r="E12" t="s">
        <v>5136</v>
      </c>
      <c r="F12" s="51">
        <f>_xlfn.IFNA(INDEX(Ticker!$1:$1048576,MATCH(GOAL!$B12,Ticker!$C:$C,0),MATCH(GOAL!$F$1,Ticker!$1:$1,0)),0)</f>
        <v>1498820012</v>
      </c>
      <c r="G12" s="53" t="str">
        <f>INDEX(Ticker!$1:$1048576,MATCH(GOAL!$B12,Ticker!$C:$C,0),MATCH(GOAL!$G$1,Ticker!$1:$1,0))</f>
        <v>1.83</v>
      </c>
    </row>
    <row r="13" spans="1:13">
      <c r="A13" t="s">
        <v>5151</v>
      </c>
      <c r="B13" t="s">
        <v>87</v>
      </c>
      <c r="C13" t="s">
        <v>5127</v>
      </c>
      <c r="D13" t="s">
        <v>5126</v>
      </c>
      <c r="E13" t="s">
        <v>5136</v>
      </c>
      <c r="F13" s="51">
        <f>_xlfn.IFNA(INDEX(Ticker!$1:$1048576,MATCH(GOAL!$B13,Ticker!$C:$C,0),MATCH(GOAL!$F$1,Ticker!$1:$1,0)),0)</f>
        <v>459129629</v>
      </c>
      <c r="G13" s="53" t="str">
        <f>INDEX(Ticker!$1:$1048576,MATCH(GOAL!$B13,Ticker!$C:$C,0),MATCH(GOAL!$G$1,Ticker!$1:$1,0))</f>
        <v>7.11</v>
      </c>
    </row>
    <row r="14" spans="1:13">
      <c r="A14" t="s">
        <v>443</v>
      </c>
      <c r="B14" t="s">
        <v>442</v>
      </c>
      <c r="C14" t="s">
        <v>5127</v>
      </c>
      <c r="D14" t="s">
        <v>5127</v>
      </c>
      <c r="E14" t="s">
        <v>5136</v>
      </c>
      <c r="F14" s="51">
        <f>_xlfn.IFNA(INDEX(Ticker!$1:$1048576,MATCH(GOAL!$B14,Ticker!$C:$C,0),MATCH(GOAL!$F$1,Ticker!$1:$1,0)),0)</f>
        <v>48383866</v>
      </c>
      <c r="G14" s="53" t="str">
        <f>INDEX(Ticker!$1:$1048576,MATCH(GOAL!$B14,Ticker!$C:$C,0),MATCH(GOAL!$G$1,Ticker!$1:$1,0))</f>
        <v>-5.9</v>
      </c>
      <c r="H14" s="53" t="s">
        <v>5146</v>
      </c>
    </row>
    <row r="15" spans="1:13">
      <c r="A15" t="s">
        <v>5152</v>
      </c>
      <c r="B15" t="s">
        <v>127</v>
      </c>
      <c r="C15" t="s">
        <v>5127</v>
      </c>
      <c r="D15" t="s">
        <v>5126</v>
      </c>
      <c r="E15" t="s">
        <v>5136</v>
      </c>
      <c r="F15" s="51">
        <f>_xlfn.IFNA(INDEX(Ticker!$1:$1048576,MATCH(GOAL!$B15,Ticker!$C:$C,0),MATCH(GOAL!$F$1,Ticker!$1:$1,0)),0)</f>
        <v>231111601</v>
      </c>
      <c r="G15" s="53" t="str">
        <f>INDEX(Ticker!$1:$1048576,MATCH(GOAL!$B15,Ticker!$C:$C,0),MATCH(GOAL!$G$1,Ticker!$1:$1,0))</f>
        <v>14.29</v>
      </c>
      <c r="K15">
        <v>1</v>
      </c>
      <c r="L15">
        <v>0.63</v>
      </c>
    </row>
    <row r="16" spans="1:13">
      <c r="A16" t="s">
        <v>5153</v>
      </c>
      <c r="B16" t="s">
        <v>8</v>
      </c>
      <c r="C16" t="s">
        <v>5127</v>
      </c>
      <c r="D16" t="s">
        <v>5126</v>
      </c>
      <c r="E16" t="s">
        <v>5136</v>
      </c>
      <c r="F16" s="51">
        <f>_xlfn.IFNA(INDEX(Ticker!$1:$1048576,MATCH(GOAL!$B16,Ticker!$C:$C,0),MATCH(GOAL!$F$1,Ticker!$1:$1,0)),0)</f>
        <v>28096217496</v>
      </c>
      <c r="G16" s="53" t="str">
        <f>INDEX(Ticker!$1:$1048576,MATCH(GOAL!$B16,Ticker!$C:$C,0),MATCH(GOAL!$G$1,Ticker!$1:$1,0))</f>
        <v>2.73</v>
      </c>
      <c r="K16">
        <v>289</v>
      </c>
      <c r="L16">
        <v>200</v>
      </c>
    </row>
    <row r="17" spans="1:8">
      <c r="A17" t="s">
        <v>5154</v>
      </c>
      <c r="B17" t="s">
        <v>151</v>
      </c>
      <c r="C17" t="s">
        <v>5127</v>
      </c>
      <c r="E17" t="s">
        <v>5140</v>
      </c>
      <c r="F17" s="51">
        <f>_xlfn.IFNA(INDEX(Ticker!$1:$1048576,MATCH(GOAL!$B17,Ticker!$C:$C,0),MATCH(GOAL!$F$1,Ticker!$1:$1,0)),0)</f>
        <v>228365500</v>
      </c>
      <c r="G17" s="53" t="str">
        <f>INDEX(Ticker!$1:$1048576,MATCH(GOAL!$B17,Ticker!$C:$C,0),MATCH(GOAL!$G$1,Ticker!$1:$1,0))</f>
        <v>11.57</v>
      </c>
    </row>
    <row r="18" spans="1:8">
      <c r="A18" t="s">
        <v>110</v>
      </c>
      <c r="B18" t="s">
        <v>110</v>
      </c>
      <c r="C18" t="s">
        <v>5127</v>
      </c>
      <c r="E18" t="s">
        <v>5136</v>
      </c>
      <c r="F18" s="51">
        <f>_xlfn.IFNA(INDEX(Ticker!$1:$1048576,MATCH(GOAL!$B18,Ticker!$C:$C,0),MATCH(GOAL!$F$1,Ticker!$1:$1,0)),0)</f>
        <v>285285155</v>
      </c>
      <c r="G18" s="53" t="str">
        <f>INDEX(Ticker!$1:$1048576,MATCH(GOAL!$B18,Ticker!$C:$C,0),MATCH(GOAL!$G$1,Ticker!$1:$1,0))</f>
        <v>-4.0</v>
      </c>
      <c r="H18" t="s">
        <v>5146</v>
      </c>
    </row>
    <row r="19" spans="1:8">
      <c r="A19" t="s">
        <v>5155</v>
      </c>
      <c r="B19" t="s">
        <v>336</v>
      </c>
      <c r="C19" t="s">
        <v>5127</v>
      </c>
      <c r="E19" t="s">
        <v>5137</v>
      </c>
      <c r="F19" s="51">
        <f>_xlfn.IFNA(INDEX(Ticker!$1:$1048576,MATCH(GOAL!$B19,Ticker!$C:$C,0),MATCH(GOAL!$F$1,Ticker!$1:$1,0)),0)</f>
        <v>67097503</v>
      </c>
      <c r="G19" s="53" t="str">
        <f>INDEX(Ticker!$1:$1048576,MATCH(GOAL!$B19,Ticker!$C:$C,0),MATCH(GOAL!$G$1,Ticker!$1:$1,0))</f>
        <v>27.23</v>
      </c>
      <c r="H19" t="s">
        <v>5146</v>
      </c>
    </row>
    <row r="20" spans="1:8">
      <c r="A20" t="s">
        <v>5156</v>
      </c>
      <c r="B20" t="s">
        <v>263</v>
      </c>
      <c r="C20" t="s">
        <v>5127</v>
      </c>
      <c r="E20" t="s">
        <v>4985</v>
      </c>
      <c r="F20" s="51">
        <f>_xlfn.IFNA(INDEX(Ticker!$1:$1048576,MATCH(GOAL!$B20,Ticker!$C:$C,0),MATCH(GOAL!$F$1,Ticker!$1:$1,0)),0)</f>
        <v>113071000</v>
      </c>
      <c r="G20" s="53" t="str">
        <f>INDEX(Ticker!$1:$1048576,MATCH(GOAL!$B20,Ticker!$C:$C,0),MATCH(GOAL!$G$1,Ticker!$1:$1,0))</f>
        <v>25.64</v>
      </c>
    </row>
    <row r="21" spans="1:8">
      <c r="A21" t="s">
        <v>5157</v>
      </c>
      <c r="B21" t="s">
        <v>360</v>
      </c>
      <c r="C21" t="s">
        <v>5127</v>
      </c>
      <c r="E21" t="s">
        <v>4985</v>
      </c>
      <c r="F21" s="51">
        <f>_xlfn.IFNA(INDEX(Ticker!$1:$1048576,MATCH(GOAL!$B21,Ticker!$C:$C,0),MATCH(GOAL!$F$1,Ticker!$1:$1,0)),0)</f>
        <v>51559871</v>
      </c>
      <c r="G21" s="53" t="str">
        <f>INDEX(Ticker!$1:$1048576,MATCH(GOAL!$B21,Ticker!$C:$C,0),MATCH(GOAL!$G$1,Ticker!$1:$1,0))</f>
        <v>0.02</v>
      </c>
    </row>
    <row r="22" spans="1:8">
      <c r="A22" t="s">
        <v>5158</v>
      </c>
      <c r="B22" t="s">
        <v>355</v>
      </c>
      <c r="C22" t="s">
        <v>5127</v>
      </c>
      <c r="D22" t="s">
        <v>5126</v>
      </c>
      <c r="E22" t="s">
        <v>5132</v>
      </c>
      <c r="F22" s="51">
        <f>_xlfn.IFNA(INDEX(Ticker!$1:$1048576,MATCH(GOAL!$B22,Ticker!$C:$C,0),MATCH(GOAL!$F$1,Ticker!$1:$1,0)),0)</f>
        <v>61152570</v>
      </c>
      <c r="G22" s="53" t="str">
        <f>INDEX(Ticker!$1:$1048576,MATCH(GOAL!$B22,Ticker!$C:$C,0),MATCH(GOAL!$G$1,Ticker!$1:$1,0))</f>
        <v>0.46</v>
      </c>
    </row>
    <row r="23" spans="1:8">
      <c r="A23" t="s">
        <v>5159</v>
      </c>
      <c r="B23" t="s">
        <v>4997</v>
      </c>
      <c r="C23" t="s">
        <v>5126</v>
      </c>
      <c r="D23" t="s">
        <v>5126</v>
      </c>
      <c r="E23" t="s">
        <v>5138</v>
      </c>
      <c r="F23" s="51">
        <f>_xlfn.IFNA(INDEX(Ticker!$1:$1048576,MATCH(GOAL!$B23,Ticker!$C:$C,0),MATCH(GOAL!$F$1,Ticker!$1:$1,0)),0)</f>
        <v>0</v>
      </c>
      <c r="G23" s="53" t="e">
        <f>INDEX(Ticker!$1:$1048576,MATCH(GOAL!$B23,Ticker!$C:$C,0),MATCH(GOAL!$G$1,Ticker!$1:$1,0))</f>
        <v>#N/A</v>
      </c>
      <c r="H23" t="s">
        <v>5146</v>
      </c>
    </row>
    <row r="24" spans="1:8">
      <c r="A24" t="s">
        <v>5160</v>
      </c>
      <c r="B24" t="s">
        <v>562</v>
      </c>
      <c r="C24" t="s">
        <v>5127</v>
      </c>
      <c r="E24" t="s">
        <v>5138</v>
      </c>
      <c r="F24" s="51">
        <f>_xlfn.IFNA(INDEX(Ticker!$1:$1048576,MATCH(GOAL!$B24,Ticker!$C:$C,0),MATCH(GOAL!$F$1,Ticker!$1:$1,0)),0)</f>
        <v>33677914</v>
      </c>
      <c r="G24" s="53" t="str">
        <f>INDEX(Ticker!$1:$1048576,MATCH(GOAL!$B24,Ticker!$C:$C,0),MATCH(GOAL!$G$1,Ticker!$1:$1,0))</f>
        <v>16.6</v>
      </c>
    </row>
    <row r="25" spans="1:8">
      <c r="A25" t="s">
        <v>5139</v>
      </c>
      <c r="B25" t="s">
        <v>591</v>
      </c>
      <c r="C25" t="s">
        <v>5127</v>
      </c>
      <c r="E25" t="s">
        <v>5140</v>
      </c>
      <c r="F25" s="51">
        <f>_xlfn.IFNA(INDEX(Ticker!$1:$1048576,MATCH(GOAL!$B25,Ticker!$C:$C,0),MATCH(GOAL!$F$1,Ticker!$1:$1,0)),0)</f>
        <v>17016300</v>
      </c>
      <c r="G25" s="53" t="str">
        <f>INDEX(Ticker!$1:$1048576,MATCH(GOAL!$B25,Ticker!$C:$C,0),MATCH(GOAL!$G$1,Ticker!$1:$1,0))</f>
        <v>10.92</v>
      </c>
    </row>
    <row r="26" spans="1:8">
      <c r="A26" t="s">
        <v>5161</v>
      </c>
      <c r="B26" t="s">
        <v>74</v>
      </c>
      <c r="C26" t="s">
        <v>5127</v>
      </c>
      <c r="E26" t="s">
        <v>5140</v>
      </c>
      <c r="F26" s="51">
        <f>_xlfn.IFNA(INDEX(Ticker!$1:$1048576,MATCH(GOAL!$B26,Ticker!$C:$C,0),MATCH(GOAL!$F$1,Ticker!$1:$1,0)),0)</f>
        <v>568610730</v>
      </c>
      <c r="G26" s="53" t="str">
        <f>INDEX(Ticker!$1:$1048576,MATCH(GOAL!$B26,Ticker!$C:$C,0),MATCH(GOAL!$G$1,Ticker!$1:$1,0))</f>
        <v>-0.71</v>
      </c>
    </row>
    <row r="27" spans="1:8">
      <c r="A27" t="s">
        <v>5162</v>
      </c>
      <c r="B27" t="s">
        <v>5101</v>
      </c>
      <c r="C27" t="s">
        <v>5127</v>
      </c>
      <c r="E27" t="s">
        <v>5141</v>
      </c>
      <c r="F27" s="51">
        <f>_xlfn.IFNA(INDEX(Ticker!$1:$1048576,MATCH(GOAL!$B27,Ticker!$C:$C,0),MATCH(GOAL!$F$1,Ticker!$1:$1,0)),0)</f>
        <v>0</v>
      </c>
      <c r="G27" s="53" t="e">
        <f>INDEX(Ticker!$1:$1048576,MATCH(GOAL!$B27,Ticker!$C:$C,0),MATCH(GOAL!$G$1,Ticker!$1:$1,0))</f>
        <v>#N/A</v>
      </c>
    </row>
    <row r="28" spans="1:8">
      <c r="A28" t="s">
        <v>53</v>
      </c>
      <c r="B28" t="s">
        <v>53</v>
      </c>
      <c r="C28" t="s">
        <v>5127</v>
      </c>
      <c r="E28" t="s">
        <v>4985</v>
      </c>
      <c r="F28" s="51">
        <f>_xlfn.IFNA(INDEX(Ticker!$1:$1048576,MATCH(GOAL!$B28,Ticker!$C:$C,0),MATCH(GOAL!$F$1,Ticker!$1:$1,0)),0)</f>
        <v>1568045000</v>
      </c>
      <c r="G28" s="53" t="str">
        <f>INDEX(Ticker!$1:$1048576,MATCH(GOAL!$B28,Ticker!$C:$C,0),MATCH(GOAL!$G$1,Ticker!$1:$1,0))</f>
        <v>20.05</v>
      </c>
    </row>
    <row r="29" spans="1:8">
      <c r="A29" t="s">
        <v>5163</v>
      </c>
      <c r="B29" t="s">
        <v>146</v>
      </c>
      <c r="C29" t="s">
        <v>5127</v>
      </c>
      <c r="E29" t="s">
        <v>5142</v>
      </c>
      <c r="F29" s="51">
        <f>_xlfn.IFNA(INDEX(Ticker!$1:$1048576,MATCH(GOAL!$B29,Ticker!$C:$C,0),MATCH(GOAL!$F$1,Ticker!$1:$1,0)),0)</f>
        <v>224068114</v>
      </c>
      <c r="G29" s="53" t="str">
        <f>INDEX(Ticker!$1:$1048576,MATCH(GOAL!$B29,Ticker!$C:$C,0),MATCH(GOAL!$G$1,Ticker!$1:$1,0))</f>
        <v>4.08</v>
      </c>
    </row>
    <row r="30" spans="1:8">
      <c r="A30" t="s">
        <v>5143</v>
      </c>
      <c r="B30" t="s">
        <v>180</v>
      </c>
      <c r="C30" t="s">
        <v>5127</v>
      </c>
      <c r="E30" t="s">
        <v>5144</v>
      </c>
      <c r="F30" s="51">
        <f>INDEX(Ticker!$1:$1048576,MATCH(GOAL!$B30,Ticker!$C:$C,0),MATCH(GOAL!$F$1,Ticker!$1:$1,0))</f>
        <v>152966213</v>
      </c>
      <c r="G30" s="53" t="str">
        <f>INDEX(Ticker!$1:$1048576,MATCH(GOAL!$B30,Ticker!$C:$C,0),MATCH(GOAL!$G$1,Ticker!$1:$1,0))</f>
        <v>7.17</v>
      </c>
    </row>
    <row r="31" spans="1:8">
      <c r="A31" t="s">
        <v>5167</v>
      </c>
      <c r="C31" t="s">
        <v>5127</v>
      </c>
      <c r="E31" t="s">
        <v>5168</v>
      </c>
      <c r="F31" s="51" t="e">
        <f>INDEX(Ticker!$1:$1048576,MATCH(GOAL!$B31,Ticker!$C:$C,0),MATCH(GOAL!$F$1,Ticker!$1:$1,0))</f>
        <v>#N/A</v>
      </c>
    </row>
    <row r="32" spans="1:8">
      <c r="A32" t="s">
        <v>3540</v>
      </c>
      <c r="C32" t="s">
        <v>5126</v>
      </c>
      <c r="F32" s="51" t="e">
        <f>INDEX(Ticker!$1:$1048576,MATCH(GOAL!$B32,Ticker!$C:$C,0),MATCH(GOAL!$F$1,Ticker!$1:$1,0))</f>
        <v>#N/A</v>
      </c>
    </row>
    <row r="33" spans="1:6">
      <c r="A33" t="s">
        <v>5203</v>
      </c>
      <c r="C33" t="s">
        <v>5126</v>
      </c>
      <c r="F33" s="51" t="e">
        <f>INDEX(Ticker!$1:$1048576,MATCH(GOAL!$B33,Ticker!$C:$C,0),MATCH(GOAL!$F$1,Ticker!$1:$1,0))</f>
        <v>#N/A</v>
      </c>
    </row>
    <row r="34" spans="1:6">
      <c r="A34" t="s">
        <v>192</v>
      </c>
      <c r="B34" t="s">
        <v>193</v>
      </c>
      <c r="C34" t="s">
        <v>5127</v>
      </c>
      <c r="F34" s="51">
        <f>INDEX(Ticker!$1:$1048576,MATCH(GOAL!$B34,Ticker!$C:$C,0),MATCH(GOAL!$F$1,Ticker!$1:$1,0))</f>
        <v>109114082</v>
      </c>
    </row>
    <row r="35" spans="1:6">
      <c r="A35" t="s">
        <v>53</v>
      </c>
      <c r="B35" t="s">
        <v>53</v>
      </c>
      <c r="C35" t="s">
        <v>5127</v>
      </c>
      <c r="F35" s="51">
        <f>INDEX(Ticker!$1:$1048576,MATCH(GOAL!$B35,Ticker!$C:$C,0),MATCH(GOAL!$F$1,Ticker!$1:$1,0))</f>
        <v>1568045000</v>
      </c>
    </row>
    <row r="36" spans="1:6">
      <c r="A36" t="s">
        <v>145</v>
      </c>
      <c r="B36" t="s">
        <v>146</v>
      </c>
      <c r="C36" t="s">
        <v>5127</v>
      </c>
      <c r="F36" s="51">
        <f>INDEX(Ticker!$1:$1048576,MATCH(GOAL!$B36,Ticker!$C:$C,0),MATCH(GOAL!$F$1,Ticker!$1:$1,0))</f>
        <v>224068114</v>
      </c>
    </row>
  </sheetData>
  <conditionalFormatting sqref="G1:G1048576 H14">
    <cfRule type="cellIs" dxfId="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25" sqref="I25"/>
    </sheetView>
  </sheetViews>
  <sheetFormatPr defaultRowHeight="15"/>
  <cols>
    <col min="1" max="1" width="10.140625" customWidth="1"/>
    <col min="2" max="2" width="13.42578125" customWidth="1"/>
    <col min="3" max="3" width="13.28515625" customWidth="1"/>
    <col min="4" max="4" width="13" customWidth="1"/>
    <col min="5" max="5" width="20.42578125" style="1" hidden="1" customWidth="1"/>
    <col min="6" max="6" width="11.7109375" customWidth="1"/>
  </cols>
  <sheetData>
    <row r="1" spans="1:7">
      <c r="A1" t="s">
        <v>0</v>
      </c>
      <c r="B1" t="s">
        <v>5280</v>
      </c>
      <c r="C1" t="s">
        <v>5281</v>
      </c>
      <c r="D1" t="s">
        <v>5283</v>
      </c>
      <c r="E1" s="55" t="s">
        <v>61</v>
      </c>
      <c r="F1" t="s">
        <v>5282</v>
      </c>
      <c r="G1" t="s">
        <v>5407</v>
      </c>
    </row>
    <row r="2" spans="1:7">
      <c r="A2" t="s">
        <v>229</v>
      </c>
      <c r="B2" s="59">
        <v>0.28999999999999998</v>
      </c>
      <c r="C2" s="59">
        <v>0.4</v>
      </c>
      <c r="D2" s="60">
        <f>(C2-B2)/B2</f>
        <v>0.37931034482758635</v>
      </c>
      <c r="E2" s="61" t="str">
        <f>INDEX(Ticker!$1:$1048576,MATCH(Flippers!$A2,Ticker!$C:$C,0),MATCH(Flippers!E$1,Ticker!$1:$1,0))</f>
        <v>0.43024</v>
      </c>
      <c r="F2" s="59" t="s">
        <v>5126</v>
      </c>
      <c r="G2">
        <f>VALUE(Table5[[#This Row],[Coin.price_usd]])</f>
        <v>0.43024000000000001</v>
      </c>
    </row>
    <row r="3" spans="1:7">
      <c r="A3" t="s">
        <v>162</v>
      </c>
      <c r="B3" s="59">
        <v>0.16</v>
      </c>
      <c r="C3" s="59">
        <v>0.22</v>
      </c>
      <c r="D3" s="60">
        <f t="shared" ref="D3:D12" si="0">(C3-B3)/B3</f>
        <v>0.375</v>
      </c>
      <c r="E3" s="61" t="str">
        <f>INDEX(Ticker!$1:$1048576,MATCH(Flippers!$A3,Ticker!$C:$C,0),MATCH(Flippers!E$1,Ticker!$1:$1,0))</f>
        <v>0.222286</v>
      </c>
      <c r="F3" s="59" t="s">
        <v>5126</v>
      </c>
      <c r="G3">
        <f>VALUE(Table5[[#This Row],[Coin.price_usd]])</f>
        <v>0.22228600000000001</v>
      </c>
    </row>
    <row r="4" spans="1:7">
      <c r="A4" t="s">
        <v>238</v>
      </c>
      <c r="B4" s="59">
        <v>0.18</v>
      </c>
      <c r="C4" s="59">
        <v>0.21</v>
      </c>
      <c r="D4" s="60">
        <f t="shared" si="0"/>
        <v>0.16666666666666666</v>
      </c>
      <c r="E4" s="61" t="str">
        <f>INDEX(Ticker!$1:$1048576,MATCH(Flippers!$A4,Ticker!$C:$C,0),MATCH(Flippers!E$1,Ticker!$1:$1,0))</f>
        <v>0.226544</v>
      </c>
      <c r="F4" s="59" t="s">
        <v>5126</v>
      </c>
      <c r="G4">
        <f>VALUE(Table5[[#This Row],[Coin.price_usd]])</f>
        <v>0.226544</v>
      </c>
    </row>
    <row r="5" spans="1:7">
      <c r="A5" t="s">
        <v>136</v>
      </c>
      <c r="B5" s="59">
        <v>1.6</v>
      </c>
      <c r="C5" s="59">
        <v>2.5</v>
      </c>
      <c r="D5" s="60">
        <f t="shared" si="0"/>
        <v>0.56249999999999989</v>
      </c>
      <c r="E5" s="61" t="str">
        <f>INDEX(Ticker!$1:$1048576,MATCH(Flippers!$A5,Ticker!$C:$C,0),MATCH(Flippers!E$1,Ticker!$1:$1,0))</f>
        <v>2.87216</v>
      </c>
      <c r="F5" s="59" t="s">
        <v>5126</v>
      </c>
      <c r="G5">
        <f>VALUE(Table5[[#This Row],[Coin.price_usd]])</f>
        <v>2.87216</v>
      </c>
    </row>
    <row r="6" spans="1:7">
      <c r="A6" t="s">
        <v>48</v>
      </c>
      <c r="B6" s="59">
        <v>8</v>
      </c>
      <c r="C6" s="59">
        <v>12</v>
      </c>
      <c r="D6" s="60">
        <f t="shared" si="0"/>
        <v>0.5</v>
      </c>
      <c r="E6" s="61" t="str">
        <f>INDEX(Ticker!$1:$1048576,MATCH(Flippers!$A6,Ticker!$C:$C,0),MATCH(Flippers!E$1,Ticker!$1:$1,0))</f>
        <v>10.1026</v>
      </c>
      <c r="F6" s="59" t="s">
        <v>5126</v>
      </c>
      <c r="G6">
        <f>VALUE(Table5[[#This Row],[Coin.price_usd]])</f>
        <v>10.102600000000001</v>
      </c>
    </row>
    <row r="7" spans="1:7">
      <c r="A7" t="s">
        <v>151</v>
      </c>
      <c r="B7" s="59">
        <v>16</v>
      </c>
      <c r="C7" s="59">
        <v>20</v>
      </c>
      <c r="D7" s="60">
        <f t="shared" si="0"/>
        <v>0.25</v>
      </c>
      <c r="E7" s="61" t="str">
        <f>INDEX(Ticker!$1:$1048576,MATCH(Flippers!$A7,Ticker!$C:$C,0),MATCH(Flippers!E$1,Ticker!$1:$1,0))</f>
        <v>20.7605</v>
      </c>
      <c r="F7" s="59"/>
      <c r="G7">
        <f>VALUE(Table5[[#This Row],[Coin.price_usd]])</f>
        <v>20.7605</v>
      </c>
    </row>
    <row r="8" spans="1:7">
      <c r="A8" t="s">
        <v>110</v>
      </c>
      <c r="B8" s="59">
        <v>2.8</v>
      </c>
      <c r="C8" s="59">
        <v>4</v>
      </c>
      <c r="D8" s="60">
        <f t="shared" si="0"/>
        <v>0.42857142857142866</v>
      </c>
      <c r="E8" s="61" t="str">
        <f>INDEX(Ticker!$1:$1048576,MATCH(Flippers!$A8,Ticker!$C:$C,0),MATCH(Flippers!E$1,Ticker!$1:$1,0))</f>
        <v>2.91613</v>
      </c>
      <c r="F8" s="59" t="s">
        <v>5127</v>
      </c>
      <c r="G8">
        <f>VALUE(Table5[[#This Row],[Coin.price_usd]])</f>
        <v>2.9161299999999999</v>
      </c>
    </row>
    <row r="9" spans="1:7">
      <c r="A9" t="s">
        <v>336</v>
      </c>
      <c r="B9" s="59">
        <v>0.8</v>
      </c>
      <c r="C9" s="59">
        <v>1.2</v>
      </c>
      <c r="D9" s="60">
        <f t="shared" si="0"/>
        <v>0.49999999999999989</v>
      </c>
      <c r="E9" s="61" t="str">
        <f>INDEX(Ticker!$1:$1048576,MATCH(Flippers!$A9,Ticker!$C:$C,0),MATCH(Flippers!E$1,Ticker!$1:$1,0))</f>
        <v>1.08532</v>
      </c>
      <c r="F9" s="59" t="s">
        <v>5126</v>
      </c>
      <c r="G9">
        <f>VALUE(Table5[[#This Row],[Coin.price_usd]])</f>
        <v>1.0853200000000001</v>
      </c>
    </row>
    <row r="10" spans="1:7">
      <c r="A10" t="s">
        <v>360</v>
      </c>
      <c r="B10" s="59">
        <v>0.6</v>
      </c>
      <c r="C10" s="59">
        <v>1.05</v>
      </c>
      <c r="D10" s="60">
        <f t="shared" si="0"/>
        <v>0.75000000000000011</v>
      </c>
      <c r="E10" s="61" t="str">
        <f>INDEX(Ticker!$1:$1048576,MATCH(Flippers!$A10,Ticker!$C:$C,0),MATCH(Flippers!E$1,Ticker!$1:$1,0))</f>
        <v>0.723241</v>
      </c>
      <c r="F10" s="59" t="s">
        <v>5127</v>
      </c>
      <c r="G10">
        <f>VALUE(Table5[[#This Row],[Coin.price_usd]])</f>
        <v>0.72324100000000002</v>
      </c>
    </row>
    <row r="11" spans="1:7">
      <c r="A11" t="s">
        <v>355</v>
      </c>
      <c r="B11" s="59">
        <v>1.7</v>
      </c>
      <c r="C11" s="59">
        <v>2.8</v>
      </c>
      <c r="D11" s="60">
        <f t="shared" si="0"/>
        <v>0.64705882352941169</v>
      </c>
      <c r="E11" s="61" t="str">
        <f>INDEX(Ticker!$1:$1048576,MATCH(Flippers!$A11,Ticker!$C:$C,0),MATCH(Flippers!E$1,Ticker!$1:$1,0))</f>
        <v>1.85642</v>
      </c>
      <c r="F11" s="59" t="s">
        <v>5126</v>
      </c>
      <c r="G11">
        <f>VALUE(Table5[[#This Row],[Coin.price_usd]])</f>
        <v>1.85642</v>
      </c>
    </row>
    <row r="12" spans="1:7">
      <c r="A12" t="s">
        <v>591</v>
      </c>
      <c r="B12" s="59">
        <v>0.5</v>
      </c>
      <c r="C12" s="59">
        <v>1</v>
      </c>
      <c r="D12" s="60">
        <f t="shared" si="0"/>
        <v>1</v>
      </c>
      <c r="E12" s="61" t="str">
        <f>INDEX(Ticker!$1:$1048576,MATCH(Flippers!$A12,Ticker!$C:$C,0),MATCH(Flippers!E$1,Ticker!$1:$1,0))</f>
        <v>0.574875</v>
      </c>
      <c r="F12" s="59" t="s">
        <v>5127</v>
      </c>
      <c r="G12">
        <f>VALUE(Table5[[#This Row],[Coin.price_usd]])</f>
        <v>0.57487500000000002</v>
      </c>
    </row>
    <row r="13" spans="1:7">
      <c r="A13" t="s">
        <v>511</v>
      </c>
      <c r="B13" s="59">
        <v>2.5000000000000001E-3</v>
      </c>
      <c r="C13" s="59">
        <v>4.4999999999999997E-3</v>
      </c>
      <c r="D13" s="60">
        <f>(C13-B13)/B13</f>
        <v>0.79999999999999982</v>
      </c>
      <c r="E13" s="61" t="str">
        <f>INDEX(Ticker!$1:$1048576,MATCH(Flippers!$A13,Ticker!$C:$C,0),MATCH(Flippers!E$1,Ticker!$1:$1,0))</f>
        <v>0.0473413</v>
      </c>
      <c r="F13" s="59" t="s">
        <v>5127</v>
      </c>
      <c r="G13" s="1">
        <f>VALUE(Table5[[#This Row],[Coin.price_usd]])</f>
        <v>4.7341300000000003E-2</v>
      </c>
    </row>
    <row r="14" spans="1:7">
      <c r="A14" t="s">
        <v>443</v>
      </c>
      <c r="B14" s="59">
        <v>0.25</v>
      </c>
      <c r="C14" s="59">
        <v>0.5</v>
      </c>
      <c r="D14" s="60">
        <f>(C14-B14)/B14</f>
        <v>1</v>
      </c>
      <c r="E14" s="61" t="str">
        <f>INDEX(Ticker!$1:$1048576,MATCH(Flippers!$A14,Ticker!$C:$C,0),MATCH(Flippers!E$1,Ticker!$1:$1,0))</f>
        <v>0.427649</v>
      </c>
      <c r="F14" s="59" t="s">
        <v>5127</v>
      </c>
      <c r="G14" s="1">
        <f>VALUE(Table5[[#This Row],[Coin.price_usd]])</f>
        <v>0.427649</v>
      </c>
    </row>
    <row r="15" spans="1:7">
      <c r="A15" t="s">
        <v>5029</v>
      </c>
      <c r="B15" s="59">
        <v>0.9</v>
      </c>
      <c r="C15" s="59">
        <v>1.5</v>
      </c>
      <c r="D15" s="60">
        <f>(C15-B15)/B15</f>
        <v>0.66666666666666663</v>
      </c>
      <c r="E15" s="61" t="str">
        <f>INDEX(Ticker!$1:$1048576,MATCH(Flippers!$A15,Ticker!$C:$C,0),MATCH(Flippers!E$1,Ticker!$1:$1,0))</f>
        <v>1.15204</v>
      </c>
      <c r="F15" s="59"/>
      <c r="G15" s="1">
        <f>VALUE(Table5[[#This Row],[Coin.price_usd]])</f>
        <v>1.15204</v>
      </c>
    </row>
    <row r="16" spans="1:7">
      <c r="A16" t="s">
        <v>8</v>
      </c>
      <c r="B16" s="59">
        <v>200</v>
      </c>
      <c r="C16" s="59">
        <v>300</v>
      </c>
      <c r="D16" s="60">
        <f>(C16-B16)/B16</f>
        <v>0.5</v>
      </c>
      <c r="E16" s="61" t="str">
        <f>INDEX(Ticker!$1:$1048576,MATCH(Flippers!$A16,Ticker!$C:$C,0),MATCH(Flippers!E$1,Ticker!$1:$1,0))</f>
        <v>296.231</v>
      </c>
      <c r="F16" s="59"/>
      <c r="G16" s="1">
        <f>VALUE(Table5[[#This Row],[Coin.price_usd]])</f>
        <v>296.23099999999999</v>
      </c>
    </row>
  </sheetData>
  <conditionalFormatting sqref="G2">
    <cfRule type="cellIs" dxfId="48" priority="13" operator="lessThan">
      <formula>$B$2</formula>
    </cfRule>
  </conditionalFormatting>
  <conditionalFormatting sqref="G3">
    <cfRule type="cellIs" dxfId="47" priority="12" operator="lessThan">
      <formula>$B$3</formula>
    </cfRule>
  </conditionalFormatting>
  <conditionalFormatting sqref="G4">
    <cfRule type="cellIs" dxfId="46" priority="11" operator="lessThan">
      <formula>$B$4</formula>
    </cfRule>
  </conditionalFormatting>
  <conditionalFormatting sqref="G5">
    <cfRule type="cellIs" dxfId="45" priority="10" operator="lessThan">
      <formula>$B$5</formula>
    </cfRule>
  </conditionalFormatting>
  <conditionalFormatting sqref="G6">
    <cfRule type="cellIs" dxfId="44" priority="9" operator="lessThan">
      <formula>$B$6</formula>
    </cfRule>
  </conditionalFormatting>
  <conditionalFormatting sqref="G7">
    <cfRule type="cellIs" dxfId="43" priority="8" operator="lessThan">
      <formula>$B$7</formula>
    </cfRule>
  </conditionalFormatting>
  <conditionalFormatting sqref="G8">
    <cfRule type="cellIs" dxfId="42" priority="7" operator="lessThan">
      <formula>$B$8</formula>
    </cfRule>
  </conditionalFormatting>
  <conditionalFormatting sqref="G9">
    <cfRule type="cellIs" dxfId="41" priority="6" operator="lessThan">
      <formula>$B$9</formula>
    </cfRule>
  </conditionalFormatting>
  <conditionalFormatting sqref="G10">
    <cfRule type="cellIs" dxfId="40" priority="5" operator="lessThan">
      <formula>$B$10</formula>
    </cfRule>
  </conditionalFormatting>
  <conditionalFormatting sqref="G11">
    <cfRule type="cellIs" dxfId="39" priority="4" operator="lessThan">
      <formula>$B$11</formula>
    </cfRule>
  </conditionalFormatting>
  <conditionalFormatting sqref="G12">
    <cfRule type="cellIs" dxfId="38" priority="3" operator="lessThan">
      <formula>$B$12</formula>
    </cfRule>
  </conditionalFormatting>
  <conditionalFormatting sqref="G13">
    <cfRule type="cellIs" dxfId="37" priority="2" operator="lessThan">
      <formula>$B$13</formula>
    </cfRule>
  </conditionalFormatting>
  <conditionalFormatting sqref="G16">
    <cfRule type="cellIs" dxfId="36" priority="1" operator="lessThan">
      <formula>$B$16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O G w 7 S y b 7 p L y n A A A A + A A A A B I A H A B D b 2 5 m a W c v U G F j a 2 F n Z S 5 4 b W w g o h g A K K A U A A A A A A A A A A A A A A A A A A A A A A A A A A A A h Y 9 L C s I w G I S v U r J v X h a R 8 j d d u L U g F M V t i L E N t q k 0 q e n d X H g k r 2 B B q + 6 E 2 c z w D c w 8 b n f I x 7 a J r r p 3 p r M Z Y p i i S F v V H Y 2 t M j T 4 U 7 x C u Y C t V G d Z 6 W i C r U t H Z z J U e 3 9 J C Q k h 4 L D A X V 8 R T i k j h 2 J T q l q 3 M j b W e W m V R p / W 8 X 8 L C d i / x g i O k 0 l L x j B P G J A 5 h s L Y L 8 K n x Z g C + Q l h P T R + 6 L X Q N t 6 V Q G Y L 5 P 1 C P A F Q S w M E F A A C A A g A O G w 7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s O 0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O G w 7 S y b 7 p L y n A A A A + A A A A B I A A A A A A A A A A A A A A A A A A A A A A E N v b m Z p Z y 9 Q Y W N r Y W d l L n h t b F B L A Q I t A B Q A A g A I A D h s O 0 s P y u m r p A A A A O k A A A A T A A A A A A A A A A A A A A A A A P M A A A B b Q 2 9 u d G V u d F 9 U e X B l c 1 0 u e G 1 s U E s B A i 0 A F A A C A A g A O G w 7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D k t M j d U M T c 6 M z M 6 N D I u N T A w N z Q 0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R d W V y e U l E I i B W Y W x 1 Z T 0 i c 2 Y y Y W R j Y m Y 0 L T l k Y m Q t N G Q 0 Z i 0 5 N G Y z L W Y x N z g 2 O D Z j M W V j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p Y 2 t l c j I v R X h w Y W 5 k Z W Q g Q 2 9 p b i 5 7 Q 2 9 p b i 5 p Z C w w f S Z x d W 9 0 O y w m c X V v d D t T Z W N 0 a W 9 u M S 9 U a W N r Z X I y L 0 V 4 c G F u Z G V k I E N v a W 4 u e 0 N v a W 4 u b m F t Z S w x f S Z x d W 9 0 O y w m c X V v d D t T Z W N 0 a W 9 u M S 9 U a W N r Z X I y L 0 V 4 c G F u Z G V k I E N v a W 4 u e 0 N v a W 4 u c 3 l t Y m 9 s L D J 9 J n F 1 b 3 Q 7 L C Z x d W 9 0 O 1 N l Y 3 R p b 2 4 x L 1 R p Y 2 t l c j I v R X h w Y W 5 k Z W Q g Q 2 9 p b i 5 7 Q 2 9 p b i 5 y Y W 5 r L D N 9 J n F 1 b 3 Q 7 L C Z x d W 9 0 O 1 N l Y 3 R p b 2 4 x L 1 R p Y 2 t l c j I v R X h w Y W 5 k Z W Q g Q 2 9 p b i 5 7 Q 2 9 p b i 5 w c m l j Z V 9 1 c 2 Q s N H 0 m c X V v d D s s J n F 1 b 3 Q 7 U 2 V j d G l v b j E v V G l j a 2 V y M i 9 F e H B h b m R l Z C B D b 2 l u L n t D b 2 l u L n B y a W N l X 2 J 0 Y y w 1 f S Z x d W 9 0 O y w m c X V v d D t T Z W N 0 a W 9 u M S 9 U a W N r Z X I y L 0 V 4 c G F u Z G V k I E N v a W 4 u e 0 N v a W 4 u M j R o X 3 Z v b H V t Z V 9 1 c 2 Q s N n 0 m c X V v d D s s J n F 1 b 3 Q 7 U 2 V j d G l v b j E v V G l j a 2 V y M i 9 D a G F u Z 2 V k I F R 5 c G U u e 0 N v a W 4 u b W F y a 2 V 0 X 2 N h c F 9 1 c 2 Q s N 3 0 m c X V v d D s s J n F 1 b 3 Q 7 U 2 V j d G l v b j E v V G l j a 2 V y M i 9 F e H B h b m R l Z C B D b 2 l u L n t D b 2 l u L m F 2 Y W l s Y W J s Z V 9 z d X B w b H k s O H 0 m c X V v d D s s J n F 1 b 3 Q 7 U 2 V j d G l v b j E v V G l j a 2 V y M i 9 F e H B h b m R l Z C B D b 2 l u L n t D b 2 l u L n R v d G F s X 3 N 1 c H B s e S w 5 f S Z x d W 9 0 O y w m c X V v d D t T Z W N 0 a W 9 u M S 9 U a W N r Z X I y L 0 V 4 c G F u Z G V k I E N v a W 4 u e 0 N v a W 4 u c G V y Y 2 V u d F 9 j a G F u Z 2 V f M W g s M T B 9 J n F 1 b 3 Q 7 L C Z x d W 9 0 O 1 N l Y 3 R p b 2 4 x L 1 R p Y 2 t l c j I v R X h w Y W 5 k Z W Q g Q 2 9 p b i 5 7 Q 2 9 p b i 5 w Z X J j Z W 5 0 X 2 N o Y W 5 n Z V 8 y N G g s M T F 9 J n F 1 b 3 Q 7 L C Z x d W 9 0 O 1 N l Y 3 R p b 2 4 x L 1 R p Y 2 t l c j I v R X h w Y W 5 k Z W Q g Q 2 9 p b i 5 7 Q 2 9 p b i 5 w Z X J j Z W 5 0 X 2 N o Y W 5 n Z V 8 3 Z C w x M n 0 m c X V v d D s s J n F 1 b 3 Q 7 U 2 V j d G l v b j E v V G l j a 2 V y M i 9 F e H B h b m R l Z C B D b 2 l u L n t D b 2 l u L m x h c 3 R f d X B k Y X R l Z C w x M 3 0 m c X V v d D t d L C Z x d W 9 0 O 1 J l b G F 0 a W 9 u c 2 h p c E l u Z m 8 m c X V v d D s 6 W 1 1 9 I i A v P j x F b n R y e S B U e X B l P S J G a W x s V G F y Z 2 V 0 I i B W Y W x 1 Z T 0 i c 1 R p Y 2 t l c j I i I C 8 + P E V u d H J 5 I F R 5 c G U 9 I k Z p b G x D b 2 x 1 b W 5 U e X B l c y I g V m F s d W U 9 I n N B Q U F B Q U F B Q U F C R U F B Q U F B Q U F B P S I g L z 4 8 R W 5 0 c n k g V H l w Z T 0 i R m l s b E N v d W 5 0 I i B W Y W x 1 Z T 0 i b D E x M j g i I C 8 + P E V u d H J 5 I F R 5 c G U 9 I k Z p b G x D b 2 x 1 b W 5 O Y W 1 l c y I g V m F s d W U 9 I n N b J n F 1 b 3 Q 7 Q 2 9 p b i 5 p Z C Z x d W 9 0 O y w m c X V v d D t D b 2 l u L m 5 h b W U m c X V v d D s s J n F 1 b 3 Q 7 Q 2 9 p b i 5 z e W 1 i b 2 w m c X V v d D s s J n F 1 b 3 Q 7 Q 2 9 p b i 5 y Y W 5 r J n F 1 b 3 Q 7 L C Z x d W 9 0 O 0 N v a W 4 u c H J p Y 2 V f d X N k J n F 1 b 3 Q 7 L C Z x d W 9 0 O 0 N v a W 4 u c H J p Y 2 V f Y n R j J n F 1 b 3 Q 7 L C Z x d W 9 0 O 0 N v a W 4 u M j R o X 3 Z v b H V t Z V 9 1 c 2 Q m c X V v d D s s J n F 1 b 3 Q 7 Q 2 9 p b i 5 t Y X J r Z X R f Y 2 F w X 3 V z Z C Z x d W 9 0 O y w m c X V v d D t D b 2 l u L m F 2 Y W l s Y W J s Z V 9 z d X B w b H k m c X V v d D s s J n F 1 b 3 Q 7 Q 2 9 p b i 5 0 b 3 R h b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5 g t k K u / i 0 O V j 0 K S m Y K x H A A A A A A C A A A A A A A D Z g A A w A A A A B A A A A D 4 C 9 O c 1 s c 3 s k n U k D u 4 t h 6 1 A A A A A A S A A A C g A A A A E A A A A J z M E k u F 1 0 z 3 i e s 5 N g m g d J V Q A A A A 0 L H l O g i Q g Y y m f p i h e T A y N M d l W Q 4 l 0 h K 2 z K 5 d a V U w S P m P 8 T D v p z / a B + w U x 6 f x j z l w 7 j j v F p R J Y t 1 d j K y E q R 3 R H a k a t F X K 2 / x m 1 / 2 9 E N p n S q 0 U A A A A U B x a i A P p x K g h V + b 1 Q q h 0 D X x p 7 9 s = < / D a t a M a s h u p > 
</file>

<file path=customXml/itemProps1.xml><?xml version="1.0" encoding="utf-8"?>
<ds:datastoreItem xmlns:ds="http://schemas.openxmlformats.org/officeDocument/2006/customXml" ds:itemID="{387D6D79-929D-4D18-A4E4-0016FDDE8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IE+Quest</vt:lpstr>
      <vt:lpstr>Deposited</vt:lpstr>
      <vt:lpstr>Ticker</vt:lpstr>
      <vt:lpstr>Portfolio</vt:lpstr>
      <vt:lpstr>Summary</vt:lpstr>
      <vt:lpstr>GOAL</vt:lpstr>
      <vt:lpstr>Flippers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Hassan Latif</cp:lastModifiedBy>
  <dcterms:created xsi:type="dcterms:W3CDTF">2017-09-12T01:31:09Z</dcterms:created>
  <dcterms:modified xsi:type="dcterms:W3CDTF">2017-09-27T17:33:50Z</dcterms:modified>
</cp:coreProperties>
</file>