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-120" yWindow="-120" windowWidth="29040" windowHeight="15840" activeTab="6"/>
  </bookViews>
  <sheets>
    <sheet name="文档说明" sheetId="10" r:id="rId1"/>
    <sheet name="价值概述" sheetId="77" r:id="rId2"/>
    <sheet name="游戏节奏概述" sheetId="79" r:id="rId3"/>
    <sheet name="游戏节奏" sheetId="80" r:id="rId4"/>
    <sheet name="产销梳理" sheetId="82" r:id="rId5"/>
    <sheet name="关键兴奋点设计" sheetId="83" r:id="rId6"/>
    <sheet name="主线任务" sheetId="84" r:id="rId7"/>
    <sheet name="属性表" sheetId="38" state="hidden" r:id="rId8"/>
    <sheet name="军阶数值" sheetId="42" state="hidden" r:id="rId9"/>
    <sheet name="突破数值备份" sheetId="49" state="hidden" r:id="rId10"/>
    <sheet name="关卡思路" sheetId="36" state="hidden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3" i="79" l="1"/>
  <c r="K32" i="79"/>
  <c r="K31" i="79"/>
  <c r="K30" i="79"/>
  <c r="K29" i="79"/>
  <c r="K28" i="79"/>
  <c r="K27" i="79"/>
  <c r="K26" i="79"/>
  <c r="K25" i="79"/>
  <c r="K24" i="79"/>
  <c r="K23" i="79"/>
  <c r="K22" i="79"/>
  <c r="K21" i="79"/>
  <c r="K20" i="79"/>
  <c r="K19" i="79"/>
  <c r="K18" i="79"/>
  <c r="K17" i="79"/>
  <c r="K16" i="79"/>
  <c r="K15" i="79"/>
  <c r="K14" i="79"/>
  <c r="K13" i="79"/>
  <c r="K12" i="79"/>
  <c r="K11" i="79"/>
  <c r="K10" i="79"/>
  <c r="K9" i="79"/>
  <c r="K8" i="79"/>
  <c r="K7" i="79"/>
  <c r="K6" i="79"/>
  <c r="K5" i="79"/>
  <c r="K4" i="79"/>
  <c r="H10" i="42" l="1"/>
  <c r="H11" i="42" l="1"/>
  <c r="B2" i="42" l="1"/>
  <c r="I11" i="42" s="1"/>
  <c r="H12" i="42"/>
  <c r="B34" i="49"/>
  <c r="C5" i="49"/>
  <c r="B35" i="49" s="1"/>
  <c r="I9" i="42" l="1"/>
  <c r="I10" i="42"/>
  <c r="H13" i="42"/>
  <c r="I12" i="42"/>
  <c r="C6" i="49"/>
  <c r="H14" i="42" l="1"/>
  <c r="I13" i="42"/>
  <c r="B36" i="49"/>
  <c r="C7" i="49"/>
  <c r="H15" i="42" l="1"/>
  <c r="I14" i="42"/>
  <c r="B37" i="49"/>
  <c r="C8" i="49"/>
  <c r="H16" i="42" l="1"/>
  <c r="I15" i="42"/>
  <c r="B38" i="49"/>
  <c r="C9" i="49"/>
  <c r="H17" i="42" l="1"/>
  <c r="I16" i="42"/>
  <c r="B39" i="49"/>
  <c r="C10" i="49"/>
  <c r="H18" i="42" l="1"/>
  <c r="I17" i="42"/>
  <c r="B40" i="49"/>
  <c r="C11" i="49"/>
  <c r="H19" i="42" l="1"/>
  <c r="I18" i="42"/>
  <c r="B41" i="49"/>
  <c r="C12" i="49"/>
  <c r="H20" i="42" l="1"/>
  <c r="I19" i="42"/>
  <c r="B42" i="49"/>
  <c r="C13" i="49"/>
  <c r="H21" i="42" l="1"/>
  <c r="I20" i="42"/>
  <c r="B43" i="49"/>
  <c r="C14" i="49"/>
  <c r="H22" i="42" l="1"/>
  <c r="I21" i="42"/>
  <c r="B44" i="49"/>
  <c r="C15" i="49"/>
  <c r="H23" i="42" l="1"/>
  <c r="I22" i="42"/>
  <c r="B45" i="49"/>
  <c r="C17" i="49"/>
  <c r="H24" i="42" l="1"/>
  <c r="I23" i="42"/>
  <c r="B46" i="49"/>
  <c r="C18" i="49"/>
  <c r="H25" i="42" l="1"/>
  <c r="I24" i="42"/>
  <c r="B47" i="49"/>
  <c r="C19" i="49"/>
  <c r="H26" i="42" l="1"/>
  <c r="I25" i="42"/>
  <c r="B48" i="49"/>
  <c r="C20" i="49"/>
  <c r="H27" i="42" l="1"/>
  <c r="I26" i="42"/>
  <c r="B49" i="49"/>
  <c r="C21" i="49"/>
  <c r="H28" i="42" l="1"/>
  <c r="I27" i="42"/>
  <c r="C22" i="49"/>
  <c r="B50" i="49"/>
  <c r="H29" i="42" l="1"/>
  <c r="I28" i="42"/>
  <c r="B51" i="49"/>
  <c r="C23" i="49"/>
  <c r="H30" i="42" l="1"/>
  <c r="I29" i="42"/>
  <c r="B52" i="49"/>
  <c r="C24" i="49"/>
  <c r="H31" i="42" l="1"/>
  <c r="I30" i="42"/>
  <c r="B53" i="49"/>
  <c r="C25" i="49"/>
  <c r="H32" i="42" l="1"/>
  <c r="I31" i="42"/>
  <c r="B54" i="49"/>
  <c r="C26" i="49"/>
  <c r="H33" i="42" l="1"/>
  <c r="I32" i="42"/>
  <c r="B55" i="49"/>
  <c r="C27" i="49"/>
  <c r="H34" i="42" l="1"/>
  <c r="I33" i="42"/>
  <c r="B56" i="49"/>
  <c r="C28" i="49"/>
  <c r="H35" i="42" l="1"/>
  <c r="I34" i="42"/>
  <c r="B57" i="49"/>
  <c r="C29" i="49"/>
  <c r="B58" i="49" s="1"/>
  <c r="H36" i="42" l="1"/>
  <c r="I35" i="42"/>
  <c r="H37" i="42" l="1"/>
  <c r="I36" i="42"/>
  <c r="I37" i="42" l="1"/>
  <c r="H5" i="42"/>
</calcChain>
</file>

<file path=xl/comments1.xml><?xml version="1.0" encoding="utf-8"?>
<comments xmlns="http://schemas.openxmlformats.org/spreadsheetml/2006/main">
  <authors>
    <author>作者</author>
  </authors>
  <commentList>
    <comment ref="C1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金币加成</t>
        </r>
      </text>
    </comment>
  </commentList>
</comments>
</file>

<file path=xl/sharedStrings.xml><?xml version="1.0" encoding="utf-8"?>
<sst xmlns="http://schemas.openxmlformats.org/spreadsheetml/2006/main" count="1167" uniqueCount="968">
  <si>
    <t>负责人名</t>
    <phoneticPr fontId="5" type="noConversion"/>
  </si>
  <si>
    <t>系统名称</t>
    <phoneticPr fontId="5" type="noConversion"/>
  </si>
  <si>
    <t>文档状态</t>
    <phoneticPr fontId="5" type="noConversion"/>
  </si>
  <si>
    <t>文档说明</t>
    <phoneticPr fontId="5" type="noConversion"/>
  </si>
  <si>
    <t>文档修订记录</t>
    <phoneticPr fontId="5" type="noConversion"/>
  </si>
  <si>
    <t>日期</t>
    <phoneticPr fontId="5" type="noConversion"/>
  </si>
  <si>
    <t>修订人</t>
    <phoneticPr fontId="5" type="noConversion"/>
  </si>
  <si>
    <t>修订内容（后续任何修改都需要记录到此）</t>
    <phoneticPr fontId="5" type="noConversion"/>
  </si>
  <si>
    <t>初稿</t>
    <phoneticPr fontId="5" type="noConversion"/>
  </si>
  <si>
    <t>说明：文档内容尽量用Excel来完成（按模板），并同步下单至WorkTime。</t>
    <phoneticPr fontId="5" type="noConversion"/>
  </si>
  <si>
    <t>织法</t>
    <phoneticPr fontId="3" type="noConversion"/>
  </si>
  <si>
    <t>织法</t>
    <phoneticPr fontId="5" type="noConversion"/>
  </si>
  <si>
    <t>初稿</t>
  </si>
  <si>
    <t>护盾</t>
    <phoneticPr fontId="3" type="noConversion"/>
  </si>
  <si>
    <t>ID</t>
    <phoneticPr fontId="3" type="noConversion"/>
  </si>
  <si>
    <t>飞机个数</t>
    <phoneticPr fontId="3" type="noConversion"/>
  </si>
  <si>
    <t>描述</t>
    <phoneticPr fontId="3" type="noConversion"/>
  </si>
  <si>
    <t>path名</t>
    <phoneticPr fontId="3" type="noConversion"/>
  </si>
  <si>
    <t>类型</t>
    <phoneticPr fontId="3" type="noConversion"/>
  </si>
  <si>
    <t>波次小怪</t>
    <phoneticPr fontId="3" type="noConversion"/>
  </si>
  <si>
    <t>3个飞机，一起出现，从上而下，再向上，停留一段时间。</t>
    <phoneticPr fontId="3" type="noConversion"/>
  </si>
  <si>
    <t>3个飞机，从左到右，依次出现。</t>
    <phoneticPr fontId="3" type="noConversion"/>
  </si>
  <si>
    <t>3个飞机，左右中，依次出现。</t>
    <phoneticPr fontId="3" type="noConversion"/>
  </si>
  <si>
    <t>2个飞机，从上方一起出现</t>
    <phoneticPr fontId="3" type="noConversion"/>
  </si>
  <si>
    <t>2个飞机，从两侧一起出现</t>
    <phoneticPr fontId="3" type="noConversion"/>
  </si>
  <si>
    <t>左3右3交叉进入，而后2个飞机从上方进入</t>
    <phoneticPr fontId="3" type="noConversion"/>
  </si>
  <si>
    <t>5个飞机，</t>
    <phoneticPr fontId="3" type="noConversion"/>
  </si>
  <si>
    <t>id</t>
    <phoneticPr fontId="3" type="noConversion"/>
  </si>
  <si>
    <t>name</t>
    <phoneticPr fontId="3" type="noConversion"/>
  </si>
  <si>
    <t>cname</t>
    <phoneticPr fontId="3" type="noConversion"/>
  </si>
  <si>
    <t>divid</t>
    <phoneticPr fontId="3" type="noConversion"/>
  </si>
  <si>
    <t>bsFac</t>
    <phoneticPr fontId="3" type="noConversion"/>
  </si>
  <si>
    <t>isShow</t>
    <phoneticPr fontId="3" type="noConversion"/>
  </si>
  <si>
    <t>iniVal[1][1]</t>
    <phoneticPr fontId="3" type="noConversion"/>
  </si>
  <si>
    <t>iniVal[1][2]</t>
    <phoneticPr fontId="3" type="noConversion"/>
  </si>
  <si>
    <t>iniVal[1][3]</t>
    <phoneticPr fontId="3" type="noConversion"/>
  </si>
  <si>
    <t>int:&lt;&gt;</t>
    <phoneticPr fontId="3" type="noConversion"/>
  </si>
  <si>
    <t>string:&lt;&gt;</t>
    <phoneticPr fontId="3" type="noConversion"/>
  </si>
  <si>
    <t>float:&lt;&gt;</t>
    <phoneticPr fontId="3" type="noConversion"/>
  </si>
  <si>
    <t>bool:&lt;&gt;</t>
    <phoneticPr fontId="3" type="noConversion"/>
  </si>
  <si>
    <t>字段名</t>
    <phoneticPr fontId="3" type="noConversion"/>
  </si>
  <si>
    <t>中文名</t>
    <phoneticPr fontId="3" type="noConversion"/>
  </si>
  <si>
    <t>分母</t>
    <phoneticPr fontId="3" type="noConversion"/>
  </si>
  <si>
    <t>战斗力系数</t>
    <phoneticPr fontId="3" type="noConversion"/>
  </si>
  <si>
    <t>是否显示</t>
    <phoneticPr fontId="3" type="noConversion"/>
  </si>
  <si>
    <t>初始值</t>
    <phoneticPr fontId="3" type="noConversion"/>
  </si>
  <si>
    <t>atk</t>
    <phoneticPr fontId="3" type="noConversion"/>
  </si>
  <si>
    <t>攻击力</t>
    <phoneticPr fontId="3" type="noConversion"/>
  </si>
  <si>
    <t>hp</t>
    <phoneticPr fontId="3" type="noConversion"/>
  </si>
  <si>
    <t>耐久</t>
    <phoneticPr fontId="3" type="noConversion"/>
  </si>
  <si>
    <t>def</t>
    <phoneticPr fontId="3" type="noConversion"/>
  </si>
  <si>
    <t>防御力</t>
    <phoneticPr fontId="3" type="noConversion"/>
  </si>
  <si>
    <t>shield</t>
    <phoneticPr fontId="3" type="noConversion"/>
  </si>
  <si>
    <t>shieldRg</t>
    <phoneticPr fontId="3" type="noConversion"/>
  </si>
  <si>
    <t>护盾回复</t>
    <phoneticPr fontId="3" type="noConversion"/>
  </si>
  <si>
    <t>iniEnergy</t>
    <phoneticPr fontId="3" type="noConversion"/>
  </si>
  <si>
    <t>初始能量</t>
    <phoneticPr fontId="3" type="noConversion"/>
  </si>
  <si>
    <t>energyRg</t>
    <phoneticPr fontId="3" type="noConversion"/>
  </si>
  <si>
    <t>能量恢复</t>
    <phoneticPr fontId="3" type="noConversion"/>
  </si>
  <si>
    <t>dmgInc</t>
    <phoneticPr fontId="3" type="noConversion"/>
  </si>
  <si>
    <t>伤害提升</t>
    <phoneticPr fontId="3" type="noConversion"/>
  </si>
  <si>
    <t>dmgDec</t>
    <phoneticPr fontId="3" type="noConversion"/>
  </si>
  <si>
    <t>伤害降低</t>
    <phoneticPr fontId="3" type="noConversion"/>
  </si>
  <si>
    <t>gready</t>
    <phoneticPr fontId="3" type="noConversion"/>
  </si>
  <si>
    <t>贪婪</t>
    <phoneticPr fontId="3" type="noConversion"/>
  </si>
  <si>
    <t>lucky</t>
    <phoneticPr fontId="3" type="noConversion"/>
  </si>
  <si>
    <t>幸运</t>
    <phoneticPr fontId="3" type="noConversion"/>
  </si>
  <si>
    <t>crit</t>
    <phoneticPr fontId="3" type="noConversion"/>
  </si>
  <si>
    <t>暴击</t>
    <phoneticPr fontId="3" type="noConversion"/>
  </si>
  <si>
    <t>deCrit</t>
    <phoneticPr fontId="3" type="noConversion"/>
  </si>
  <si>
    <t>抗暴</t>
    <phoneticPr fontId="3" type="noConversion"/>
  </si>
  <si>
    <t>block</t>
    <phoneticPr fontId="3" type="noConversion"/>
  </si>
  <si>
    <t>格挡</t>
    <phoneticPr fontId="3" type="noConversion"/>
  </si>
  <si>
    <t>dash</t>
    <phoneticPr fontId="3" type="noConversion"/>
  </si>
  <si>
    <t>冲击</t>
    <phoneticPr fontId="3" type="noConversion"/>
  </si>
  <si>
    <t>atkSpeed</t>
    <phoneticPr fontId="3" type="noConversion"/>
  </si>
  <si>
    <t>攻速</t>
    <phoneticPr fontId="3" type="noConversion"/>
  </si>
  <si>
    <t>critHit</t>
    <phoneticPr fontId="3" type="noConversion"/>
  </si>
  <si>
    <t>暴伤</t>
    <phoneticPr fontId="3" type="noConversion"/>
  </si>
  <si>
    <t>critRat</t>
    <phoneticPr fontId="3" type="noConversion"/>
  </si>
  <si>
    <t>暴击率</t>
    <phoneticPr fontId="3" type="noConversion"/>
  </si>
  <si>
    <t>deCritRat</t>
    <phoneticPr fontId="3" type="noConversion"/>
  </si>
  <si>
    <t>抗暴率</t>
    <phoneticPr fontId="3" type="noConversion"/>
  </si>
  <si>
    <t>blockRat</t>
    <phoneticPr fontId="3" type="noConversion"/>
  </si>
  <si>
    <t>格挡率</t>
    <phoneticPr fontId="3" type="noConversion"/>
  </si>
  <si>
    <t>dashRat</t>
    <phoneticPr fontId="3" type="noConversion"/>
  </si>
  <si>
    <t>冲击率</t>
    <phoneticPr fontId="3" type="noConversion"/>
  </si>
  <si>
    <t>vulnerable</t>
    <phoneticPr fontId="3" type="noConversion"/>
  </si>
  <si>
    <t>易伤</t>
    <phoneticPr fontId="3" type="noConversion"/>
  </si>
  <si>
    <t>skillEffect</t>
    <phoneticPr fontId="3" type="noConversion"/>
  </si>
  <si>
    <t>技能伤害(效果)</t>
    <phoneticPr fontId="3" type="noConversion"/>
  </si>
  <si>
    <t>升级属性</t>
    <phoneticPr fontId="3" type="noConversion"/>
  </si>
  <si>
    <t>upVal</t>
    <phoneticPr fontId="3" type="noConversion"/>
  </si>
  <si>
    <t>回合数</t>
    <phoneticPr fontId="3" type="noConversion"/>
  </si>
  <si>
    <t>护盾回满</t>
    <phoneticPr fontId="3" type="noConversion"/>
  </si>
  <si>
    <t>突破等级</t>
    <phoneticPr fontId="3" type="noConversion"/>
  </si>
  <si>
    <t>暴击率提升10%</t>
  </si>
  <si>
    <t>初始怒气提升50</t>
  </si>
  <si>
    <t>格挡率提升20%</t>
  </si>
  <si>
    <t>释放大招后，僚炮攻速提升100%，持续7秒。</t>
  </si>
  <si>
    <t>耐久百分比提升40%</t>
  </si>
  <si>
    <t>暴击伤害提升50%</t>
  </si>
  <si>
    <t>怒气恢复速度25%</t>
  </si>
  <si>
    <t>减伤10%</t>
  </si>
  <si>
    <t>等级限制</t>
    <phoneticPr fontId="3" type="noConversion"/>
  </si>
  <si>
    <t>系数</t>
    <phoneticPr fontId="3" type="noConversion"/>
  </si>
  <si>
    <t>突破效果-主舰</t>
    <phoneticPr fontId="3" type="noConversion"/>
  </si>
  <si>
    <t>发射速度提升35%</t>
  </si>
  <si>
    <t>耐久百分比提升30%</t>
  </si>
  <si>
    <t>格挡后，回复怒气2，5秒CD</t>
  </si>
  <si>
    <t>暴击后，导弹伤害提升50%，持续5秒，10秒CD。</t>
  </si>
  <si>
    <t>释放大招后主舰暴击率提升25%，持续7秒</t>
  </si>
  <si>
    <t>怒气技能伤害(效果)提升50%</t>
  </si>
  <si>
    <t>突破效果-僚炮1</t>
    <phoneticPr fontId="3" type="noConversion"/>
  </si>
  <si>
    <t>突破效果-僚炮2</t>
    <phoneticPr fontId="3" type="noConversion"/>
  </si>
  <si>
    <t>暴击率10%</t>
  </si>
  <si>
    <t>初始怒气50</t>
  </si>
  <si>
    <t>发射速度35%</t>
  </si>
  <si>
    <t>护盾百分比30%</t>
  </si>
  <si>
    <t>暴击伤害50%</t>
  </si>
  <si>
    <t>释放大招后主舰格挡率提升提升25%，持续7秒</t>
  </si>
  <si>
    <t>怒气技能伤害（效果）提升提升50%</t>
  </si>
  <si>
    <t>防御提升5M</t>
    <phoneticPr fontId="3" type="noConversion"/>
  </si>
  <si>
    <t>暴击伤害提升50%</t>
    <phoneticPr fontId="3" type="noConversion"/>
  </si>
  <si>
    <t>怒气技能伤害提升50%</t>
    <phoneticPr fontId="3" type="noConversion"/>
  </si>
  <si>
    <t>主炮攻击力提升10M</t>
    <phoneticPr fontId="3" type="noConversion"/>
  </si>
  <si>
    <t>导弹炮攻击力提升10M</t>
    <phoneticPr fontId="3" type="noConversion"/>
  </si>
  <si>
    <t>耐久提升300M</t>
    <phoneticPr fontId="3" type="noConversion"/>
  </si>
  <si>
    <t>暴击伤害</t>
    <phoneticPr fontId="3" type="noConversion"/>
  </si>
  <si>
    <t>抗暴等级提升2000</t>
    <phoneticPr fontId="3" type="noConversion"/>
  </si>
  <si>
    <t>格挡等级提升2000</t>
    <phoneticPr fontId="3" type="noConversion"/>
  </si>
  <si>
    <t>暴击等级提升3000</t>
    <phoneticPr fontId="3" type="noConversion"/>
  </si>
  <si>
    <t>护盾提升250M</t>
    <phoneticPr fontId="3" type="noConversion"/>
  </si>
  <si>
    <t>暴击后攻击力提升20M，持续5秒</t>
    <phoneticPr fontId="3" type="noConversion"/>
  </si>
  <si>
    <t>暴击后回复耐久10M</t>
    <phoneticPr fontId="3" type="noConversion"/>
  </si>
  <si>
    <t>暴击后护盾回复10M</t>
    <phoneticPr fontId="3" type="noConversion"/>
  </si>
  <si>
    <t>暴伤减免提升50%</t>
    <phoneticPr fontId="3" type="noConversion"/>
  </si>
  <si>
    <t>护盾百分比提升30%</t>
    <phoneticPr fontId="3" type="noConversion"/>
  </si>
  <si>
    <t>暴击后，目标所受伤害提升30%</t>
    <phoneticPr fontId="3" type="noConversion"/>
  </si>
  <si>
    <t>暴击后，目标造成伤害降低20%</t>
    <phoneticPr fontId="3" type="noConversion"/>
  </si>
  <si>
    <t>暴击后，激光伤害提升50%，持续5秒，10秒CD</t>
    <phoneticPr fontId="3" type="noConversion"/>
  </si>
  <si>
    <t>暴击后，导弹炮和激光炮发射速度提升20%，持续3秒，10秒CD</t>
    <phoneticPr fontId="3" type="noConversion"/>
  </si>
  <si>
    <t>格挡后，暴击等级提升30%，持续2秒，10秒CD。</t>
    <phoneticPr fontId="3" type="noConversion"/>
  </si>
  <si>
    <t>格挡后，暴击等级提升30%，持续3秒，10秒CD。</t>
    <phoneticPr fontId="3" type="noConversion"/>
  </si>
  <si>
    <t>格挡后，暴击等级提升30%，持续3秒，10秒CD</t>
    <phoneticPr fontId="3" type="noConversion"/>
  </si>
  <si>
    <t>伤害提升20%</t>
    <phoneticPr fontId="3" type="noConversion"/>
  </si>
  <si>
    <t>耐久提升20%</t>
    <phoneticPr fontId="3" type="noConversion"/>
  </si>
  <si>
    <t>冲击等级提升3000</t>
    <phoneticPr fontId="3" type="noConversion"/>
  </si>
  <si>
    <t>被格挡后，冲击率提升20%，持续5秒，10秒CD。</t>
    <phoneticPr fontId="3" type="noConversion"/>
  </si>
  <si>
    <t>被格挡后，伤害提升50%，持续5秒，10秒CD</t>
    <phoneticPr fontId="3" type="noConversion"/>
  </si>
  <si>
    <t>需要攒满150怒气才能放怒气技能，怒气技能效果翻倍</t>
    <phoneticPr fontId="3" type="noConversion"/>
  </si>
  <si>
    <t>释放怒气技能后，暴击伤害提升100%，持续5秒。</t>
    <phoneticPr fontId="3" type="noConversion"/>
  </si>
  <si>
    <t>释放怒气技能后，暴击率提升30%，持续5秒。</t>
    <phoneticPr fontId="3" type="noConversion"/>
  </si>
  <si>
    <t>释放怒气技能后，导弹炮和激光炮伤害提升50%，持续5秒。</t>
    <phoneticPr fontId="3" type="noConversion"/>
  </si>
  <si>
    <t>被暴击后，回复3点怒气，5秒CD</t>
    <phoneticPr fontId="3" type="noConversion"/>
  </si>
  <si>
    <t>被暴击后，免伤提升30%，持续3秒，10秒CD。</t>
    <phoneticPr fontId="3" type="noConversion"/>
  </si>
  <si>
    <t>被暴击后，格挡提升30%，持续3秒，10秒CD</t>
    <phoneticPr fontId="3" type="noConversion"/>
  </si>
  <si>
    <t>暴击率提升10%</t>
    <phoneticPr fontId="3" type="noConversion"/>
  </si>
  <si>
    <t>军阶等级</t>
    <phoneticPr fontId="3" type="noConversion"/>
  </si>
  <si>
    <t>新兵</t>
  </si>
  <si>
    <t>2等兵</t>
  </si>
  <si>
    <t>1等兵</t>
  </si>
  <si>
    <t>下士</t>
  </si>
  <si>
    <t>中士</t>
  </si>
  <si>
    <t>参谋军士</t>
  </si>
  <si>
    <t>上士</t>
  </si>
  <si>
    <t>1级士官</t>
  </si>
  <si>
    <t>2级士官</t>
  </si>
  <si>
    <t>3级士官</t>
  </si>
  <si>
    <t>1级准尉</t>
  </si>
  <si>
    <t>2级准尉</t>
  </si>
  <si>
    <t>3级准尉</t>
  </si>
  <si>
    <t>4级准尉</t>
  </si>
  <si>
    <t>5级准尉</t>
  </si>
  <si>
    <t>少尉</t>
  </si>
  <si>
    <t>中尉</t>
  </si>
  <si>
    <t>上尉</t>
  </si>
  <si>
    <t>少校</t>
  </si>
  <si>
    <t>中校</t>
  </si>
  <si>
    <t>上校</t>
  </si>
  <si>
    <t>准将</t>
  </si>
  <si>
    <t>少将</t>
  </si>
  <si>
    <t>中将</t>
  </si>
  <si>
    <t>上将</t>
  </si>
  <si>
    <t>军阶名</t>
    <phoneticPr fontId="3" type="noConversion"/>
  </si>
  <si>
    <t>导弹炮1突</t>
    <phoneticPr fontId="3" type="noConversion"/>
  </si>
  <si>
    <t>主舰2突</t>
    <phoneticPr fontId="3" type="noConversion"/>
  </si>
  <si>
    <t>1星元帅</t>
    <phoneticPr fontId="3" type="noConversion"/>
  </si>
  <si>
    <t>2星元帅</t>
  </si>
  <si>
    <t>3星元帅</t>
  </si>
  <si>
    <t>4星元帅</t>
  </si>
  <si>
    <t>5星元帅</t>
  </si>
  <si>
    <t>军神</t>
    <phoneticPr fontId="3" type="noConversion"/>
  </si>
  <si>
    <t>主舰3突</t>
    <phoneticPr fontId="3" type="noConversion"/>
  </si>
  <si>
    <t>加成</t>
    <phoneticPr fontId="3" type="noConversion"/>
  </si>
  <si>
    <t>全体5突</t>
    <phoneticPr fontId="3" type="noConversion"/>
  </si>
  <si>
    <t>全体6突</t>
    <phoneticPr fontId="3" type="noConversion"/>
  </si>
  <si>
    <t>全体7突</t>
    <phoneticPr fontId="3" type="noConversion"/>
  </si>
  <si>
    <t>全体8突</t>
    <phoneticPr fontId="3" type="noConversion"/>
  </si>
  <si>
    <t>全体9突</t>
    <phoneticPr fontId="3" type="noConversion"/>
  </si>
  <si>
    <t>全体10突</t>
    <phoneticPr fontId="3" type="noConversion"/>
  </si>
  <si>
    <t>全体11突</t>
    <phoneticPr fontId="3" type="noConversion"/>
  </si>
  <si>
    <t>全体12突</t>
    <phoneticPr fontId="3" type="noConversion"/>
  </si>
  <si>
    <t>主炮和僚机攻击力提升200</t>
    <phoneticPr fontId="3" type="noConversion"/>
  </si>
  <si>
    <t>提升护盾回复40</t>
    <phoneticPr fontId="3" type="noConversion"/>
  </si>
  <si>
    <t>技能周期</t>
    <phoneticPr fontId="3" type="noConversion"/>
  </si>
  <si>
    <t>初始技能</t>
    <phoneticPr fontId="3" type="noConversion"/>
  </si>
  <si>
    <t>主舰伤害</t>
    <phoneticPr fontId="3" type="noConversion"/>
  </si>
  <si>
    <t>导弹伤害</t>
    <phoneticPr fontId="3" type="noConversion"/>
  </si>
  <si>
    <t>激光炮伤害</t>
    <phoneticPr fontId="3" type="noConversion"/>
  </si>
  <si>
    <t>伤害提升25%</t>
    <phoneticPr fontId="3" type="noConversion"/>
  </si>
  <si>
    <t>生存</t>
    <phoneticPr fontId="3" type="noConversion"/>
  </si>
  <si>
    <t>暴击额外</t>
    <phoneticPr fontId="3" type="noConversion"/>
  </si>
  <si>
    <t>技能伤害</t>
    <phoneticPr fontId="3" type="noConversion"/>
  </si>
  <si>
    <t>防御力提升100</t>
    <phoneticPr fontId="3" type="noConversion"/>
  </si>
  <si>
    <t>伤害提升25%</t>
    <phoneticPr fontId="3" type="noConversion"/>
  </si>
  <si>
    <t>全团伤害提升20%</t>
    <phoneticPr fontId="3" type="noConversion"/>
  </si>
  <si>
    <t>整体输出</t>
    <phoneticPr fontId="3" type="noConversion"/>
  </si>
  <si>
    <t>完整版突破</t>
    <phoneticPr fontId="3" type="noConversion"/>
  </si>
  <si>
    <t>解锁激光炮</t>
    <phoneticPr fontId="3" type="noConversion"/>
  </si>
  <si>
    <t>主舰升级到10级</t>
    <phoneticPr fontId="3" type="noConversion"/>
  </si>
  <si>
    <t>主舰突破1级</t>
    <phoneticPr fontId="3" type="noConversion"/>
  </si>
  <si>
    <t>释放两次核子过载</t>
    <phoneticPr fontId="3" type="noConversion"/>
  </si>
  <si>
    <t>进行一次装备抽</t>
    <phoneticPr fontId="3" type="noConversion"/>
  </si>
  <si>
    <t>通关第3章</t>
    <phoneticPr fontId="3" type="noConversion"/>
  </si>
  <si>
    <t>通关第4章</t>
  </si>
  <si>
    <t>通关第5章</t>
  </si>
  <si>
    <t>通关第6章</t>
  </si>
  <si>
    <t>晶片总等级到5级</t>
    <phoneticPr fontId="3" type="noConversion"/>
  </si>
  <si>
    <t>核能到1级</t>
    <phoneticPr fontId="3" type="noConversion"/>
  </si>
  <si>
    <t>通关第2章</t>
    <phoneticPr fontId="3" type="noConversion"/>
  </si>
  <si>
    <t>进行1次装备合成</t>
    <phoneticPr fontId="3" type="noConversion"/>
  </si>
  <si>
    <t>装备全体2阶以上</t>
    <phoneticPr fontId="3" type="noConversion"/>
  </si>
  <si>
    <t>装备强化到80</t>
    <phoneticPr fontId="3" type="noConversion"/>
  </si>
  <si>
    <t>战机强化到80</t>
    <phoneticPr fontId="3" type="noConversion"/>
  </si>
  <si>
    <t>装备全体精炼+1</t>
    <phoneticPr fontId="3" type="noConversion"/>
  </si>
  <si>
    <t>核能全体1级</t>
    <phoneticPr fontId="3" type="noConversion"/>
  </si>
  <si>
    <t>进行3次装备5连抽</t>
    <phoneticPr fontId="3" type="noConversion"/>
  </si>
  <si>
    <t>进行3次符文5连抽</t>
    <phoneticPr fontId="3" type="noConversion"/>
  </si>
  <si>
    <t>通关第8章</t>
    <phoneticPr fontId="3" type="noConversion"/>
  </si>
  <si>
    <t>通关第10章</t>
    <phoneticPr fontId="3" type="noConversion"/>
  </si>
  <si>
    <t>通关第12章</t>
    <phoneticPr fontId="3" type="noConversion"/>
  </si>
  <si>
    <t>通关第15章</t>
    <phoneticPr fontId="3" type="noConversion"/>
  </si>
  <si>
    <t>通关第20章</t>
    <phoneticPr fontId="3" type="noConversion"/>
  </si>
  <si>
    <t>通关第18章</t>
    <phoneticPr fontId="3" type="noConversion"/>
  </si>
  <si>
    <t>通关第25章</t>
    <phoneticPr fontId="3" type="noConversion"/>
  </si>
  <si>
    <t>通关第30章</t>
    <phoneticPr fontId="3" type="noConversion"/>
  </si>
  <si>
    <t>通关第35章</t>
    <phoneticPr fontId="3" type="noConversion"/>
  </si>
  <si>
    <t>通关第40章</t>
  </si>
  <si>
    <t>通关第45章</t>
  </si>
  <si>
    <t>通关第50章</t>
  </si>
  <si>
    <t>通关第55章</t>
  </si>
  <si>
    <t>通关第60章</t>
  </si>
  <si>
    <t>通关第65章</t>
  </si>
  <si>
    <t>通关第70章</t>
  </si>
  <si>
    <t>通关第75章</t>
  </si>
  <si>
    <t>通关第80章</t>
  </si>
  <si>
    <t>通关第85章</t>
  </si>
  <si>
    <t>通关第90章</t>
  </si>
  <si>
    <t>通关第95章</t>
  </si>
  <si>
    <t>通关第100章</t>
  </si>
  <si>
    <t>通关第22章</t>
    <phoneticPr fontId="3" type="noConversion"/>
  </si>
  <si>
    <t>通关第28章</t>
    <phoneticPr fontId="3" type="noConversion"/>
  </si>
  <si>
    <t>装备强化到100</t>
    <phoneticPr fontId="3" type="noConversion"/>
  </si>
  <si>
    <t>装备强化到120</t>
    <phoneticPr fontId="3" type="noConversion"/>
  </si>
  <si>
    <t>战机强化到120</t>
    <phoneticPr fontId="3" type="noConversion"/>
  </si>
  <si>
    <t>装备强化到150</t>
    <phoneticPr fontId="3" type="noConversion"/>
  </si>
  <si>
    <t>装备强化到180</t>
    <phoneticPr fontId="3" type="noConversion"/>
  </si>
  <si>
    <t>战机强化到180</t>
    <phoneticPr fontId="3" type="noConversion"/>
  </si>
  <si>
    <t>装备强化到200</t>
    <phoneticPr fontId="3" type="noConversion"/>
  </si>
  <si>
    <t>装备强化到220</t>
    <phoneticPr fontId="3" type="noConversion"/>
  </si>
  <si>
    <t>战机强化到220</t>
    <phoneticPr fontId="3" type="noConversion"/>
  </si>
  <si>
    <t>装备强化到250</t>
    <phoneticPr fontId="3" type="noConversion"/>
  </si>
  <si>
    <t>战机强化到250</t>
    <phoneticPr fontId="3" type="noConversion"/>
  </si>
  <si>
    <t>装备强化到280</t>
    <phoneticPr fontId="3" type="noConversion"/>
  </si>
  <si>
    <t>装备强化到300</t>
    <phoneticPr fontId="3" type="noConversion"/>
  </si>
  <si>
    <t>战机强化到300</t>
    <phoneticPr fontId="3" type="noConversion"/>
  </si>
  <si>
    <t>装备强化到350</t>
    <phoneticPr fontId="3" type="noConversion"/>
  </si>
  <si>
    <t>装备强化到400</t>
    <phoneticPr fontId="3" type="noConversion"/>
  </si>
  <si>
    <t>战机强化到400</t>
    <phoneticPr fontId="3" type="noConversion"/>
  </si>
  <si>
    <t>装备强化到450</t>
    <phoneticPr fontId="3" type="noConversion"/>
  </si>
  <si>
    <t>装备强化到500</t>
    <phoneticPr fontId="3" type="noConversion"/>
  </si>
  <si>
    <t>战机强化到500</t>
    <phoneticPr fontId="3" type="noConversion"/>
  </si>
  <si>
    <t>装备强化到550</t>
    <phoneticPr fontId="3" type="noConversion"/>
  </si>
  <si>
    <t>装备强化到600</t>
    <phoneticPr fontId="3" type="noConversion"/>
  </si>
  <si>
    <t>战机强化到600</t>
    <phoneticPr fontId="3" type="noConversion"/>
  </si>
  <si>
    <t>装备强化到650</t>
    <phoneticPr fontId="3" type="noConversion"/>
  </si>
  <si>
    <t>装备强化到700</t>
    <phoneticPr fontId="3" type="noConversion"/>
  </si>
  <si>
    <t>战机强化到700</t>
    <phoneticPr fontId="3" type="noConversion"/>
  </si>
  <si>
    <t>装备强化到750</t>
    <phoneticPr fontId="3" type="noConversion"/>
  </si>
  <si>
    <t>装备强化到800</t>
    <phoneticPr fontId="3" type="noConversion"/>
  </si>
  <si>
    <t>战机强化到800</t>
    <phoneticPr fontId="3" type="noConversion"/>
  </si>
  <si>
    <t>装备强化到850</t>
    <phoneticPr fontId="3" type="noConversion"/>
  </si>
  <si>
    <t>战机强化到850</t>
    <phoneticPr fontId="3" type="noConversion"/>
  </si>
  <si>
    <t>装备强化到900</t>
    <phoneticPr fontId="3" type="noConversion"/>
  </si>
  <si>
    <t>战机强化到900</t>
    <phoneticPr fontId="3" type="noConversion"/>
  </si>
  <si>
    <t>装备强化到950</t>
    <phoneticPr fontId="3" type="noConversion"/>
  </si>
  <si>
    <t>战机强化到950</t>
    <phoneticPr fontId="3" type="noConversion"/>
  </si>
  <si>
    <t>装备强化到1000</t>
    <phoneticPr fontId="3" type="noConversion"/>
  </si>
  <si>
    <t>战机强化到1000</t>
    <phoneticPr fontId="3" type="noConversion"/>
  </si>
  <si>
    <t>全体4突</t>
    <phoneticPr fontId="3" type="noConversion"/>
  </si>
  <si>
    <t>花费金币1M</t>
    <phoneticPr fontId="3" type="noConversion"/>
  </si>
  <si>
    <t>花费金币5M</t>
    <phoneticPr fontId="3" type="noConversion"/>
  </si>
  <si>
    <t>装备一件2级晶片</t>
    <phoneticPr fontId="3" type="noConversion"/>
  </si>
  <si>
    <t>条件1</t>
    <phoneticPr fontId="3" type="noConversion"/>
  </si>
  <si>
    <t>条件2</t>
  </si>
  <si>
    <t>条件3</t>
  </si>
  <si>
    <t>条件4</t>
  </si>
  <si>
    <t>核子精华</t>
    <phoneticPr fontId="3" type="noConversion"/>
  </si>
  <si>
    <t>核子精华百分比</t>
    <phoneticPr fontId="3" type="noConversion"/>
  </si>
  <si>
    <t>金币W</t>
    <phoneticPr fontId="3" type="noConversion"/>
  </si>
  <si>
    <t>金币V</t>
    <phoneticPr fontId="3" type="noConversion"/>
  </si>
  <si>
    <t>通过第1章</t>
    <phoneticPr fontId="3" type="noConversion"/>
  </si>
  <si>
    <t>《银镇魂街》经济总表</t>
    <phoneticPr fontId="5" type="noConversion"/>
  </si>
  <si>
    <t>经济总表</t>
    <phoneticPr fontId="5" type="noConversion"/>
  </si>
  <si>
    <t>游戏的产销</t>
    <phoneticPr fontId="3" type="noConversion"/>
  </si>
  <si>
    <t>层数</t>
    <phoneticPr fontId="3" type="noConversion"/>
  </si>
  <si>
    <t>时间</t>
    <phoneticPr fontId="3" type="noConversion"/>
  </si>
  <si>
    <t>等级</t>
    <phoneticPr fontId="3" type="noConversion"/>
  </si>
  <si>
    <t>停留</t>
    <phoneticPr fontId="3" type="noConversion"/>
  </si>
  <si>
    <t>道具</t>
    <phoneticPr fontId="3" type="noConversion"/>
  </si>
  <si>
    <t>初级三才</t>
    <phoneticPr fontId="3" type="noConversion"/>
  </si>
  <si>
    <t>中级三才</t>
    <phoneticPr fontId="3" type="noConversion"/>
  </si>
  <si>
    <t>高级三才</t>
    <phoneticPr fontId="3" type="noConversion"/>
  </si>
  <si>
    <t>价值金币</t>
    <phoneticPr fontId="3" type="noConversion"/>
  </si>
  <si>
    <t>价值钻石</t>
    <phoneticPr fontId="3" type="noConversion"/>
  </si>
  <si>
    <t>钻石</t>
    <phoneticPr fontId="3" type="noConversion"/>
  </si>
  <si>
    <t>五行修身</t>
    <phoneticPr fontId="3" type="noConversion"/>
  </si>
  <si>
    <t>芦花币</t>
    <phoneticPr fontId="3" type="noConversion"/>
  </si>
  <si>
    <t>初级配件</t>
    <phoneticPr fontId="3" type="noConversion"/>
  </si>
  <si>
    <t>中级配件</t>
    <phoneticPr fontId="3" type="noConversion"/>
  </si>
  <si>
    <t>高级配件</t>
    <phoneticPr fontId="3" type="noConversion"/>
  </si>
  <si>
    <t>神器升级精华</t>
    <phoneticPr fontId="3" type="noConversion"/>
  </si>
  <si>
    <t>初级强化石</t>
    <phoneticPr fontId="3" type="noConversion"/>
  </si>
  <si>
    <t>中级强化石</t>
    <phoneticPr fontId="3" type="noConversion"/>
  </si>
  <si>
    <t>高级强化石</t>
    <phoneticPr fontId="3" type="noConversion"/>
  </si>
  <si>
    <t>SSR专属武器碎片</t>
    <phoneticPr fontId="3" type="noConversion"/>
  </si>
  <si>
    <t>SR专属武器碎片</t>
    <phoneticPr fontId="3" type="noConversion"/>
  </si>
  <si>
    <t>R卡寄灵人碎片</t>
    <phoneticPr fontId="3" type="noConversion"/>
  </si>
  <si>
    <t>SR卡寄灵人碎片</t>
    <phoneticPr fontId="3" type="noConversion"/>
  </si>
  <si>
    <t>SSR卡寄灵人碎片</t>
    <phoneticPr fontId="3" type="noConversion"/>
  </si>
  <si>
    <t>R卡守护灵碎片</t>
    <phoneticPr fontId="3" type="noConversion"/>
  </si>
  <si>
    <t>SR卡守护灵碎片</t>
    <phoneticPr fontId="3" type="noConversion"/>
  </si>
  <si>
    <t>SSR卡守护灵碎片</t>
    <phoneticPr fontId="3" type="noConversion"/>
  </si>
  <si>
    <t>队伍等级</t>
    <phoneticPr fontId="3" type="noConversion"/>
  </si>
  <si>
    <t>总时间</t>
    <phoneticPr fontId="3" type="noConversion"/>
  </si>
  <si>
    <t>章节</t>
    <phoneticPr fontId="3" type="noConversion"/>
  </si>
  <si>
    <t>章节时间</t>
    <phoneticPr fontId="3" type="noConversion"/>
  </si>
  <si>
    <t>挂机队伍</t>
    <phoneticPr fontId="3" type="noConversion"/>
  </si>
  <si>
    <t>芦花古楼预估</t>
    <phoneticPr fontId="3" type="noConversion"/>
  </si>
  <si>
    <t>芦花古楼碎片周期</t>
    <phoneticPr fontId="3" type="noConversion"/>
  </si>
  <si>
    <t>芦花古楼强化材料周期</t>
    <phoneticPr fontId="3" type="noConversion"/>
  </si>
  <si>
    <t>芦花古楼每日芦花币</t>
    <phoneticPr fontId="3" type="noConversion"/>
  </si>
  <si>
    <t>芦花每日低级神器材料</t>
    <phoneticPr fontId="3" type="noConversion"/>
  </si>
  <si>
    <t>时间停留</t>
    <phoneticPr fontId="3" type="noConversion"/>
  </si>
  <si>
    <t>Id</t>
    <phoneticPr fontId="3" type="noConversion"/>
  </si>
  <si>
    <t>关卡</t>
    <phoneticPr fontId="3" type="noConversion"/>
  </si>
  <si>
    <t>时间</t>
    <phoneticPr fontId="3" type="noConversion"/>
  </si>
  <si>
    <t>我方阵容</t>
    <phoneticPr fontId="3" type="noConversion"/>
  </si>
  <si>
    <t>我方神器</t>
    <phoneticPr fontId="3" type="noConversion"/>
  </si>
  <si>
    <t>敌方阵容</t>
    <phoneticPr fontId="3" type="noConversion"/>
  </si>
  <si>
    <t>战斗感受</t>
    <phoneticPr fontId="3" type="noConversion"/>
  </si>
  <si>
    <t>意义</t>
    <phoneticPr fontId="3" type="noConversion"/>
  </si>
  <si>
    <t>奖励</t>
    <phoneticPr fontId="3" type="noConversion"/>
  </si>
  <si>
    <t>创角前假战斗</t>
    <phoneticPr fontId="3" type="noConversion"/>
  </si>
  <si>
    <t>（战斗曹焱兵，张颌），（刘羽禅，关羽），(项昆仑，项羽)</t>
    <phoneticPr fontId="3" type="noConversion"/>
  </si>
  <si>
    <t>水晶双倍获得，看特效表现</t>
    <phoneticPr fontId="3" type="noConversion"/>
  </si>
  <si>
    <t>(红莲缇娜，天使缇娜)，（刘羽禅，张飞）,(盖文，西方龙)</t>
    <phoneticPr fontId="3" type="noConversion"/>
  </si>
  <si>
    <t>稍微有技巧的战斗</t>
    <phoneticPr fontId="3" type="noConversion"/>
  </si>
  <si>
    <t>曹焱兵，于禁，夏玲</t>
    <phoneticPr fontId="3" type="noConversion"/>
  </si>
  <si>
    <t>一个弱逼</t>
    <phoneticPr fontId="3" type="noConversion"/>
  </si>
  <si>
    <t>夏玲2下，曹玄亮2技能，就能杀死对方</t>
    <phoneticPr fontId="3" type="noConversion"/>
  </si>
  <si>
    <t>熟悉释放技能的操作</t>
    <phoneticPr fontId="3" type="noConversion"/>
  </si>
  <si>
    <t>1-2</t>
    <phoneticPr fontId="3" type="noConversion"/>
  </si>
  <si>
    <t>一个比较强的寄灵人</t>
    <phoneticPr fontId="3" type="noConversion"/>
  </si>
  <si>
    <t>召唤出于禁，于禁一下秒对方。不召唤打不赢</t>
    <phoneticPr fontId="3" type="noConversion"/>
  </si>
  <si>
    <t>熟悉召唤守护灵机制</t>
    <phoneticPr fontId="3" type="noConversion"/>
  </si>
  <si>
    <t>守护灵抽卡券</t>
    <phoneticPr fontId="3" type="noConversion"/>
  </si>
  <si>
    <t>引导守护灵抽奖，保底李轩辕</t>
    <phoneticPr fontId="3" type="noConversion"/>
  </si>
  <si>
    <t>1-3</t>
  </si>
  <si>
    <t>曹焱兵，于禁，夏玲，李轩辕</t>
    <phoneticPr fontId="3" type="noConversion"/>
  </si>
  <si>
    <t>3个寄灵人，1个守护灵</t>
    <phoneticPr fontId="3" type="noConversion"/>
  </si>
  <si>
    <t>寄灵人抽卡券</t>
    <phoneticPr fontId="3" type="noConversion"/>
  </si>
  <si>
    <t>1-4剧情</t>
    <phoneticPr fontId="3" type="noConversion"/>
  </si>
  <si>
    <t>剧情关卡</t>
    <phoneticPr fontId="3" type="noConversion"/>
  </si>
  <si>
    <t>1-5</t>
  </si>
  <si>
    <t>3个寄灵人2个守护灵2级</t>
    <phoneticPr fontId="3" type="noConversion"/>
  </si>
  <si>
    <t>引导升级</t>
    <phoneticPr fontId="3" type="noConversion"/>
  </si>
  <si>
    <t>1-6</t>
  </si>
  <si>
    <t>3个寄灵人2个守护灵3级</t>
    <phoneticPr fontId="3" type="noConversion"/>
  </si>
  <si>
    <t>1-7</t>
  </si>
  <si>
    <t>引导升级，告诉玩家去挂机派遣可以获得寄灵人和守护灵的经验，解锁挂机派遣</t>
    <phoneticPr fontId="3" type="noConversion"/>
  </si>
  <si>
    <t>1-8</t>
    <phoneticPr fontId="3" type="noConversion"/>
  </si>
  <si>
    <t>曹焱兵，于禁，夏玲，李轩辕，曹玄亮，唐流雨</t>
    <phoneticPr fontId="3" type="noConversion"/>
  </si>
  <si>
    <t>加强升级引导</t>
    <phoneticPr fontId="3" type="noConversion"/>
  </si>
  <si>
    <t>1-9</t>
  </si>
  <si>
    <t>此时玩家希望凑满阵容，可以在星星宝箱投放寄灵人抽奖券。</t>
    <phoneticPr fontId="3" type="noConversion"/>
  </si>
  <si>
    <t>2-1</t>
    <phoneticPr fontId="3" type="noConversion"/>
  </si>
  <si>
    <t>3个寄灵人+2个守护灵，7级</t>
    <phoneticPr fontId="3" type="noConversion"/>
  </si>
  <si>
    <t>2-2</t>
    <phoneticPr fontId="3" type="noConversion"/>
  </si>
  <si>
    <t>3个寄灵人+2个守护灵，9级</t>
    <phoneticPr fontId="3" type="noConversion"/>
  </si>
  <si>
    <t>2-3</t>
  </si>
  <si>
    <t>3个寄灵人+3个守护灵，10级</t>
    <phoneticPr fontId="3" type="noConversion"/>
  </si>
  <si>
    <t>2-4</t>
  </si>
  <si>
    <t>开启困难关卡，困难关卡可获得1张寄灵人抽卡券，1张守护灵抽卡券</t>
    <phoneticPr fontId="3" type="noConversion"/>
  </si>
  <si>
    <t>3个寄灵人+3个守护灵，12级</t>
    <phoneticPr fontId="3" type="noConversion"/>
  </si>
  <si>
    <t>2-5</t>
  </si>
  <si>
    <t>3个寄灵人+3个守护灵，13级</t>
    <phoneticPr fontId="3" type="noConversion"/>
  </si>
  <si>
    <t>2-6</t>
  </si>
  <si>
    <t>3个寄灵人+3个守护灵，15级</t>
    <phoneticPr fontId="3" type="noConversion"/>
  </si>
  <si>
    <t>引导快速扫荡，引导突破</t>
    <phoneticPr fontId="3" type="noConversion"/>
  </si>
  <si>
    <t>2-7</t>
  </si>
  <si>
    <t>3个寄灵人+3个守护灵，15级，2突</t>
    <phoneticPr fontId="3" type="noConversion"/>
  </si>
  <si>
    <t>2-8</t>
  </si>
  <si>
    <t>3个寄灵人+3个守护灵，17级，2突</t>
    <phoneticPr fontId="3" type="noConversion"/>
  </si>
  <si>
    <t>2-9</t>
  </si>
  <si>
    <t>3个寄灵人+3个守护灵，20级，2突</t>
    <phoneticPr fontId="3" type="noConversion"/>
  </si>
  <si>
    <t>开放竞技场
引导玩家打一场竞技场</t>
    <phoneticPr fontId="3" type="noConversion"/>
  </si>
  <si>
    <t>曹焱兵，许褚，夏玲，李轩辕，曹玄亮，唐流雨。</t>
    <phoneticPr fontId="3" type="noConversion"/>
  </si>
  <si>
    <t>激活神器1-1。</t>
    <phoneticPr fontId="3" type="noConversion"/>
  </si>
  <si>
    <t>曹焱兵，许褚，夏玲，李轩辕，曹玄亮，唐流雨</t>
    <phoneticPr fontId="3" type="noConversion"/>
  </si>
  <si>
    <t>开启芦花古楼</t>
    <phoneticPr fontId="3" type="noConversion"/>
  </si>
  <si>
    <t>3-4</t>
    <phoneticPr fontId="3" type="noConversion"/>
  </si>
  <si>
    <t>3-5</t>
  </si>
  <si>
    <t>神器1-1-LV2。</t>
    <phoneticPr fontId="3" type="noConversion"/>
  </si>
  <si>
    <t>3-6</t>
  </si>
  <si>
    <t>3-7</t>
  </si>
  <si>
    <t>神器1-1-LV3。</t>
    <phoneticPr fontId="3" type="noConversion"/>
  </si>
  <si>
    <t>3-8</t>
  </si>
  <si>
    <t>26级</t>
    <phoneticPr fontId="3" type="noConversion"/>
  </si>
  <si>
    <t>3-9</t>
  </si>
  <si>
    <t>神器1-1-LV4。</t>
    <phoneticPr fontId="3" type="noConversion"/>
  </si>
  <si>
    <t>3-10</t>
  </si>
  <si>
    <t>27级</t>
  </si>
  <si>
    <t>3-11</t>
  </si>
  <si>
    <t>激活神器1-2</t>
    <phoneticPr fontId="3" type="noConversion"/>
  </si>
  <si>
    <t>3-12</t>
  </si>
  <si>
    <t>28级</t>
  </si>
  <si>
    <t>3-13</t>
  </si>
  <si>
    <t>曹焱兵，许褚，夏玲，李轩辕，曹玄亮，高顺。</t>
    <phoneticPr fontId="3" type="noConversion"/>
  </si>
  <si>
    <t>3-14</t>
  </si>
  <si>
    <t>29级</t>
  </si>
  <si>
    <t>3-15</t>
  </si>
  <si>
    <t>30级</t>
  </si>
  <si>
    <t>4-1</t>
    <phoneticPr fontId="3" type="noConversion"/>
  </si>
  <si>
    <t>4-2</t>
  </si>
  <si>
    <t>曹焱兵，许褚，夏玲，李轩辕，曹玄亮，高顺</t>
    <phoneticPr fontId="3" type="noConversion"/>
  </si>
  <si>
    <t>神器1-2-LV2</t>
    <phoneticPr fontId="3" type="noConversion"/>
  </si>
  <si>
    <t>4-3</t>
  </si>
  <si>
    <t>激活神器2-1</t>
    <phoneticPr fontId="3" type="noConversion"/>
  </si>
  <si>
    <t>31级，2突3</t>
    <phoneticPr fontId="3" type="noConversion"/>
  </si>
  <si>
    <t>4-4</t>
  </si>
  <si>
    <t>曹焱兵，许褚-觉，夏玲，李轩辕，吕仙宫，高顺。</t>
    <phoneticPr fontId="3" type="noConversion"/>
  </si>
  <si>
    <t>激活神器1</t>
    <phoneticPr fontId="3" type="noConversion"/>
  </si>
  <si>
    <t>32级，2突4</t>
    <phoneticPr fontId="3" type="noConversion"/>
  </si>
  <si>
    <t>4-5</t>
  </si>
  <si>
    <t>曹焱兵，许褚-觉，夏玲，李轩辕，吕仙宫，高顺</t>
    <phoneticPr fontId="3" type="noConversion"/>
  </si>
  <si>
    <t>神器1-2LV3</t>
    <phoneticPr fontId="3" type="noConversion"/>
  </si>
  <si>
    <t>33级</t>
    <phoneticPr fontId="3" type="noConversion"/>
  </si>
  <si>
    <t>4-6</t>
  </si>
  <si>
    <t>激活神器2-2</t>
    <phoneticPr fontId="3" type="noConversion"/>
  </si>
  <si>
    <t>4-7</t>
  </si>
  <si>
    <t>激活神器2</t>
    <phoneticPr fontId="3" type="noConversion"/>
  </si>
  <si>
    <t>34级</t>
    <phoneticPr fontId="3" type="noConversion"/>
  </si>
  <si>
    <t>4-8</t>
  </si>
  <si>
    <t>神器2-1LV2</t>
    <phoneticPr fontId="3" type="noConversion"/>
  </si>
  <si>
    <t>35级</t>
    <phoneticPr fontId="3" type="noConversion"/>
  </si>
  <si>
    <t>4-9</t>
  </si>
  <si>
    <t>神器2-2LV2</t>
    <phoneticPr fontId="3" type="noConversion"/>
  </si>
  <si>
    <t>4-10</t>
  </si>
  <si>
    <t>神器1LV2</t>
    <phoneticPr fontId="3" type="noConversion"/>
  </si>
  <si>
    <t>36级</t>
    <phoneticPr fontId="3" type="noConversion"/>
  </si>
  <si>
    <t>4-11</t>
  </si>
  <si>
    <t>曹焱兵，许褚-觉，夏玲，李轩辕-觉，吕仙宫，高顺。</t>
    <phoneticPr fontId="3" type="noConversion"/>
  </si>
  <si>
    <t>神器2LV2</t>
    <phoneticPr fontId="3" type="noConversion"/>
  </si>
  <si>
    <t>4-12</t>
  </si>
  <si>
    <t>神器2-1LV3</t>
    <phoneticPr fontId="3" type="noConversion"/>
  </si>
  <si>
    <t>37级</t>
    <phoneticPr fontId="3" type="noConversion"/>
  </si>
  <si>
    <t>4-13</t>
  </si>
  <si>
    <t>神器2-2LV3</t>
    <phoneticPr fontId="3" type="noConversion"/>
  </si>
  <si>
    <t>38级</t>
    <phoneticPr fontId="3" type="noConversion"/>
  </si>
  <si>
    <t>4-14</t>
  </si>
  <si>
    <t>神器1-2-LV4</t>
    <phoneticPr fontId="3" type="noConversion"/>
  </si>
  <si>
    <t>39级</t>
    <phoneticPr fontId="3" type="noConversion"/>
  </si>
  <si>
    <t>4-15</t>
  </si>
  <si>
    <t>40级</t>
    <phoneticPr fontId="3" type="noConversion"/>
  </si>
  <si>
    <t>战斗曹焱兵，许褚-觉，夏玲，李轩辕-觉，吕仙宫，高顺-觉。</t>
    <phoneticPr fontId="3" type="noConversion"/>
  </si>
  <si>
    <t>神器3-1激活</t>
    <phoneticPr fontId="3" type="noConversion"/>
  </si>
  <si>
    <t>战斗曹焱兵，许褚-觉，夏玲，李轩辕-觉，吕仙宫，高顺-觉</t>
    <phoneticPr fontId="3" type="noConversion"/>
  </si>
  <si>
    <t>神器3-1LV1</t>
    <phoneticPr fontId="3" type="noConversion"/>
  </si>
  <si>
    <t>40级，3突2</t>
    <phoneticPr fontId="3" type="noConversion"/>
  </si>
  <si>
    <t>神器3-1LV2</t>
  </si>
  <si>
    <t>神器4-1激活</t>
    <phoneticPr fontId="3" type="noConversion"/>
  </si>
  <si>
    <t>42级</t>
    <phoneticPr fontId="3" type="noConversion"/>
  </si>
  <si>
    <t>神器4-1-LV2</t>
    <phoneticPr fontId="3" type="noConversion"/>
  </si>
  <si>
    <t>神器4-2激活</t>
    <phoneticPr fontId="3" type="noConversion"/>
  </si>
  <si>
    <t>44级</t>
    <phoneticPr fontId="3" type="noConversion"/>
  </si>
  <si>
    <t>神器4-2-LV2</t>
    <phoneticPr fontId="3" type="noConversion"/>
  </si>
  <si>
    <t>神器4-3激活</t>
    <phoneticPr fontId="3" type="noConversion"/>
  </si>
  <si>
    <t>神器4-3-LV2</t>
    <phoneticPr fontId="3" type="noConversion"/>
  </si>
  <si>
    <t>45级，3突6</t>
    <phoneticPr fontId="3" type="noConversion"/>
  </si>
  <si>
    <t>神器4-4激活</t>
    <phoneticPr fontId="3" type="noConversion"/>
  </si>
  <si>
    <t>神器4-4-LV2</t>
    <phoneticPr fontId="3" type="noConversion"/>
  </si>
  <si>
    <t>神器3-3激活</t>
    <phoneticPr fontId="3" type="noConversion"/>
  </si>
  <si>
    <t>47级</t>
    <phoneticPr fontId="3" type="noConversion"/>
  </si>
  <si>
    <t>神器4激活</t>
    <phoneticPr fontId="3" type="noConversion"/>
  </si>
  <si>
    <t>48级</t>
  </si>
  <si>
    <t>神器3-3-LV2</t>
    <phoneticPr fontId="3" type="noConversion"/>
  </si>
  <si>
    <t>49级</t>
  </si>
  <si>
    <t>神器4激活LV2</t>
    <phoneticPr fontId="3" type="noConversion"/>
  </si>
  <si>
    <t>50级</t>
  </si>
  <si>
    <t>战斗曹焱兵，夏侯惇-觉，夏玲，李轩辕-觉，吕仙宫，高顺-觉。全2星</t>
    <phoneticPr fontId="3" type="noConversion"/>
  </si>
  <si>
    <t>神器3-2激活</t>
    <phoneticPr fontId="3" type="noConversion"/>
  </si>
  <si>
    <t>神器3-2-LV2</t>
    <phoneticPr fontId="3" type="noConversion"/>
  </si>
  <si>
    <t>50级，4突1</t>
    <phoneticPr fontId="3" type="noConversion"/>
  </si>
  <si>
    <t>50级，4突2</t>
  </si>
  <si>
    <t>50级，4突3</t>
  </si>
  <si>
    <t>神器6-1激活</t>
    <phoneticPr fontId="3" type="noConversion"/>
  </si>
  <si>
    <t>52级，4突4</t>
    <phoneticPr fontId="3" type="noConversion"/>
  </si>
  <si>
    <t>神器6-2激活</t>
    <phoneticPr fontId="3" type="noConversion"/>
  </si>
  <si>
    <t>54级</t>
    <phoneticPr fontId="3" type="noConversion"/>
  </si>
  <si>
    <t>神器7-1激活</t>
    <phoneticPr fontId="3" type="noConversion"/>
  </si>
  <si>
    <t>54级，4突5</t>
    <phoneticPr fontId="3" type="noConversion"/>
  </si>
  <si>
    <t>神器7-2激活</t>
    <phoneticPr fontId="3" type="noConversion"/>
  </si>
  <si>
    <t>55级</t>
    <phoneticPr fontId="3" type="noConversion"/>
  </si>
  <si>
    <t>55级，4突6</t>
    <phoneticPr fontId="3" type="noConversion"/>
  </si>
  <si>
    <t>56级</t>
    <phoneticPr fontId="3" type="noConversion"/>
  </si>
  <si>
    <t>57级</t>
  </si>
  <si>
    <t>58级</t>
  </si>
  <si>
    <t>59级</t>
  </si>
  <si>
    <t>神器3激活，神器5激活</t>
    <phoneticPr fontId="3" type="noConversion"/>
  </si>
  <si>
    <t>60级</t>
  </si>
  <si>
    <t>第2天</t>
  </si>
  <si>
    <t>第3天</t>
  </si>
  <si>
    <t>第4天</t>
  </si>
  <si>
    <t>第5天</t>
  </si>
  <si>
    <t>第6天</t>
  </si>
  <si>
    <t>第7天</t>
  </si>
  <si>
    <t>第8天</t>
  </si>
  <si>
    <t>第9天</t>
  </si>
  <si>
    <t>第10天</t>
  </si>
  <si>
    <t>第11天</t>
  </si>
  <si>
    <t>第12天</t>
  </si>
  <si>
    <t>第13天</t>
  </si>
  <si>
    <t>第14天</t>
  </si>
  <si>
    <t>碎片3</t>
  </si>
  <si>
    <t>碎片4</t>
  </si>
  <si>
    <t>碎片5</t>
  </si>
  <si>
    <t>碎片6</t>
  </si>
  <si>
    <t>1-1</t>
    <phoneticPr fontId="3" type="noConversion"/>
  </si>
  <si>
    <t>3个寄灵人3个守护灵4级</t>
    <phoneticPr fontId="3" type="noConversion"/>
  </si>
  <si>
    <t>3个寄灵人3个守护灵5级</t>
    <phoneticPr fontId="3" type="noConversion"/>
  </si>
  <si>
    <t>3-1</t>
    <phoneticPr fontId="3" type="noConversion"/>
  </si>
  <si>
    <t>21级</t>
    <phoneticPr fontId="3" type="noConversion"/>
  </si>
  <si>
    <r>
      <t>3-2</t>
    </r>
    <r>
      <rPr>
        <sz val="11"/>
        <color theme="1"/>
        <rFont val="等线"/>
        <family val="2"/>
        <charset val="134"/>
        <scheme val="minor"/>
      </rPr>
      <t/>
    </r>
  </si>
  <si>
    <t>22级</t>
  </si>
  <si>
    <r>
      <t>3-3</t>
    </r>
    <r>
      <rPr>
        <sz val="11"/>
        <color theme="1"/>
        <rFont val="等线"/>
        <family val="2"/>
        <charset val="134"/>
        <scheme val="minor"/>
      </rPr>
      <t/>
    </r>
  </si>
  <si>
    <t>23级</t>
  </si>
  <si>
    <t>24级</t>
    <phoneticPr fontId="3" type="noConversion"/>
  </si>
  <si>
    <t>25级</t>
  </si>
  <si>
    <t>30级，2突1</t>
    <phoneticPr fontId="3" type="noConversion"/>
  </si>
  <si>
    <t>30级，2突2</t>
    <phoneticPr fontId="3" type="noConversion"/>
  </si>
  <si>
    <t>开放专属武器和个人BOSS</t>
    <phoneticPr fontId="3" type="noConversion"/>
  </si>
  <si>
    <t>33级，2突5</t>
    <phoneticPr fontId="3" type="noConversion"/>
  </si>
  <si>
    <t>35级，2突6</t>
    <phoneticPr fontId="3" type="noConversion"/>
  </si>
  <si>
    <t>神器2-1LV4，神器2-2LV4</t>
    <phoneticPr fontId="3" type="noConversion"/>
  </si>
  <si>
    <t>5-1</t>
    <phoneticPr fontId="3" type="noConversion"/>
  </si>
  <si>
    <t>40级，3突1</t>
    <phoneticPr fontId="3" type="noConversion"/>
  </si>
  <si>
    <r>
      <t>5-2</t>
    </r>
    <r>
      <rPr>
        <sz val="11"/>
        <color theme="1"/>
        <rFont val="等线"/>
        <family val="2"/>
        <charset val="134"/>
        <scheme val="minor"/>
      </rPr>
      <t/>
    </r>
  </si>
  <si>
    <r>
      <t>5-3</t>
    </r>
    <r>
      <rPr>
        <sz val="11"/>
        <color theme="1"/>
        <rFont val="等线"/>
        <family val="2"/>
        <charset val="134"/>
        <scheme val="minor"/>
      </rPr>
      <t/>
    </r>
  </si>
  <si>
    <t>40级，3突3</t>
    <phoneticPr fontId="3" type="noConversion"/>
  </si>
  <si>
    <r>
      <t>5-4</t>
    </r>
    <r>
      <rPr>
        <sz val="11"/>
        <color theme="1"/>
        <rFont val="等线"/>
        <family val="2"/>
        <charset val="134"/>
        <scheme val="minor"/>
      </rPr>
      <t/>
    </r>
  </si>
  <si>
    <r>
      <t>5-5</t>
    </r>
    <r>
      <rPr>
        <sz val="11"/>
        <color theme="1"/>
        <rFont val="等线"/>
        <family val="2"/>
        <charset val="134"/>
        <scheme val="minor"/>
      </rPr>
      <t/>
    </r>
  </si>
  <si>
    <t>43级，3突4</t>
    <phoneticPr fontId="3" type="noConversion"/>
  </si>
  <si>
    <r>
      <t>5-6</t>
    </r>
    <r>
      <rPr>
        <sz val="11"/>
        <color theme="1"/>
        <rFont val="等线"/>
        <family val="2"/>
        <charset val="134"/>
        <scheme val="minor"/>
      </rPr>
      <t/>
    </r>
  </si>
  <si>
    <r>
      <t>5-7</t>
    </r>
    <r>
      <rPr>
        <sz val="11"/>
        <color theme="1"/>
        <rFont val="等线"/>
        <family val="2"/>
        <charset val="134"/>
        <scheme val="minor"/>
      </rPr>
      <t/>
    </r>
  </si>
  <si>
    <t>44级，3突5</t>
    <phoneticPr fontId="3" type="noConversion"/>
  </si>
  <si>
    <r>
      <t>5-8</t>
    </r>
    <r>
      <rPr>
        <sz val="11"/>
        <color theme="1"/>
        <rFont val="等线"/>
        <family val="2"/>
        <charset val="134"/>
        <scheme val="minor"/>
      </rPr>
      <t/>
    </r>
  </si>
  <si>
    <t>45级</t>
    <phoneticPr fontId="3" type="noConversion"/>
  </si>
  <si>
    <r>
      <t>5-9</t>
    </r>
    <r>
      <rPr>
        <sz val="11"/>
        <color theme="1"/>
        <rFont val="等线"/>
        <family val="2"/>
        <charset val="134"/>
        <scheme val="minor"/>
      </rPr>
      <t/>
    </r>
  </si>
  <si>
    <r>
      <t>5-10</t>
    </r>
    <r>
      <rPr>
        <sz val="11"/>
        <color theme="1"/>
        <rFont val="等线"/>
        <family val="2"/>
        <charset val="134"/>
        <scheme val="minor"/>
      </rPr>
      <t/>
    </r>
  </si>
  <si>
    <t>46级</t>
    <phoneticPr fontId="3" type="noConversion"/>
  </si>
  <si>
    <r>
      <t>5-11</t>
    </r>
    <r>
      <rPr>
        <sz val="11"/>
        <color theme="1"/>
        <rFont val="等线"/>
        <family val="2"/>
        <charset val="134"/>
        <scheme val="minor"/>
      </rPr>
      <t/>
    </r>
  </si>
  <si>
    <t>46级</t>
    <phoneticPr fontId="3" type="noConversion"/>
  </si>
  <si>
    <r>
      <t>5-12</t>
    </r>
    <r>
      <rPr>
        <sz val="11"/>
        <color theme="1"/>
        <rFont val="等线"/>
        <family val="2"/>
        <charset val="134"/>
        <scheme val="minor"/>
      </rPr>
      <t/>
    </r>
  </si>
  <si>
    <r>
      <t>5-13</t>
    </r>
    <r>
      <rPr>
        <sz val="11"/>
        <color theme="1"/>
        <rFont val="等线"/>
        <family val="2"/>
        <charset val="134"/>
        <scheme val="minor"/>
      </rPr>
      <t/>
    </r>
  </si>
  <si>
    <r>
      <t>5-14</t>
    </r>
    <r>
      <rPr>
        <sz val="11"/>
        <color theme="1"/>
        <rFont val="等线"/>
        <family val="2"/>
        <charset val="134"/>
        <scheme val="minor"/>
      </rPr>
      <t/>
    </r>
  </si>
  <si>
    <r>
      <t>5-15</t>
    </r>
    <r>
      <rPr>
        <sz val="11"/>
        <color theme="1"/>
        <rFont val="等线"/>
        <family val="2"/>
        <charset val="134"/>
        <scheme val="minor"/>
      </rPr>
      <t/>
    </r>
  </si>
  <si>
    <t>6-1</t>
    <phoneticPr fontId="3" type="noConversion"/>
  </si>
  <si>
    <r>
      <t>6-2</t>
    </r>
    <r>
      <rPr>
        <sz val="11"/>
        <color theme="1"/>
        <rFont val="等线"/>
        <family val="2"/>
        <charset val="134"/>
        <scheme val="minor"/>
      </rPr>
      <t/>
    </r>
  </si>
  <si>
    <r>
      <t>6-3</t>
    </r>
    <r>
      <rPr>
        <sz val="11"/>
        <color theme="1"/>
        <rFont val="等线"/>
        <family val="2"/>
        <charset val="134"/>
        <scheme val="minor"/>
      </rPr>
      <t/>
    </r>
  </si>
  <si>
    <r>
      <t>6-4</t>
    </r>
    <r>
      <rPr>
        <sz val="11"/>
        <color theme="1"/>
        <rFont val="等线"/>
        <family val="2"/>
        <charset val="134"/>
        <scheme val="minor"/>
      </rPr>
      <t/>
    </r>
  </si>
  <si>
    <t>神器5-1激活</t>
    <phoneticPr fontId="3" type="noConversion"/>
  </si>
  <si>
    <r>
      <t>6-5</t>
    </r>
    <r>
      <rPr>
        <sz val="11"/>
        <color theme="1"/>
        <rFont val="等线"/>
        <family val="2"/>
        <charset val="134"/>
        <scheme val="minor"/>
      </rPr>
      <t/>
    </r>
  </si>
  <si>
    <t>神器5-2激活</t>
    <phoneticPr fontId="3" type="noConversion"/>
  </si>
  <si>
    <t>52级</t>
    <phoneticPr fontId="3" type="noConversion"/>
  </si>
  <si>
    <r>
      <t>6-6</t>
    </r>
    <r>
      <rPr>
        <sz val="11"/>
        <color theme="1"/>
        <rFont val="等线"/>
        <family val="2"/>
        <charset val="134"/>
        <scheme val="minor"/>
      </rPr>
      <t/>
    </r>
  </si>
  <si>
    <r>
      <t>6-7</t>
    </r>
    <r>
      <rPr>
        <sz val="11"/>
        <color theme="1"/>
        <rFont val="等线"/>
        <family val="2"/>
        <charset val="134"/>
        <scheme val="minor"/>
      </rPr>
      <t/>
    </r>
  </si>
  <si>
    <r>
      <t>6-8</t>
    </r>
    <r>
      <rPr>
        <sz val="11"/>
        <color theme="1"/>
        <rFont val="等线"/>
        <family val="2"/>
        <charset val="134"/>
        <scheme val="minor"/>
      </rPr>
      <t/>
    </r>
  </si>
  <si>
    <r>
      <t>6-9</t>
    </r>
    <r>
      <rPr>
        <sz val="11"/>
        <color theme="1"/>
        <rFont val="等线"/>
        <family val="2"/>
        <charset val="134"/>
        <scheme val="minor"/>
      </rPr>
      <t/>
    </r>
  </si>
  <si>
    <r>
      <t>6-10</t>
    </r>
    <r>
      <rPr>
        <sz val="11"/>
        <color theme="1"/>
        <rFont val="等线"/>
        <family val="2"/>
        <charset val="134"/>
        <scheme val="minor"/>
      </rPr>
      <t/>
    </r>
  </si>
  <si>
    <t>神器5-3激活</t>
    <phoneticPr fontId="3" type="noConversion"/>
  </si>
  <si>
    <r>
      <t>6-11</t>
    </r>
    <r>
      <rPr>
        <sz val="11"/>
        <color theme="1"/>
        <rFont val="等线"/>
        <family val="2"/>
        <charset val="134"/>
        <scheme val="minor"/>
      </rPr>
      <t/>
    </r>
  </si>
  <si>
    <t>神器5-4激活</t>
    <phoneticPr fontId="3" type="noConversion"/>
  </si>
  <si>
    <r>
      <t>6-12</t>
    </r>
    <r>
      <rPr>
        <sz val="11"/>
        <color theme="1"/>
        <rFont val="等线"/>
        <family val="2"/>
        <charset val="134"/>
        <scheme val="minor"/>
      </rPr>
      <t/>
    </r>
  </si>
  <si>
    <t>神器5-5激活</t>
    <phoneticPr fontId="3" type="noConversion"/>
  </si>
  <si>
    <r>
      <t>6-13</t>
    </r>
    <r>
      <rPr>
        <sz val="11"/>
        <color theme="1"/>
        <rFont val="等线"/>
        <family val="2"/>
        <charset val="134"/>
        <scheme val="minor"/>
      </rPr>
      <t/>
    </r>
  </si>
  <si>
    <t>神器5-6激活</t>
    <phoneticPr fontId="3" type="noConversion"/>
  </si>
  <si>
    <r>
      <t>6-14</t>
    </r>
    <r>
      <rPr>
        <sz val="11"/>
        <color theme="1"/>
        <rFont val="等线"/>
        <family val="2"/>
        <charset val="134"/>
        <scheme val="minor"/>
      </rPr>
      <t/>
    </r>
  </si>
  <si>
    <t>神器3-4-激活</t>
    <phoneticPr fontId="3" type="noConversion"/>
  </si>
  <si>
    <r>
      <t>6-15</t>
    </r>
    <r>
      <rPr>
        <sz val="11"/>
        <color theme="1"/>
        <rFont val="等线"/>
        <family val="2"/>
        <charset val="134"/>
        <scheme val="minor"/>
      </rPr>
      <t/>
    </r>
  </si>
  <si>
    <t>养成系统</t>
    <phoneticPr fontId="3" type="noConversion"/>
  </si>
  <si>
    <t>系统</t>
    <phoneticPr fontId="3" type="noConversion"/>
  </si>
  <si>
    <t>子系统</t>
    <phoneticPr fontId="3" type="noConversion"/>
  </si>
  <si>
    <t>作用</t>
    <phoneticPr fontId="3" type="noConversion"/>
  </si>
  <si>
    <t>系统概述</t>
    <phoneticPr fontId="3" type="noConversion"/>
  </si>
  <si>
    <t>设计目的</t>
    <phoneticPr fontId="3" type="noConversion"/>
  </si>
  <si>
    <t>消耗</t>
    <phoneticPr fontId="3" type="noConversion"/>
  </si>
  <si>
    <t>产出来源</t>
    <phoneticPr fontId="3" type="noConversion"/>
  </si>
  <si>
    <t>存疑</t>
    <phoneticPr fontId="3" type="noConversion"/>
  </si>
  <si>
    <t>玩家等级</t>
    <phoneticPr fontId="3" type="noConversion"/>
  </si>
  <si>
    <t>升级</t>
    <phoneticPr fontId="3" type="noConversion"/>
  </si>
  <si>
    <t>解锁系统，同时提升寄灵人的等级</t>
    <phoneticPr fontId="3" type="noConversion"/>
  </si>
  <si>
    <t>跟玩家等级同步</t>
    <phoneticPr fontId="3" type="noConversion"/>
  </si>
  <si>
    <t>鼓励玩家活跃，鼓励玩家牧守令扫荡</t>
    <phoneticPr fontId="3" type="noConversion"/>
  </si>
  <si>
    <t>各种活跃的行为</t>
    <phoneticPr fontId="3" type="noConversion"/>
  </si>
  <si>
    <t>等级突破</t>
    <phoneticPr fontId="3" type="noConversion"/>
  </si>
  <si>
    <t>突破等级上限</t>
    <phoneticPr fontId="3" type="noConversion"/>
  </si>
  <si>
    <t>完成一系列任务（不需付费）后，进行突破，解锁等级上限。同时给予寄灵人大量属性</t>
    <phoneticPr fontId="3" type="noConversion"/>
  </si>
  <si>
    <t>目标引导，提升玩家升级养成动力</t>
    <phoneticPr fontId="3" type="noConversion"/>
  </si>
  <si>
    <t>爵位</t>
    <phoneticPr fontId="3" type="noConversion"/>
  </si>
  <si>
    <t>提升玩家先攻值和PVP强度，每日工资</t>
    <phoneticPr fontId="3" type="noConversion"/>
  </si>
  <si>
    <t>完成一系列困难任务（可能要付费）后，进行突破。</t>
    <phoneticPr fontId="3" type="noConversion"/>
  </si>
  <si>
    <t>强社交引导，强PVP引导，付费引导</t>
    <phoneticPr fontId="3" type="noConversion"/>
  </si>
  <si>
    <t>地狱勋章</t>
    <phoneticPr fontId="3" type="noConversion"/>
  </si>
  <si>
    <t>世界BOSS，拍卖，公会商店</t>
    <phoneticPr fontId="3" type="noConversion"/>
  </si>
  <si>
    <t>寄灵人</t>
    <phoneticPr fontId="3" type="noConversion"/>
  </si>
  <si>
    <t>获取</t>
    <phoneticPr fontId="3" type="noConversion"/>
  </si>
  <si>
    <t>不同寄灵人有不同的作用</t>
    <phoneticPr fontId="3" type="noConversion"/>
  </si>
  <si>
    <t>芦花古楼(解锁卡池和抽奖券)，寄灵人抽奖</t>
    <phoneticPr fontId="3" type="noConversion"/>
  </si>
  <si>
    <t>随游戏进程提升寄灵人实力，逼迫玩家养成守护灵</t>
    <phoneticPr fontId="3" type="noConversion"/>
  </si>
  <si>
    <t>突破</t>
    <phoneticPr fontId="3" type="noConversion"/>
  </si>
  <si>
    <t>寄灵人是否还要有个突破，不然和守护灵属性可能不同调，影响战斗数值的成长体验</t>
    <phoneticPr fontId="3" type="noConversion"/>
  </si>
  <si>
    <t>升星</t>
    <phoneticPr fontId="3" type="noConversion"/>
  </si>
  <si>
    <t>百分比提升属性，提升向守护灵转属性比例</t>
    <phoneticPr fontId="3" type="noConversion"/>
  </si>
  <si>
    <t>消耗寄灵人碎片，对寄灵人进行升星</t>
    <phoneticPr fontId="3" type="noConversion"/>
  </si>
  <si>
    <t>消耗多余的寄灵人碎片，扩坑</t>
    <phoneticPr fontId="3" type="noConversion"/>
  </si>
  <si>
    <t>寄灵人抽奖</t>
    <phoneticPr fontId="3" type="noConversion"/>
  </si>
  <si>
    <t>建议不提升属性，只升级技能</t>
    <phoneticPr fontId="3" type="noConversion"/>
  </si>
  <si>
    <t>技能升级</t>
    <phoneticPr fontId="3" type="noConversion"/>
  </si>
  <si>
    <t>提升寄灵人技能等级</t>
    <phoneticPr fontId="3" type="noConversion"/>
  </si>
  <si>
    <t>消耗技能经验，进行技能升级</t>
    <phoneticPr fontId="3" type="noConversion"/>
  </si>
  <si>
    <t>消耗多余的垫概率寄灵人碎片</t>
    <phoneticPr fontId="3" type="noConversion"/>
  </si>
  <si>
    <t>技能突破</t>
    <phoneticPr fontId="3" type="noConversion"/>
  </si>
  <si>
    <t>提升寄灵人技能等级上限</t>
    <phoneticPr fontId="3" type="noConversion"/>
  </si>
  <si>
    <t>消耗同名碎片和其他品质碎片进行突破</t>
    <phoneticPr fontId="3" type="noConversion"/>
  </si>
  <si>
    <t>给技能效果数量上的成长，消耗其他寄灵人碎片，提升抽卡需求。</t>
    <phoneticPr fontId="3" type="noConversion"/>
  </si>
  <si>
    <t>洗练技能，打书</t>
    <phoneticPr fontId="3" type="noConversion"/>
  </si>
  <si>
    <t>6孔，转攻，转血，守护灵2级属性，寄灵人百分比属性，2个天赋技能的强化（受水晶影响），提升守护灵属性</t>
    <phoneticPr fontId="3" type="noConversion"/>
  </si>
  <si>
    <t>6个技能空位，通过洗练洗出不同技能。
洗练技能的同时，可洗练守护灵死后转攻血比例。
每个寄灵人有专属技能库，也有个大的通用技能库。
可以使用技能书来学习技能。学习技能时，会在已有技能和获得新技能间等概率随机，随机到已有技能则顶掉。玩家可以使用钻石锁定2个技能。</t>
    <phoneticPr fontId="3" type="noConversion"/>
  </si>
  <si>
    <t>通过概率方式，人为制造极品概念，设计一个无限坑，给大R跳
同时解决3阶段寄灵人太弱和水晶富余
是寄灵人的养成有一定搭配策略性</t>
    <phoneticPr fontId="3" type="noConversion"/>
  </si>
  <si>
    <t>洗练瓶（10G一个）
技能书
锁灵卷</t>
    <phoneticPr fontId="3" type="noConversion"/>
  </si>
  <si>
    <t>商店，竞技场商店，每日任务宝箱</t>
    <phoneticPr fontId="3" type="noConversion"/>
  </si>
  <si>
    <t>守护灵</t>
    <phoneticPr fontId="3" type="noConversion"/>
  </si>
  <si>
    <t>提升基础属性</t>
    <phoneticPr fontId="3" type="noConversion"/>
  </si>
  <si>
    <t>消耗守护灵经验，进行守护灵升级。等级上限受地狱道约束。</t>
    <phoneticPr fontId="3" type="noConversion"/>
  </si>
  <si>
    <t>最初级基础的养成</t>
  </si>
  <si>
    <t>每10级，关卡首通产的前4级，挂机派遣产出后6级</t>
  </si>
  <si>
    <t>可以考虑升级同时消耗金币</t>
    <phoneticPr fontId="3" type="noConversion"/>
  </si>
  <si>
    <t>地狱道</t>
    <phoneticPr fontId="3" type="noConversion"/>
  </si>
  <si>
    <t>大幅提升基础属性，并提升等级上限</t>
    <phoneticPr fontId="3" type="noConversion"/>
  </si>
  <si>
    <t>同寄灵人，但开始消耗的是守护灵材料。</t>
    <phoneticPr fontId="3" type="noConversion"/>
  </si>
  <si>
    <t>给守护灵阶段性成长</t>
    <phoneticPr fontId="3" type="noConversion"/>
  </si>
  <si>
    <t>4级基础材料，3级三才材料，5种修身材料</t>
    <phoneticPr fontId="3" type="noConversion"/>
  </si>
  <si>
    <t>挂机派遣，星星宝箱</t>
    <phoneticPr fontId="3" type="noConversion"/>
  </si>
  <si>
    <t>刀塔传奇吞装备，放置奇兵单一材料，对于这两种方式没有充分讨论
如果现有结构，是否要分些产出放到一个金币商店中</t>
    <phoneticPr fontId="3" type="noConversion"/>
  </si>
  <si>
    <t>百分比提升属性</t>
    <phoneticPr fontId="3" type="noConversion"/>
  </si>
  <si>
    <t>与寄灵人相似，使用同名守护灵碎片升星。</t>
    <phoneticPr fontId="3" type="noConversion"/>
  </si>
  <si>
    <t>消耗多余的守护灵碎片，扩坑</t>
    <phoneticPr fontId="3" type="noConversion"/>
  </si>
  <si>
    <t>同名碎片</t>
    <phoneticPr fontId="3" type="noConversion"/>
  </si>
  <si>
    <t>守护灵技能</t>
    <phoneticPr fontId="3" type="noConversion"/>
  </si>
  <si>
    <t>专属技能升级</t>
    <phoneticPr fontId="3" type="noConversion"/>
  </si>
  <si>
    <t>消耗同名武将碎片升级</t>
    <phoneticPr fontId="3" type="noConversion"/>
  </si>
  <si>
    <t>插槽技能获得</t>
    <phoneticPr fontId="3" type="noConversion"/>
  </si>
  <si>
    <t>技能商店兑换守护灵技能，消耗特定守护灵碎片</t>
    <phoneticPr fontId="3" type="noConversion"/>
  </si>
  <si>
    <t>鼓励玩家抽卡，抽到不用的守护灵，第一诉求是插槽技能</t>
    <phoneticPr fontId="3" type="noConversion"/>
  </si>
  <si>
    <t>特定守护灵碎片</t>
    <phoneticPr fontId="3" type="noConversion"/>
  </si>
  <si>
    <t>抽卡。</t>
    <phoneticPr fontId="3" type="noConversion"/>
  </si>
  <si>
    <t>插槽技能升级</t>
    <phoneticPr fontId="3" type="noConversion"/>
  </si>
  <si>
    <t>提升技能的属性</t>
    <phoneticPr fontId="3" type="noConversion"/>
  </si>
  <si>
    <t>消耗守护灵魂魄可对守护灵技能升级</t>
    <phoneticPr fontId="3" type="noConversion"/>
  </si>
  <si>
    <t>技能经验</t>
    <phoneticPr fontId="3" type="noConversion"/>
  </si>
  <si>
    <t>守护灵技能分解</t>
    <phoneticPr fontId="3" type="noConversion"/>
  </si>
  <si>
    <t>没有直接的插槽技能获取途径，玩家需要先兑换技能，再分解技能
对于非R，没有类似率土的免费卡牌产出途径</t>
    <phoneticPr fontId="3" type="noConversion"/>
  </si>
  <si>
    <t>提升插槽技能等级上限，给予其他技能效果</t>
    <phoneticPr fontId="3" type="noConversion"/>
  </si>
  <si>
    <t>消耗同名武将碎片和其他低品武将碎片进行突破</t>
    <phoneticPr fontId="3" type="noConversion"/>
  </si>
  <si>
    <t>专属武器</t>
    <phoneticPr fontId="3" type="noConversion"/>
  </si>
  <si>
    <t>激活</t>
    <phoneticPr fontId="3" type="noConversion"/>
  </si>
  <si>
    <t>成就激活，外观改变，给一个强力技能</t>
    <phoneticPr fontId="3" type="noConversion"/>
  </si>
  <si>
    <t>当达成指定成就后，可激活专属武器，使守护灵外观改变</t>
    <phoneticPr fontId="3" type="noConversion"/>
  </si>
  <si>
    <t>对应守护灵的外观养成，拉动外观向玩家的付费</t>
    <phoneticPr fontId="3" type="noConversion"/>
  </si>
  <si>
    <t>碎片激活</t>
    <phoneticPr fontId="3" type="noConversion"/>
  </si>
  <si>
    <t>商店，单人BOSS</t>
    <phoneticPr fontId="3" type="noConversion"/>
  </si>
  <si>
    <t>专属武器是后置系统，这个时候玩家养的守护灵已确定，不是很喜欢随机产出。大掌门2中，专属武器表现上随机产出，实质上所有神器碎片都能无损耗的分解兑换成其他专属武器碎片。</t>
    <phoneticPr fontId="3" type="noConversion"/>
  </si>
  <si>
    <t>解封</t>
    <phoneticPr fontId="3" type="noConversion"/>
  </si>
  <si>
    <t>强化武器技能</t>
    <phoneticPr fontId="3" type="noConversion"/>
  </si>
  <si>
    <t>使用对应守护灵的碎片进行专属武器升星</t>
    <phoneticPr fontId="3" type="noConversion"/>
  </si>
  <si>
    <t>消耗专属武器碎片</t>
    <phoneticPr fontId="3" type="noConversion"/>
  </si>
  <si>
    <t>专属武器碎片</t>
    <phoneticPr fontId="3" type="noConversion"/>
  </si>
  <si>
    <t>强化</t>
    <phoneticPr fontId="3" type="noConversion"/>
  </si>
  <si>
    <t>使用强化石强化。</t>
    <phoneticPr fontId="3" type="noConversion"/>
  </si>
  <si>
    <t>给专属武器一个相对廉价的养成</t>
    <phoneticPr fontId="3" type="noConversion"/>
  </si>
  <si>
    <t>强化石，金币</t>
    <phoneticPr fontId="3" type="noConversion"/>
  </si>
  <si>
    <t>单人 BOSS</t>
    <phoneticPr fontId="3" type="noConversion"/>
  </si>
  <si>
    <t>神器</t>
    <phoneticPr fontId="3" type="noConversion"/>
  </si>
  <si>
    <t>神器本身</t>
    <phoneticPr fontId="3" type="noConversion"/>
  </si>
  <si>
    <t>只要获得神器，就活得其属性加成。</t>
    <phoneticPr fontId="3" type="noConversion"/>
  </si>
  <si>
    <t>成就任务激活，激活后可进行升级。</t>
    <phoneticPr fontId="3" type="noConversion"/>
  </si>
  <si>
    <t>提升所有卡牌的基础属性，对应梳子式的时间养成</t>
    <phoneticPr fontId="3" type="noConversion"/>
  </si>
  <si>
    <t>神器碎片</t>
    <phoneticPr fontId="3" type="noConversion"/>
  </si>
  <si>
    <t>芦花古楼（通天塔）</t>
    <phoneticPr fontId="3" type="noConversion"/>
  </si>
  <si>
    <t>神器碎片升级</t>
    <phoneticPr fontId="3" type="noConversion"/>
  </si>
  <si>
    <t>神器升级提升该神器固定属性加成</t>
    <phoneticPr fontId="3" type="noConversion"/>
  </si>
  <si>
    <r>
      <t>提升所有卡牌的基础属性，给玩家以纵向养成体验。当玩家对游戏系统有认知，对游戏中属性有追求后的一种</t>
    </r>
    <r>
      <rPr>
        <sz val="11"/>
        <color rgb="FFFF0000"/>
        <rFont val="微软雅黑"/>
        <family val="2"/>
        <charset val="134"/>
      </rPr>
      <t>高性价比拉收系统。</t>
    </r>
    <phoneticPr fontId="3" type="noConversion"/>
  </si>
  <si>
    <t>这里不消耗金币，增加一键升级功能</t>
    <phoneticPr fontId="3" type="noConversion"/>
  </si>
  <si>
    <t>神器套装</t>
    <phoneticPr fontId="3" type="noConversion"/>
  </si>
  <si>
    <t>神器套装提升百分比属性</t>
    <phoneticPr fontId="3" type="noConversion"/>
  </si>
  <si>
    <t>各神器碎片的最低等级</t>
    <phoneticPr fontId="3" type="noConversion"/>
  </si>
  <si>
    <t>鼓励玩家3个神器碎片都升级
给神器升级目标</t>
    <phoneticPr fontId="3" type="noConversion"/>
  </si>
  <si>
    <t>产出系统</t>
    <phoneticPr fontId="3" type="noConversion"/>
  </si>
  <si>
    <t>产出</t>
    <phoneticPr fontId="3" type="noConversion"/>
  </si>
  <si>
    <t>关卡</t>
    <phoneticPr fontId="3" type="noConversion"/>
  </si>
  <si>
    <t>普通关卡</t>
    <phoneticPr fontId="3" type="noConversion"/>
  </si>
  <si>
    <t>无</t>
    <phoneticPr fontId="3" type="noConversion"/>
  </si>
  <si>
    <t>游戏的普通关卡，从第3章开始，一章15关。2小关接1大关。首次通关有大量奖励，再次通关有少量奖励，</t>
    <phoneticPr fontId="3" type="noConversion"/>
  </si>
  <si>
    <t>游戏剧情的推进与展现。难度较低，但需要玩家做基础的非付费性养成</t>
    <phoneticPr fontId="3" type="noConversion"/>
  </si>
  <si>
    <t>解锁挂机点，给守护灵经验，金币</t>
    <phoneticPr fontId="3" type="noConversion"/>
  </si>
  <si>
    <t>困难关卡</t>
    <phoneticPr fontId="3" type="noConversion"/>
  </si>
  <si>
    <t>每关有3颗星的追求，完成3星成就难度较高。</t>
    <phoneticPr fontId="3" type="noConversion"/>
  </si>
  <si>
    <t>在关卡线上，给玩家以挑战。让玩家属性成长后，回过来完成成就，给予相应正反馈</t>
    <phoneticPr fontId="3" type="noConversion"/>
  </si>
  <si>
    <t>首通奖励守护灵升级突破材料，星星宝箱给主角寄灵人碎片，钻石，神器碎片</t>
    <phoneticPr fontId="3" type="noConversion"/>
  </si>
  <si>
    <t>关卡派遣</t>
    <phoneticPr fontId="3" type="noConversion"/>
  </si>
  <si>
    <t>每章有若干派遣点。通过这章后解锁</t>
    <phoneticPr fontId="3" type="noConversion"/>
  </si>
  <si>
    <t>使游戏放置化，每天上线就有大量产出，使游戏更休闲，降低游戏压力，给予玩家玩下去的信心。
减少无意义的扫荡操作</t>
    <phoneticPr fontId="3" type="noConversion"/>
  </si>
  <si>
    <t>金币，主角经验，守护灵经验，守护灵突破材料
概率掉落宝箱，宝箱产出神器碎片</t>
    <phoneticPr fontId="3" type="noConversion"/>
  </si>
  <si>
    <t>单人BOSS</t>
    <phoneticPr fontId="3" type="noConversion"/>
  </si>
  <si>
    <t>挑战</t>
    <phoneticPr fontId="3" type="noConversion"/>
  </si>
  <si>
    <t>无，挑战后有1分钟CD</t>
    <phoneticPr fontId="3" type="noConversion"/>
  </si>
  <si>
    <t>多个BOSS，分在各个等级段。越高级的BOSS产出越高。BOSS被击杀时，奖励归属伤害最高的玩家。玩家每天有N次奖励机会。可能掉落神器碎片，专属武器强化石</t>
    <phoneticPr fontId="3" type="noConversion"/>
  </si>
  <si>
    <t>提升玩家登录率</t>
    <phoneticPr fontId="3" type="noConversion"/>
  </si>
  <si>
    <t>专属武器的强化材料
专属武器</t>
    <phoneticPr fontId="3" type="noConversion"/>
  </si>
  <si>
    <t>多人BOSS</t>
    <phoneticPr fontId="3" type="noConversion"/>
  </si>
  <si>
    <t>挑战，组队，拍卖</t>
    <phoneticPr fontId="3" type="noConversion"/>
  </si>
  <si>
    <t>类似阴阳师的御魂副本，但每天限定次数。
需要组队完成
掉落寄灵人技能书和专属武器碎片时，Roll点定归属。拿到的玩家可以放到拍卖行（拍卖后做）</t>
    <phoneticPr fontId="3" type="noConversion"/>
  </si>
  <si>
    <t>促进玩家组队</t>
    <phoneticPr fontId="3" type="noConversion"/>
  </si>
  <si>
    <t>寄灵人洗练瓶
寄灵人技能书
神器碎片</t>
    <phoneticPr fontId="3" type="noConversion"/>
  </si>
  <si>
    <t>芦花古楼</t>
    <phoneticPr fontId="3" type="noConversion"/>
  </si>
  <si>
    <t>类似传统游戏的通天塔。有若干层，首通有大量奖励。每天根据通过层数发奖励。只产出芦花币，芦花币可在芦花商店买各种道具，如卡牌碎片，神器碎片。</t>
    <phoneticPr fontId="3" type="noConversion"/>
  </si>
  <si>
    <t>一个有战力先发优势的产出系统，促进玩家提升战力，取得先发优势。促进玩家扩充卡池。</t>
    <phoneticPr fontId="3" type="noConversion"/>
  </si>
  <si>
    <t>各种神器。产出爬塔币，可在商店中兑换神器碎片宝箱。</t>
    <phoneticPr fontId="3" type="noConversion"/>
  </si>
  <si>
    <t>4个门等级要求是否错开</t>
    <phoneticPr fontId="3" type="noConversion"/>
  </si>
  <si>
    <t>竞技场</t>
    <phoneticPr fontId="3" type="noConversion"/>
  </si>
  <si>
    <t>竞技场次数，每天5次，可购买。</t>
    <phoneticPr fontId="3" type="noConversion"/>
  </si>
  <si>
    <t>1600rank分以下单队伍竞技，1600分以上3队伍田忌赛马。
每周根据rank分发竞技币。
战斗胜利和失败都获得竞技币。
每次会刷新3个对手，战力与玩家相比弱中强。击败强的玩家镜像，获得更多的竞技币。</t>
    <phoneticPr fontId="3" type="noConversion"/>
  </si>
  <si>
    <t>更高维度的玩家卡牌搭配与战力验证系统</t>
    <phoneticPr fontId="3" type="noConversion"/>
  </si>
  <si>
    <t>竞技场币，竞技场投放一些卡牌，阵法和神器</t>
    <phoneticPr fontId="3" type="noConversion"/>
  </si>
  <si>
    <t>各奖励点没敲定（胜点宝箱，排名，首次到达排名，rank奖），表配的也很迷糊</t>
    <phoneticPr fontId="3" type="noConversion"/>
  </si>
  <si>
    <t>商店</t>
    <phoneticPr fontId="3" type="noConversion"/>
  </si>
  <si>
    <t>钻石商店</t>
    <phoneticPr fontId="3" type="noConversion"/>
  </si>
  <si>
    <t>钻石</t>
    <phoneticPr fontId="3" type="noConversion"/>
  </si>
  <si>
    <t>产出寄灵人和守护灵抽卡券，2小时挂机券-递增，专属武器宝箱
一些卡牌碎片，用于做价值锚定
强化石，洗练瓶</t>
    <phoneticPr fontId="3" type="noConversion"/>
  </si>
  <si>
    <t>每日耗钻，价值锚定，稀有品道具直卖</t>
    <phoneticPr fontId="3" type="noConversion"/>
  </si>
  <si>
    <t>金币商店</t>
    <phoneticPr fontId="3" type="noConversion"/>
  </si>
  <si>
    <t>金币</t>
    <phoneticPr fontId="3" type="noConversion"/>
  </si>
  <si>
    <t>突破材料，强化石</t>
    <phoneticPr fontId="3" type="noConversion"/>
  </si>
  <si>
    <t>芦花商店</t>
    <phoneticPr fontId="3" type="noConversion"/>
  </si>
  <si>
    <t>芦花币</t>
    <phoneticPr fontId="3" type="noConversion"/>
  </si>
  <si>
    <t>神器宝箱
一些非R的定向卡牌</t>
    <phoneticPr fontId="3" type="noConversion"/>
  </si>
  <si>
    <t>竞技商店</t>
    <phoneticPr fontId="3" type="noConversion"/>
  </si>
  <si>
    <t>竞技币</t>
    <phoneticPr fontId="3" type="noConversion"/>
  </si>
  <si>
    <t>牧守令
非R，中R的卡牌投放</t>
    <phoneticPr fontId="3" type="noConversion"/>
  </si>
  <si>
    <t>神器商店</t>
    <phoneticPr fontId="3" type="noConversion"/>
  </si>
  <si>
    <t>神器精华</t>
    <phoneticPr fontId="3" type="noConversion"/>
  </si>
  <si>
    <t>各种神器，稀有神器不可兑换，但可以卖到拍卖行
神器的购买受竞技场积分约束
每个购买项每日限次，同一个神器可出现多次，但要求的分数不同</t>
    <phoneticPr fontId="3" type="noConversion"/>
  </si>
  <si>
    <t>玩法</t>
    <phoneticPr fontId="3" type="noConversion"/>
  </si>
  <si>
    <t>成长上限</t>
    <phoneticPr fontId="5" type="noConversion"/>
  </si>
  <si>
    <t>消耗材料</t>
    <phoneticPr fontId="5" type="noConversion"/>
  </si>
  <si>
    <t>消耗货币</t>
    <phoneticPr fontId="5" type="noConversion"/>
  </si>
  <si>
    <t>种类</t>
    <phoneticPr fontId="5" type="noConversion"/>
  </si>
  <si>
    <t>坑的程度</t>
    <phoneticPr fontId="5" type="noConversion"/>
  </si>
  <si>
    <t>材料对应产出系统
（主要）</t>
    <phoneticPr fontId="5" type="noConversion"/>
  </si>
  <si>
    <t>第1天-前20分钟</t>
    <phoneticPr fontId="5" type="noConversion"/>
  </si>
  <si>
    <t>第1天-20~40分钟</t>
    <phoneticPr fontId="5" type="noConversion"/>
  </si>
  <si>
    <t>第1天-40~60分钟</t>
    <phoneticPr fontId="5" type="noConversion"/>
  </si>
  <si>
    <t>第1天-60~120分钟</t>
    <phoneticPr fontId="5" type="noConversion"/>
  </si>
  <si>
    <t>第1天</t>
    <phoneticPr fontId="5" type="noConversion"/>
  </si>
  <si>
    <t>第15天以后……</t>
    <phoneticPr fontId="5" type="noConversion"/>
  </si>
  <si>
    <t>免费</t>
    <phoneticPr fontId="5" type="noConversion"/>
  </si>
  <si>
    <t>付费</t>
    <phoneticPr fontId="5" type="noConversion"/>
  </si>
  <si>
    <t>基础养成</t>
    <phoneticPr fontId="3" type="noConversion"/>
  </si>
  <si>
    <t>升级</t>
    <phoneticPr fontId="3" type="noConversion"/>
  </si>
  <si>
    <t>队伍</t>
    <phoneticPr fontId="3" type="noConversion"/>
  </si>
  <si>
    <t>100级</t>
    <phoneticPr fontId="3" type="noConversion"/>
  </si>
  <si>
    <t>关卡首通，挂机，每日任务</t>
    <phoneticPr fontId="3" type="noConversion"/>
  </si>
  <si>
    <t>每天1级</t>
    <phoneticPr fontId="3" type="noConversion"/>
  </si>
  <si>
    <t>寄灵人</t>
    <phoneticPr fontId="3" type="noConversion"/>
  </si>
  <si>
    <t>随队伍升级</t>
    <phoneticPr fontId="3" type="noConversion"/>
  </si>
  <si>
    <t>守护灵</t>
    <phoneticPr fontId="3" type="noConversion"/>
  </si>
  <si>
    <t>灵槐枝</t>
    <phoneticPr fontId="3" type="noConversion"/>
  </si>
  <si>
    <t>关卡首通，挂机</t>
    <phoneticPr fontId="3" type="noConversion"/>
  </si>
  <si>
    <t>突破</t>
    <phoneticPr fontId="3" type="noConversion"/>
  </si>
  <si>
    <t>9突破</t>
    <phoneticPr fontId="3" type="noConversion"/>
  </si>
  <si>
    <t>各种突破材料</t>
    <phoneticPr fontId="3" type="noConversion"/>
  </si>
  <si>
    <t>挂机，金币商店</t>
    <phoneticPr fontId="3" type="noConversion"/>
  </si>
  <si>
    <t>第一阵容</t>
    <phoneticPr fontId="3" type="noConversion"/>
  </si>
  <si>
    <t>寄灵人1</t>
    <phoneticPr fontId="3" type="noConversion"/>
  </si>
  <si>
    <t>守护灵1</t>
    <phoneticPr fontId="3" type="noConversion"/>
  </si>
  <si>
    <t>寄灵人2</t>
    <phoneticPr fontId="3" type="noConversion"/>
  </si>
  <si>
    <t>守护灵2</t>
    <phoneticPr fontId="3" type="noConversion"/>
  </si>
  <si>
    <t>寄灵人3</t>
    <phoneticPr fontId="3" type="noConversion"/>
  </si>
  <si>
    <t>守护灵3</t>
    <phoneticPr fontId="3" type="noConversion"/>
  </si>
  <si>
    <t>推进情况</t>
    <phoneticPr fontId="3" type="noConversion"/>
  </si>
  <si>
    <t>主线</t>
    <phoneticPr fontId="3" type="noConversion"/>
  </si>
  <si>
    <t>困难主线</t>
    <phoneticPr fontId="3" type="noConversion"/>
  </si>
  <si>
    <t>芦花-风</t>
    <phoneticPr fontId="3" type="noConversion"/>
  </si>
  <si>
    <t>芦花-花</t>
    <phoneticPr fontId="3" type="noConversion"/>
  </si>
  <si>
    <t>芦花-雪</t>
    <phoneticPr fontId="3" type="noConversion"/>
  </si>
  <si>
    <t>芦花-月</t>
    <phoneticPr fontId="3" type="noConversion"/>
  </si>
  <si>
    <t>2队情况</t>
    <phoneticPr fontId="3" type="noConversion"/>
  </si>
  <si>
    <t>3队情况</t>
    <phoneticPr fontId="3" type="noConversion"/>
  </si>
  <si>
    <t>初级神器1</t>
    <phoneticPr fontId="3" type="noConversion"/>
  </si>
  <si>
    <t>大点</t>
    <phoneticPr fontId="3" type="noConversion"/>
  </si>
  <si>
    <t>碎片1</t>
    <phoneticPr fontId="3" type="noConversion"/>
  </si>
  <si>
    <t>碎片2</t>
    <phoneticPr fontId="3" type="noConversion"/>
  </si>
  <si>
    <t>初级神器2</t>
    <phoneticPr fontId="3" type="noConversion"/>
  </si>
  <si>
    <t>中级神器1</t>
    <phoneticPr fontId="3" type="noConversion"/>
  </si>
  <si>
    <t>中级神器2</t>
    <phoneticPr fontId="3" type="noConversion"/>
  </si>
  <si>
    <t>高级神器1</t>
    <phoneticPr fontId="3" type="noConversion"/>
  </si>
  <si>
    <t>高级神器2</t>
    <phoneticPr fontId="3" type="noConversion"/>
  </si>
  <si>
    <t>高级神器3</t>
    <phoneticPr fontId="3" type="noConversion"/>
  </si>
  <si>
    <t>ID</t>
    <phoneticPr fontId="3" type="noConversion"/>
  </si>
  <si>
    <t>任务名</t>
    <phoneticPr fontId="3" type="noConversion"/>
  </si>
  <si>
    <t>等级(后)</t>
    <phoneticPr fontId="3" type="noConversion"/>
  </si>
  <si>
    <t>关卡</t>
    <phoneticPr fontId="3" type="noConversion"/>
  </si>
  <si>
    <t>战力要求</t>
    <phoneticPr fontId="3" type="noConversion"/>
  </si>
  <si>
    <t>任务描述</t>
    <phoneticPr fontId="3" type="noConversion"/>
  </si>
  <si>
    <t>进行一场战斗</t>
    <phoneticPr fontId="3" type="noConversion"/>
  </si>
  <si>
    <t>1-1关</t>
    <phoneticPr fontId="3" type="noConversion"/>
  </si>
  <si>
    <t>跟着引导员，打第一场引导关</t>
    <phoneticPr fontId="3" type="noConversion"/>
  </si>
  <si>
    <t>上阵</t>
    <phoneticPr fontId="3" type="noConversion"/>
  </si>
  <si>
    <t>1-2关</t>
  </si>
  <si>
    <t>上阵夏玲和曹焱兵</t>
    <phoneticPr fontId="3" type="noConversion"/>
  </si>
  <si>
    <t>小试牛刀</t>
    <phoneticPr fontId="3" type="noConversion"/>
  </si>
  <si>
    <t>熟悉技能释放，打败曹焱兵</t>
    <phoneticPr fontId="3" type="noConversion"/>
  </si>
  <si>
    <t>通灵秘术</t>
    <phoneticPr fontId="3" type="noConversion"/>
  </si>
  <si>
    <t>曹焱兵加入队伍，快帮曹焱兵召唤出他的守护灵</t>
    <phoneticPr fontId="3" type="noConversion"/>
  </si>
  <si>
    <t>通关1-3</t>
    <phoneticPr fontId="3" type="noConversion"/>
  </si>
  <si>
    <t>1-3关</t>
    <phoneticPr fontId="3" type="noConversion"/>
  </si>
  <si>
    <t>通过1-3关</t>
    <phoneticPr fontId="3" type="noConversion"/>
  </si>
  <si>
    <t>灵界精华</t>
    <phoneticPr fontId="3" type="noConversion"/>
  </si>
  <si>
    <t>告诉玩家，让守护灵吸收灵界精华，可以提升能力，引导玩家守护灵升级</t>
    <phoneticPr fontId="3" type="noConversion"/>
  </si>
  <si>
    <t>再次通灵</t>
    <phoneticPr fontId="3" type="noConversion"/>
  </si>
  <si>
    <t>再次引导玩家抽奖，保底掉落于禁，自动分解成于禁精魄</t>
    <phoneticPr fontId="3" type="noConversion"/>
  </si>
  <si>
    <t>灵魄换技</t>
    <phoneticPr fontId="3" type="noConversion"/>
  </si>
  <si>
    <t>引导玩家使用于禁精魄，兑换插槽技能，并安到于禁身上</t>
    <phoneticPr fontId="3" type="noConversion"/>
  </si>
  <si>
    <t>再试牛刀1-4</t>
    <phoneticPr fontId="3" type="noConversion"/>
  </si>
  <si>
    <t>1-4关</t>
    <phoneticPr fontId="3" type="noConversion"/>
  </si>
  <si>
    <t>通过1-4关</t>
    <phoneticPr fontId="3" type="noConversion"/>
  </si>
  <si>
    <t>突破的力量</t>
    <phoneticPr fontId="3" type="noConversion"/>
  </si>
  <si>
    <t>1-4关</t>
    <phoneticPr fontId="3" type="noConversion"/>
  </si>
  <si>
    <t>引导于禁突破，激活天赋技能</t>
    <phoneticPr fontId="3" type="noConversion"/>
  </si>
  <si>
    <t>通关1-5</t>
    <phoneticPr fontId="3" type="noConversion"/>
  </si>
  <si>
    <t>1-5关</t>
    <phoneticPr fontId="3" type="noConversion"/>
  </si>
  <si>
    <t>通过1-5，体验到红水晶不足</t>
    <phoneticPr fontId="3" type="noConversion"/>
  </si>
  <si>
    <t>夏玲觉醒</t>
    <phoneticPr fontId="3" type="noConversion"/>
  </si>
  <si>
    <t>再次引导抽奖，抽出李轩辕</t>
    <phoneticPr fontId="3" type="noConversion"/>
  </si>
  <si>
    <t>通关1-6</t>
    <phoneticPr fontId="3" type="noConversion"/>
  </si>
  <si>
    <t>1-6关</t>
    <phoneticPr fontId="3" type="noConversion"/>
  </si>
  <si>
    <t>通过1-6</t>
    <phoneticPr fontId="3" type="noConversion"/>
  </si>
  <si>
    <t>支线-把李轩辕突破</t>
    <phoneticPr fontId="3" type="noConversion"/>
  </si>
  <si>
    <t>1-6关</t>
    <phoneticPr fontId="3" type="noConversion"/>
  </si>
  <si>
    <t>把李轩辕突破</t>
    <phoneticPr fontId="3" type="noConversion"/>
  </si>
  <si>
    <t>通过1-7</t>
    <phoneticPr fontId="3" type="noConversion"/>
  </si>
  <si>
    <t>1-7关</t>
    <phoneticPr fontId="3" type="noConversion"/>
  </si>
  <si>
    <t>通关1-7</t>
    <phoneticPr fontId="3" type="noConversion"/>
  </si>
  <si>
    <t>挂机派遣</t>
    <phoneticPr fontId="3" type="noConversion"/>
  </si>
  <si>
    <t>挂机1-1</t>
    <phoneticPr fontId="3" type="noConversion"/>
  </si>
  <si>
    <t>把队伍派遣到挂机1-1</t>
    <phoneticPr fontId="3" type="noConversion"/>
  </si>
  <si>
    <t>解锁挂机点1-2</t>
    <phoneticPr fontId="3" type="noConversion"/>
  </si>
  <si>
    <t>挂机1-2</t>
    <phoneticPr fontId="3" type="noConversion"/>
  </si>
  <si>
    <t>如果把李轩辕升级到5，并突破就可以解锁</t>
    <phoneticPr fontId="3" type="noConversion"/>
  </si>
  <si>
    <t>进行一次牧守令扫荡</t>
    <phoneticPr fontId="3" type="noConversion"/>
  </si>
  <si>
    <t>挂机1-3</t>
  </si>
  <si>
    <t>牧守令扫荡</t>
    <phoneticPr fontId="3" type="noConversion"/>
  </si>
  <si>
    <t>解锁挂机点1-3</t>
    <phoneticPr fontId="3" type="noConversion"/>
  </si>
  <si>
    <t>挂机1-3</t>
    <phoneticPr fontId="3" type="noConversion"/>
  </si>
  <si>
    <t>需要把唐流雨也突破</t>
    <phoneticPr fontId="3" type="noConversion"/>
  </si>
  <si>
    <t>支线-唐流雨突破</t>
    <phoneticPr fontId="3" type="noConversion"/>
  </si>
  <si>
    <t>把唐流雨突破</t>
    <phoneticPr fontId="3" type="noConversion"/>
  </si>
  <si>
    <t>解锁挂机关卡1-4</t>
    <phoneticPr fontId="3" type="noConversion"/>
  </si>
  <si>
    <t>挂机1-4</t>
    <phoneticPr fontId="3" type="noConversion"/>
  </si>
  <si>
    <t>激活挂机关卡1-4</t>
    <phoneticPr fontId="3" type="noConversion"/>
  </si>
  <si>
    <t>支线-演练</t>
    <phoneticPr fontId="3" type="noConversion"/>
  </si>
  <si>
    <t>挂机1-4</t>
    <phoneticPr fontId="3" type="noConversion"/>
  </si>
  <si>
    <t>所有卡牌升级到10级</t>
    <phoneticPr fontId="3" type="noConversion"/>
  </si>
  <si>
    <t>新的开始</t>
    <phoneticPr fontId="3" type="noConversion"/>
  </si>
  <si>
    <t>2-1关</t>
    <phoneticPr fontId="3" type="noConversion"/>
  </si>
  <si>
    <t>通过关卡2-1。战力要求3个5级</t>
    <phoneticPr fontId="3" type="noConversion"/>
  </si>
  <si>
    <t>通关2-2</t>
    <phoneticPr fontId="3" type="noConversion"/>
  </si>
  <si>
    <t>2-2关</t>
    <phoneticPr fontId="3" type="noConversion"/>
  </si>
  <si>
    <t>通过关卡2-2。战力要求3个6级</t>
    <phoneticPr fontId="3" type="noConversion"/>
  </si>
  <si>
    <t>通关2-3</t>
  </si>
  <si>
    <t>2-3关</t>
  </si>
  <si>
    <t>通过关卡2-3。战力要求3个8级</t>
    <phoneticPr fontId="3" type="noConversion"/>
  </si>
  <si>
    <t>通关2-4</t>
  </si>
  <si>
    <t>2-4关</t>
  </si>
  <si>
    <t>通过关卡2-4。战力要求3个9级</t>
    <phoneticPr fontId="3" type="noConversion"/>
  </si>
  <si>
    <t>通关2-5</t>
  </si>
  <si>
    <t>2-5关</t>
  </si>
  <si>
    <t>通过关卡2-4。战力要求3个10级</t>
    <phoneticPr fontId="3" type="noConversion"/>
  </si>
  <si>
    <t>通关2-6</t>
  </si>
  <si>
    <t>2-6关</t>
  </si>
  <si>
    <t>通过关卡2-4。战力要求3个11级</t>
    <phoneticPr fontId="3" type="noConversion"/>
  </si>
  <si>
    <t>通关2-7</t>
  </si>
  <si>
    <t>2-7关</t>
  </si>
  <si>
    <t>通过关卡2-4。战力要求3个12级</t>
    <phoneticPr fontId="3" type="noConversion"/>
  </si>
  <si>
    <t>通关2-8</t>
  </si>
  <si>
    <t>2-8关</t>
  </si>
  <si>
    <t>通过关卡2-4。战力要求3个15级</t>
    <phoneticPr fontId="3" type="noConversion"/>
  </si>
  <si>
    <t>支线-所有守护灵2突</t>
    <phoneticPr fontId="3" type="noConversion"/>
  </si>
  <si>
    <t>所有守护灵2突</t>
    <phoneticPr fontId="3" type="noConversion"/>
  </si>
  <si>
    <t>通关困难1-1</t>
    <phoneticPr fontId="3" type="noConversion"/>
  </si>
  <si>
    <t>KN1-1</t>
    <phoneticPr fontId="3" type="noConversion"/>
  </si>
  <si>
    <t>战力要求3个10级</t>
    <phoneticPr fontId="3" type="noConversion"/>
  </si>
  <si>
    <t>用第二次整体突破，引导玩家进行第二次突破</t>
    <phoneticPr fontId="3" type="noConversion"/>
  </si>
  <si>
    <t>支线-通关困难1-2</t>
    <phoneticPr fontId="3" type="noConversion"/>
  </si>
  <si>
    <t>KN1-2</t>
  </si>
  <si>
    <t>战力要求3个11级</t>
    <phoneticPr fontId="3" type="noConversion"/>
  </si>
  <si>
    <t>支线-通关困难1-3</t>
    <phoneticPr fontId="3" type="noConversion"/>
  </si>
  <si>
    <t>KN1-3</t>
  </si>
  <si>
    <t>战力要求3个12级</t>
    <phoneticPr fontId="3" type="noConversion"/>
  </si>
  <si>
    <t>支线-通关困难1-4</t>
    <phoneticPr fontId="3" type="noConversion"/>
  </si>
  <si>
    <t>KN1-4</t>
  </si>
  <si>
    <t>战力要求3个13级</t>
    <phoneticPr fontId="3" type="noConversion"/>
  </si>
  <si>
    <t>支线-通关困难1-5</t>
    <phoneticPr fontId="3" type="noConversion"/>
  </si>
  <si>
    <t>KN1-5</t>
  </si>
  <si>
    <t>战力要求3个14级</t>
    <phoneticPr fontId="3" type="noConversion"/>
  </si>
  <si>
    <t>支线-通关困难1-6</t>
    <phoneticPr fontId="3" type="noConversion"/>
  </si>
  <si>
    <t>KN1-6</t>
  </si>
  <si>
    <t>战力要求3个15级</t>
    <phoneticPr fontId="3" type="noConversion"/>
  </si>
  <si>
    <t>通过2-9</t>
    <phoneticPr fontId="3" type="noConversion"/>
  </si>
  <si>
    <t>2-9关</t>
  </si>
  <si>
    <t>通过关卡2-4。战力要求3个15级，1张卡2突破。</t>
    <phoneticPr fontId="3" type="noConversion"/>
  </si>
  <si>
    <t>解锁神器1</t>
    <phoneticPr fontId="3" type="noConversion"/>
  </si>
  <si>
    <t>#1通关困难1章；#2通关普通2章；#3张卡15级；1张卡2突</t>
    <phoneticPr fontId="3" type="noConversion"/>
  </si>
  <si>
    <t>支线-等级升级到20</t>
    <phoneticPr fontId="3" type="noConversion"/>
  </si>
  <si>
    <t>挂机关2章和困难2章都要求玩家到20级</t>
    <phoneticPr fontId="3" type="noConversion"/>
  </si>
  <si>
    <t>通过风1</t>
    <phoneticPr fontId="3" type="noConversion"/>
  </si>
  <si>
    <t>tw-f-1</t>
    <phoneticPr fontId="3" type="noConversion"/>
  </si>
  <si>
    <t>这个时候玩家可以有3件事做，打困难第二关，第二章挂机关卡，芦花古楼</t>
    <phoneticPr fontId="3" type="noConversion"/>
  </si>
  <si>
    <t>通过风2</t>
  </si>
  <si>
    <t>tw-f-2</t>
  </si>
  <si>
    <t>通过风3</t>
  </si>
  <si>
    <t>tw-f-3</t>
  </si>
  <si>
    <t>通过风4</t>
  </si>
  <si>
    <t>tw-f-4</t>
  </si>
  <si>
    <t>购买神器宝箱</t>
    <phoneticPr fontId="3" type="noConversion"/>
  </si>
  <si>
    <t>支线-把神器1升级到2级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</si>
</sst>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9"/>
      <name val="等线"/>
      <family val="2"/>
      <charset val="134"/>
      <scheme val="minor"/>
    </font>
    <font>
      <sz val="12"/>
      <color theme="1"/>
      <name val="微软雅黑"/>
      <family val="2"/>
      <charset val="134"/>
    </font>
    <font>
      <sz val="12"/>
      <color theme="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u/>
      <sz val="12"/>
      <color theme="10"/>
      <name val="等线"/>
      <family val="2"/>
      <charset val="134"/>
      <scheme val="minor"/>
    </font>
    <font>
      <sz val="18"/>
      <color theme="0"/>
      <name val="微软雅黑"/>
      <family val="2"/>
      <charset val="134"/>
    </font>
    <font>
      <sz val="22"/>
      <color theme="1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i/>
      <sz val="12"/>
      <color rgb="FFFF0000"/>
      <name val="微软雅黑"/>
      <family val="2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color rgb="FF9C6500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F0000"/>
      <name val="微软雅黑"/>
      <family val="2"/>
      <charset val="134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2" tint="-0.249977111117893"/>
        <bgColor indexed="64"/>
      </patternFill>
    </fill>
  </fills>
  <borders count="29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theme="0" tint="-0.34998626667073579"/>
      </bottom>
      <diagonal/>
    </border>
    <border>
      <left/>
      <right/>
      <top style="medium">
        <color auto="1"/>
      </top>
      <bottom style="thin">
        <color theme="0" tint="-0.34998626667073579"/>
      </bottom>
      <diagonal/>
    </border>
    <border>
      <left/>
      <right style="medium">
        <color auto="1"/>
      </right>
      <top style="medium">
        <color auto="1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auto="1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medium">
        <color auto="1"/>
      </right>
      <top/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 style="thin">
        <color theme="0" tint="-0.34998626667073579"/>
      </left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auto="1"/>
      </bottom>
      <diagonal/>
    </border>
    <border>
      <left/>
      <right style="medium">
        <color auto="1"/>
      </right>
      <top style="thin">
        <color theme="0" tint="-0.34998626667073579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5">
    <xf numFmtId="0" fontId="0" fillId="0" borderId="0"/>
    <xf numFmtId="0" fontId="2" fillId="0" borderId="0">
      <alignment vertical="center"/>
    </xf>
    <xf numFmtId="0" fontId="4" fillId="3" borderId="0">
      <alignment horizontal="center" vertical="top"/>
    </xf>
    <xf numFmtId="0" fontId="9" fillId="0" borderId="3">
      <alignment horizontal="center" vertical="center"/>
    </xf>
    <xf numFmtId="0" fontId="8" fillId="0" borderId="4">
      <alignment vertical="top" wrapText="1"/>
    </xf>
    <xf numFmtId="0" fontId="6" fillId="12" borderId="4">
      <alignment horizontal="center" vertical="center" wrapText="1" shrinkToFit="1"/>
    </xf>
    <xf numFmtId="0" fontId="10" fillId="5" borderId="0"/>
    <xf numFmtId="0" fontId="8" fillId="6" borderId="4">
      <alignment horizontal="center" vertical="center" wrapText="1"/>
    </xf>
    <xf numFmtId="0" fontId="2" fillId="7" borderId="4" applyFont="0">
      <alignment horizontal="center" vertical="center" wrapText="1"/>
    </xf>
    <xf numFmtId="0" fontId="8" fillId="2" borderId="0"/>
    <xf numFmtId="0" fontId="11" fillId="0" borderId="0" applyNumberFormat="0" applyFill="0" applyBorder="0" applyAlignment="0" applyProtection="0"/>
    <xf numFmtId="0" fontId="4" fillId="0" borderId="0">
      <alignment horizontal="center" vertical="center"/>
    </xf>
    <xf numFmtId="0" fontId="18" fillId="10" borderId="0" applyNumberFormat="0" applyBorder="0" applyAlignment="0" applyProtection="0">
      <alignment vertical="center"/>
    </xf>
    <xf numFmtId="0" fontId="19" fillId="11" borderId="22" applyNumberFormat="0" applyAlignment="0" applyProtection="0">
      <alignment vertical="center"/>
    </xf>
    <xf numFmtId="0" fontId="2" fillId="6" borderId="4">
      <alignment horizontal="center" vertical="center" wrapText="1"/>
    </xf>
  </cellStyleXfs>
  <cellXfs count="80">
    <xf numFmtId="0" fontId="0" fillId="0" borderId="0" xfId="0"/>
    <xf numFmtId="0" fontId="6" fillId="2" borderId="0" xfId="0" applyFont="1" applyFill="1" applyAlignment="1">
      <alignment vertical="center"/>
    </xf>
    <xf numFmtId="0" fontId="7" fillId="9" borderId="8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7" fillId="9" borderId="13" xfId="0" applyFont="1" applyFill="1" applyBorder="1" applyAlignment="1">
      <alignment horizontal="center" vertical="center"/>
    </xf>
    <xf numFmtId="0" fontId="14" fillId="9" borderId="8" xfId="0" applyFont="1" applyFill="1" applyBorder="1" applyAlignment="1">
      <alignment horizontal="center" vertical="center"/>
    </xf>
    <xf numFmtId="0" fontId="14" fillId="9" borderId="1" xfId="0" applyFont="1" applyFill="1" applyBorder="1" applyAlignment="1">
      <alignment horizontal="center" vertical="center"/>
    </xf>
    <xf numFmtId="14" fontId="6" fillId="2" borderId="8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8" fillId="2" borderId="0" xfId="9"/>
    <xf numFmtId="0" fontId="6" fillId="12" borderId="4" xfId="5">
      <alignment horizontal="center" vertical="center" wrapText="1" shrinkToFit="1"/>
    </xf>
    <xf numFmtId="0" fontId="8" fillId="0" borderId="4" xfId="4">
      <alignment vertical="top" wrapText="1"/>
    </xf>
    <xf numFmtId="0" fontId="4" fillId="0" borderId="0" xfId="11">
      <alignment horizontal="center" vertical="center"/>
    </xf>
    <xf numFmtId="0" fontId="4" fillId="3" borderId="0" xfId="2">
      <alignment horizontal="center" vertical="top"/>
    </xf>
    <xf numFmtId="0" fontId="0" fillId="7" borderId="4" xfId="8" applyFont="1">
      <alignment horizontal="center" vertical="center" wrapText="1"/>
    </xf>
    <xf numFmtId="0" fontId="8" fillId="6" borderId="4" xfId="7">
      <alignment horizontal="center" vertical="center" wrapText="1"/>
    </xf>
    <xf numFmtId="10" fontId="0" fillId="0" borderId="0" xfId="0" applyNumberFormat="1"/>
    <xf numFmtId="0" fontId="8" fillId="0" borderId="4" xfId="4">
      <alignment vertical="top" wrapText="1"/>
    </xf>
    <xf numFmtId="0" fontId="8" fillId="0" borderId="4" xfId="4">
      <alignment vertical="top" wrapText="1"/>
    </xf>
    <xf numFmtId="0" fontId="0" fillId="0" borderId="0" xfId="0"/>
    <xf numFmtId="0" fontId="8" fillId="0" borderId="4" xfId="4" quotePrefix="1">
      <alignment vertical="top" wrapText="1"/>
    </xf>
    <xf numFmtId="0" fontId="9" fillId="0" borderId="3" xfId="3">
      <alignment horizontal="center" vertical="center"/>
    </xf>
    <xf numFmtId="0" fontId="8" fillId="0" borderId="4" xfId="4">
      <alignment vertical="top" wrapText="1"/>
    </xf>
    <xf numFmtId="0" fontId="8" fillId="0" borderId="24" xfId="4" applyBorder="1" applyAlignment="1">
      <alignment horizontal="center" vertical="top" wrapText="1"/>
    </xf>
    <xf numFmtId="0" fontId="8" fillId="0" borderId="26" xfId="4" applyBorder="1" applyAlignment="1">
      <alignment horizontal="center" vertical="top" wrapText="1"/>
    </xf>
    <xf numFmtId="0" fontId="6" fillId="12" borderId="4" xfId="5">
      <alignment horizontal="center" vertical="center" wrapText="1" shrinkToFit="1"/>
    </xf>
    <xf numFmtId="0" fontId="14" fillId="9" borderId="1" xfId="0" applyFont="1" applyFill="1" applyBorder="1" applyAlignment="1">
      <alignment horizontal="center" vertical="center"/>
    </xf>
    <xf numFmtId="0" fontId="14" fillId="9" borderId="16" xfId="0" applyFont="1" applyFill="1" applyBorder="1" applyAlignment="1">
      <alignment horizontal="center" vertical="center"/>
    </xf>
    <xf numFmtId="0" fontId="12" fillId="8" borderId="5" xfId="0" applyFont="1" applyFill="1" applyBorder="1" applyAlignment="1">
      <alignment horizontal="center" vertical="center"/>
    </xf>
    <xf numFmtId="0" fontId="12" fillId="8" borderId="6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0" fontId="7" fillId="9" borderId="2" xfId="0" applyFont="1" applyFill="1" applyBorder="1" applyAlignment="1">
      <alignment horizontal="center" vertical="center"/>
    </xf>
    <xf numFmtId="0" fontId="7" fillId="9" borderId="11" xfId="0" applyFont="1" applyFill="1" applyBorder="1" applyAlignment="1">
      <alignment horizontal="center" vertical="center"/>
    </xf>
    <xf numFmtId="0" fontId="13" fillId="4" borderId="10" xfId="0" applyFont="1" applyFill="1" applyBorder="1" applyAlignment="1">
      <alignment horizontal="center" vertical="center"/>
    </xf>
    <xf numFmtId="0" fontId="13" fillId="4" borderId="12" xfId="0" applyFont="1" applyFill="1" applyBorder="1" applyAlignment="1">
      <alignment horizontal="center" vertical="center"/>
    </xf>
    <xf numFmtId="0" fontId="6" fillId="2" borderId="14" xfId="0" applyFont="1" applyFill="1" applyBorder="1" applyAlignment="1">
      <alignment horizontal="left" vertical="center"/>
    </xf>
    <xf numFmtId="0" fontId="6" fillId="2" borderId="15" xfId="0" applyFont="1" applyFill="1" applyBorder="1" applyAlignment="1">
      <alignment horizontal="left" vertical="center"/>
    </xf>
    <xf numFmtId="0" fontId="6" fillId="2" borderId="10" xfId="0" applyFont="1" applyFill="1" applyBorder="1" applyAlignment="1">
      <alignment horizontal="left" vertical="center"/>
    </xf>
    <xf numFmtId="0" fontId="14" fillId="8" borderId="8" xfId="0" applyFont="1" applyFill="1" applyBorder="1" applyAlignment="1">
      <alignment horizontal="center" vertical="center"/>
    </xf>
    <xf numFmtId="0" fontId="14" fillId="8" borderId="1" xfId="0" applyFont="1" applyFill="1" applyBorder="1" applyAlignment="1">
      <alignment horizontal="center" vertical="center"/>
    </xf>
    <xf numFmtId="0" fontId="14" fillId="8" borderId="16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15" fillId="2" borderId="0" xfId="0" applyFont="1" applyFill="1" applyAlignment="1">
      <alignment horizontal="left" vertical="center"/>
    </xf>
    <xf numFmtId="0" fontId="0" fillId="7" borderId="4" xfId="8" applyFont="1">
      <alignment horizontal="center" vertical="center" wrapText="1"/>
    </xf>
    <xf numFmtId="0" fontId="9" fillId="0" borderId="3" xfId="3">
      <alignment horizontal="center" vertical="center"/>
    </xf>
    <xf numFmtId="0" fontId="6" fillId="7" borderId="4" xfId="8" applyFont="1">
      <alignment horizontal="center" vertical="center" wrapText="1"/>
    </xf>
    <xf numFmtId="0" fontId="0" fillId="7" borderId="23" xfId="8" applyFont="1" applyBorder="1" applyAlignment="1">
      <alignment horizontal="center" vertical="center" wrapText="1"/>
    </xf>
    <xf numFmtId="0" fontId="0" fillId="7" borderId="0" xfId="8" applyFont="1" applyBorder="1" applyAlignment="1">
      <alignment horizontal="center" vertical="center" wrapText="1"/>
    </xf>
    <xf numFmtId="0" fontId="8" fillId="0" borderId="4" xfId="4" quotePrefix="1">
      <alignment vertical="top" wrapText="1"/>
    </xf>
    <xf numFmtId="0" fontId="8" fillId="0" borderId="4" xfId="4">
      <alignment vertical="top" wrapText="1"/>
    </xf>
    <xf numFmtId="0" fontId="6" fillId="12" borderId="4" xfId="5">
      <alignment horizontal="center" vertical="center" wrapText="1" shrinkToFit="1"/>
    </xf>
    <xf numFmtId="0" fontId="0" fillId="0" borderId="0" xfId="0" applyAlignment="1">
      <alignment horizontal="center"/>
    </xf>
    <xf numFmtId="0" fontId="8" fillId="0" borderId="24" xfId="4" applyBorder="1" applyAlignment="1">
      <alignment horizontal="center" vertical="top" wrapText="1"/>
    </xf>
    <xf numFmtId="0" fontId="8" fillId="0" borderId="25" xfId="4" applyBorder="1" applyAlignment="1">
      <alignment horizontal="center" vertical="top" wrapText="1"/>
    </xf>
    <xf numFmtId="0" fontId="8" fillId="0" borderId="26" xfId="4" applyBorder="1" applyAlignment="1">
      <alignment horizontal="center" vertical="top" wrapText="1"/>
    </xf>
    <xf numFmtId="0" fontId="0" fillId="0" borderId="0" xfId="0"/>
    <xf numFmtId="0" fontId="0" fillId="0" borderId="25" xfId="0" applyBorder="1"/>
    <xf numFmtId="0" fontId="0" fillId="0" borderId="0" xfId="0" applyBorder="1"/>
    <xf numFmtId="0" fontId="8" fillId="0" borderId="24" xfId="4" applyBorder="1" applyAlignment="1">
      <alignment horizontal="center" vertical="center" wrapText="1"/>
    </xf>
    <xf numFmtId="0" fontId="8" fillId="0" borderId="25" xfId="4" applyBorder="1" applyAlignment="1">
      <alignment horizontal="center" vertical="center" wrapText="1"/>
    </xf>
    <xf numFmtId="0" fontId="8" fillId="0" borderId="26" xfId="4" applyBorder="1" applyAlignment="1">
      <alignment horizontal="center" vertical="center" wrapText="1"/>
    </xf>
    <xf numFmtId="0" fontId="8" fillId="13" borderId="4" xfId="4" applyFill="1">
      <alignment vertical="top" wrapText="1"/>
    </xf>
    <xf numFmtId="0" fontId="2" fillId="6" borderId="4" xfId="14">
      <alignment horizontal="center" vertical="center" wrapText="1"/>
    </xf>
    <xf numFmtId="0" fontId="0" fillId="6" borderId="4" xfId="14" applyFont="1">
      <alignment horizontal="center" vertical="center" wrapText="1"/>
    </xf>
    <xf numFmtId="0" fontId="8" fillId="0" borderId="25" xfId="4" applyBorder="1" applyAlignment="1">
      <alignment horizontal="center" vertical="center" wrapText="1"/>
    </xf>
    <xf numFmtId="0" fontId="8" fillId="0" borderId="4" xfId="4" applyAlignment="1">
      <alignment horizontal="center" vertical="center" wrapText="1"/>
    </xf>
    <xf numFmtId="0" fontId="0" fillId="0" borderId="27" xfId="0" applyBorder="1" applyAlignment="1">
      <alignment horizontal="center" vertical="center" shrinkToFit="1"/>
    </xf>
    <xf numFmtId="0" fontId="0" fillId="0" borderId="28" xfId="0" applyBorder="1" applyAlignment="1">
      <alignment horizontal="center" vertical="center" shrinkToFit="1"/>
    </xf>
    <xf numFmtId="0" fontId="8" fillId="0" borderId="24" xfId="4" applyBorder="1" applyAlignment="1">
      <alignment horizontal="left" vertical="top" wrapText="1"/>
    </xf>
    <xf numFmtId="0" fontId="8" fillId="0" borderId="27" xfId="4" applyBorder="1" applyAlignment="1">
      <alignment horizontal="center" vertical="top" wrapText="1"/>
    </xf>
    <xf numFmtId="0" fontId="8" fillId="0" borderId="28" xfId="4" applyBorder="1" applyAlignment="1">
      <alignment horizontal="center" vertical="top" wrapText="1"/>
    </xf>
    <xf numFmtId="0" fontId="8" fillId="0" borderId="25" xfId="4" applyBorder="1" applyAlignment="1">
      <alignment horizontal="left" vertical="top" wrapText="1"/>
    </xf>
    <xf numFmtId="0" fontId="8" fillId="0" borderId="26" xfId="4" applyBorder="1" applyAlignment="1">
      <alignment horizontal="left" vertical="top" wrapText="1"/>
    </xf>
    <xf numFmtId="58" fontId="8" fillId="0" borderId="4" xfId="4" applyNumberFormat="1">
      <alignment vertical="top" wrapText="1"/>
    </xf>
  </cellXfs>
  <cellStyles count="15">
    <cellStyle name="Grid" xfId="4"/>
    <cellStyle name="Normal" xfId="1"/>
    <cellStyle name="常规" xfId="0" builtinId="0"/>
    <cellStyle name="超链接 2" xfId="10"/>
    <cellStyle name="大标题" xfId="3"/>
    <cellStyle name="横向标题" xfId="5"/>
    <cellStyle name="计算" xfId="13" builtinId="22" hidden="1"/>
    <cellStyle name="适中" xfId="12" builtinId="28" hidden="1"/>
    <cellStyle name="文本" xfId="9"/>
    <cellStyle name="无效" xfId="6"/>
    <cellStyle name="因变Grid" xfId="7"/>
    <cellStyle name="因变Grid 2" xfId="14"/>
    <cellStyle name="英文标题" xfId="11"/>
    <cellStyle name="中文标题" xfId="2"/>
    <cellStyle name="纵向标题" xfId="8"/>
  </cellStyles>
  <dxfs count="3">
    <dxf>
      <font>
        <color theme="0" tint="-0.499984740745262"/>
      </font>
      <fill>
        <patternFill patternType="solid">
          <fgColor indexed="64"/>
          <bgColor theme="0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D5D854"/>
      <color rgb="FFF38279"/>
      <color rgb="FFFF3399"/>
      <color rgb="FFFF66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0"/>
  <sheetViews>
    <sheetView workbookViewId="0">
      <selection activeCell="I20" sqref="I20"/>
    </sheetView>
  </sheetViews>
  <sheetFormatPr defaultColWidth="10.875" defaultRowHeight="17.25" x14ac:dyDescent="0.2"/>
  <cols>
    <col min="1" max="1" width="4.125" style="1" customWidth="1"/>
    <col min="2" max="2" width="11.5" style="1" bestFit="1" customWidth="1"/>
    <col min="3" max="3" width="10.875" style="1"/>
    <col min="4" max="4" width="11.375" style="1" customWidth="1"/>
    <col min="5" max="5" width="43.875" style="1" customWidth="1"/>
    <col min="6" max="16384" width="10.875" style="1"/>
  </cols>
  <sheetData>
    <row r="1" spans="2:5" ht="18" thickBot="1" x14ac:dyDescent="0.25"/>
    <row r="2" spans="2:5" ht="29.1" customHeight="1" x14ac:dyDescent="0.2">
      <c r="B2" s="31" t="s">
        <v>313</v>
      </c>
      <c r="C2" s="32"/>
      <c r="D2" s="32"/>
      <c r="E2" s="33"/>
    </row>
    <row r="3" spans="2:5" ht="35.1" customHeight="1" x14ac:dyDescent="0.2">
      <c r="B3" s="2" t="s">
        <v>0</v>
      </c>
      <c r="C3" s="3" t="s">
        <v>11</v>
      </c>
      <c r="D3" s="34" t="s">
        <v>1</v>
      </c>
      <c r="E3" s="36" t="s">
        <v>314</v>
      </c>
    </row>
    <row r="4" spans="2:5" ht="35.1" customHeight="1" x14ac:dyDescent="0.2">
      <c r="B4" s="2" t="s">
        <v>2</v>
      </c>
      <c r="C4" s="3" t="s">
        <v>12</v>
      </c>
      <c r="D4" s="35"/>
      <c r="E4" s="37"/>
    </row>
    <row r="5" spans="2:5" ht="35.1" customHeight="1" x14ac:dyDescent="0.2">
      <c r="B5" s="4" t="s">
        <v>3</v>
      </c>
      <c r="C5" s="38" t="s">
        <v>315</v>
      </c>
      <c r="D5" s="39"/>
      <c r="E5" s="40"/>
    </row>
    <row r="6" spans="2:5" ht="18" x14ac:dyDescent="0.2">
      <c r="B6" s="41" t="s">
        <v>4</v>
      </c>
      <c r="C6" s="42"/>
      <c r="D6" s="42"/>
      <c r="E6" s="43"/>
    </row>
    <row r="7" spans="2:5" ht="18" x14ac:dyDescent="0.2">
      <c r="B7" s="5" t="s">
        <v>5</v>
      </c>
      <c r="C7" s="6" t="s">
        <v>6</v>
      </c>
      <c r="D7" s="29" t="s">
        <v>7</v>
      </c>
      <c r="E7" s="30"/>
    </row>
    <row r="8" spans="2:5" x14ac:dyDescent="0.2">
      <c r="B8" s="7">
        <v>43490</v>
      </c>
      <c r="C8" s="8" t="s">
        <v>10</v>
      </c>
      <c r="D8" s="44" t="s">
        <v>8</v>
      </c>
      <c r="E8" s="45"/>
    </row>
    <row r="9" spans="2:5" x14ac:dyDescent="0.2">
      <c r="B9" s="7"/>
      <c r="C9" s="8"/>
      <c r="D9" s="44"/>
      <c r="E9" s="45"/>
    </row>
    <row r="10" spans="2:5" x14ac:dyDescent="0.2">
      <c r="B10" s="9"/>
      <c r="C10" s="8"/>
      <c r="D10" s="44"/>
      <c r="E10" s="45"/>
    </row>
    <row r="11" spans="2:5" x14ac:dyDescent="0.2">
      <c r="B11" s="9"/>
      <c r="C11" s="8"/>
      <c r="D11" s="44"/>
      <c r="E11" s="45"/>
    </row>
    <row r="12" spans="2:5" x14ac:dyDescent="0.2">
      <c r="B12" s="9"/>
      <c r="C12" s="8"/>
      <c r="D12" s="44"/>
      <c r="E12" s="45"/>
    </row>
    <row r="13" spans="2:5" x14ac:dyDescent="0.2">
      <c r="B13" s="9"/>
      <c r="C13" s="8"/>
      <c r="D13" s="44"/>
      <c r="E13" s="45"/>
    </row>
    <row r="14" spans="2:5" x14ac:dyDescent="0.2">
      <c r="B14" s="9"/>
      <c r="C14" s="8"/>
      <c r="D14" s="44"/>
      <c r="E14" s="45"/>
    </row>
    <row r="15" spans="2:5" x14ac:dyDescent="0.2">
      <c r="B15" s="9"/>
      <c r="C15" s="8"/>
      <c r="D15" s="44"/>
      <c r="E15" s="45"/>
    </row>
    <row r="16" spans="2:5" x14ac:dyDescent="0.2">
      <c r="B16" s="9"/>
      <c r="C16" s="8"/>
      <c r="D16" s="44"/>
      <c r="E16" s="45"/>
    </row>
    <row r="17" spans="2:5" x14ac:dyDescent="0.2">
      <c r="B17" s="9"/>
      <c r="C17" s="8"/>
      <c r="D17" s="44"/>
      <c r="E17" s="45"/>
    </row>
    <row r="18" spans="2:5" x14ac:dyDescent="0.2">
      <c r="B18" s="9"/>
      <c r="C18" s="8"/>
      <c r="D18" s="44"/>
      <c r="E18" s="45"/>
    </row>
    <row r="19" spans="2:5" x14ac:dyDescent="0.2">
      <c r="B19" s="9"/>
      <c r="C19" s="8"/>
      <c r="D19" s="44"/>
      <c r="E19" s="45"/>
    </row>
    <row r="20" spans="2:5" x14ac:dyDescent="0.2">
      <c r="B20" s="9"/>
      <c r="C20" s="8"/>
      <c r="D20" s="44"/>
      <c r="E20" s="45"/>
    </row>
    <row r="21" spans="2:5" x14ac:dyDescent="0.2">
      <c r="B21" s="9"/>
      <c r="C21" s="8"/>
      <c r="D21" s="44"/>
      <c r="E21" s="45"/>
    </row>
    <row r="22" spans="2:5" x14ac:dyDescent="0.2">
      <c r="B22" s="9"/>
      <c r="C22" s="8"/>
      <c r="D22" s="44"/>
      <c r="E22" s="45"/>
    </row>
    <row r="23" spans="2:5" x14ac:dyDescent="0.2">
      <c r="B23" s="9"/>
      <c r="C23" s="8"/>
      <c r="D23" s="44"/>
      <c r="E23" s="45"/>
    </row>
    <row r="24" spans="2:5" x14ac:dyDescent="0.2">
      <c r="B24" s="9"/>
      <c r="C24" s="8"/>
      <c r="D24" s="44"/>
      <c r="E24" s="45"/>
    </row>
    <row r="25" spans="2:5" x14ac:dyDescent="0.2">
      <c r="B25" s="9"/>
      <c r="C25" s="8"/>
      <c r="D25" s="44"/>
      <c r="E25" s="45"/>
    </row>
    <row r="26" spans="2:5" x14ac:dyDescent="0.2">
      <c r="B26" s="9"/>
      <c r="C26" s="8"/>
      <c r="D26" s="44"/>
      <c r="E26" s="45"/>
    </row>
    <row r="27" spans="2:5" x14ac:dyDescent="0.2">
      <c r="B27" s="9"/>
      <c r="C27" s="8"/>
      <c r="D27" s="44"/>
      <c r="E27" s="45"/>
    </row>
    <row r="28" spans="2:5" ht="18" thickBot="1" x14ac:dyDescent="0.25">
      <c r="B28" s="10"/>
      <c r="C28" s="11"/>
      <c r="D28" s="46"/>
      <c r="E28" s="47"/>
    </row>
    <row r="30" spans="2:5" x14ac:dyDescent="0.2">
      <c r="B30" s="48" t="s">
        <v>9</v>
      </c>
      <c r="C30" s="48"/>
      <c r="D30" s="48"/>
      <c r="E30" s="48"/>
    </row>
  </sheetData>
  <mergeCells count="28">
    <mergeCell ref="D26:E26"/>
    <mergeCell ref="D27:E27"/>
    <mergeCell ref="D28:E28"/>
    <mergeCell ref="B30:E30"/>
    <mergeCell ref="D20:E20"/>
    <mergeCell ref="D21:E21"/>
    <mergeCell ref="D22:E22"/>
    <mergeCell ref="D23:E23"/>
    <mergeCell ref="D24:E24"/>
    <mergeCell ref="D25:E25"/>
    <mergeCell ref="D19:E19"/>
    <mergeCell ref="D8:E8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7:E7"/>
    <mergeCell ref="B2:E2"/>
    <mergeCell ref="D3:D4"/>
    <mergeCell ref="E3:E4"/>
    <mergeCell ref="C5:E5"/>
    <mergeCell ref="B6:E6"/>
  </mergeCells>
  <phoneticPr fontId="3" type="noConversion"/>
  <conditionalFormatting sqref="C4">
    <cfRule type="containsText" dxfId="2" priority="1" operator="containsText" text="迭代">
      <formula>NOT(ISERROR(SEARCH("迭代",C4)))</formula>
    </cfRule>
    <cfRule type="containsText" dxfId="1" priority="2" operator="containsText" text="初稿">
      <formula>NOT(ISERROR(SEARCH("初稿",C4)))</formula>
    </cfRule>
    <cfRule type="containsText" dxfId="0" priority="3" operator="containsText" text="废弃">
      <formula>NOT(ISERROR(SEARCH("废弃",C4)))</formula>
    </cfRule>
  </conditionalFormatting>
  <dataValidations count="1">
    <dataValidation type="list" allowBlank="1" showInputMessage="1" showErrorMessage="1" sqref="C4">
      <formula1>"草案,初稿,迭代,废弃"</formula1>
    </dataValidation>
  </dataValidations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58"/>
  <sheetViews>
    <sheetView workbookViewId="0">
      <selection activeCell="R10" sqref="R10"/>
    </sheetView>
  </sheetViews>
  <sheetFormatPr defaultRowHeight="14.25" x14ac:dyDescent="0.2"/>
  <sheetData>
    <row r="2" spans="1:17" ht="20.25" x14ac:dyDescent="0.2">
      <c r="A2" s="50" t="s">
        <v>218</v>
      </c>
      <c r="B2" s="50"/>
      <c r="C2" s="50"/>
      <c r="D2" s="50"/>
      <c r="E2" s="50"/>
      <c r="F2" s="50"/>
    </row>
    <row r="3" spans="1:17" ht="15" x14ac:dyDescent="0.2">
      <c r="A3" s="16" t="s">
        <v>95</v>
      </c>
      <c r="B3" s="16" t="s">
        <v>104</v>
      </c>
      <c r="C3" s="16" t="s">
        <v>105</v>
      </c>
      <c r="D3" s="16" t="s">
        <v>106</v>
      </c>
      <c r="E3" s="16" t="s">
        <v>113</v>
      </c>
      <c r="F3" s="16" t="s">
        <v>114</v>
      </c>
      <c r="G3" s="16" t="s">
        <v>206</v>
      </c>
      <c r="H3" s="16" t="s">
        <v>205</v>
      </c>
      <c r="I3" s="16" t="s">
        <v>213</v>
      </c>
      <c r="J3" s="16" t="s">
        <v>80</v>
      </c>
      <c r="K3" s="16" t="s">
        <v>128</v>
      </c>
      <c r="L3" s="16" t="s">
        <v>212</v>
      </c>
      <c r="M3" s="16"/>
      <c r="N3" s="16" t="s">
        <v>211</v>
      </c>
      <c r="O3" s="16" t="s">
        <v>207</v>
      </c>
      <c r="P3" s="16" t="s">
        <v>208</v>
      </c>
      <c r="Q3" s="16" t="s">
        <v>209</v>
      </c>
    </row>
    <row r="4" spans="1:17" ht="49.5" x14ac:dyDescent="0.2">
      <c r="A4" s="14">
        <v>1</v>
      </c>
      <c r="B4" s="14">
        <v>5</v>
      </c>
      <c r="C4" s="14">
        <v>1.2</v>
      </c>
      <c r="D4" s="14" t="s">
        <v>203</v>
      </c>
      <c r="E4" s="14" t="s">
        <v>214</v>
      </c>
      <c r="F4" s="14" t="s">
        <v>204</v>
      </c>
      <c r="G4" s="14"/>
      <c r="H4" s="14">
        <v>50</v>
      </c>
      <c r="I4" s="14">
        <v>5</v>
      </c>
      <c r="J4" s="14"/>
      <c r="K4" s="14"/>
      <c r="L4" s="14"/>
      <c r="M4" s="14"/>
      <c r="N4" s="14">
        <v>1</v>
      </c>
      <c r="O4" s="14">
        <v>1</v>
      </c>
      <c r="P4" s="14">
        <v>0.75</v>
      </c>
      <c r="Q4" s="14">
        <v>0.75</v>
      </c>
    </row>
    <row r="5" spans="1:17" ht="33" x14ac:dyDescent="0.2">
      <c r="A5" s="14">
        <v>2</v>
      </c>
      <c r="B5" s="14">
        <v>25</v>
      </c>
      <c r="C5" s="14">
        <f>ROUND(C4*1.2,2)</f>
        <v>1.44</v>
      </c>
      <c r="D5" s="14" t="s">
        <v>96</v>
      </c>
      <c r="E5" s="14" t="s">
        <v>157</v>
      </c>
      <c r="F5" s="14" t="s">
        <v>115</v>
      </c>
      <c r="G5" s="14"/>
      <c r="H5" s="14"/>
      <c r="I5" s="14">
        <v>5</v>
      </c>
      <c r="J5" s="14">
        <v>0.1</v>
      </c>
      <c r="K5" s="14">
        <v>1.5</v>
      </c>
      <c r="L5" s="14"/>
      <c r="M5" s="14"/>
      <c r="N5" s="14">
        <v>1</v>
      </c>
      <c r="O5" s="14">
        <v>1</v>
      </c>
      <c r="P5" s="14">
        <v>0.75</v>
      </c>
      <c r="Q5" s="14">
        <v>0.75</v>
      </c>
    </row>
    <row r="6" spans="1:17" ht="33" x14ac:dyDescent="0.2">
      <c r="A6" s="14">
        <v>3</v>
      </c>
      <c r="B6" s="14">
        <v>50</v>
      </c>
      <c r="C6" s="14">
        <f>ROUND(C5*1.2,2)</f>
        <v>1.73</v>
      </c>
      <c r="D6" s="14" t="s">
        <v>97</v>
      </c>
      <c r="E6" s="14" t="s">
        <v>97</v>
      </c>
      <c r="F6" s="14" t="s">
        <v>116</v>
      </c>
      <c r="G6" s="14">
        <v>0.5</v>
      </c>
      <c r="H6" s="14">
        <v>50</v>
      </c>
      <c r="I6" s="14">
        <v>5</v>
      </c>
      <c r="J6" s="14">
        <v>0.1</v>
      </c>
      <c r="K6" s="14">
        <v>1.5</v>
      </c>
      <c r="L6" s="14"/>
      <c r="M6" s="14"/>
      <c r="N6" s="14">
        <v>1</v>
      </c>
      <c r="O6" s="14">
        <v>1</v>
      </c>
      <c r="P6" s="14">
        <v>0.75</v>
      </c>
      <c r="Q6" s="14">
        <v>0.75</v>
      </c>
    </row>
    <row r="7" spans="1:17" ht="33" x14ac:dyDescent="0.2">
      <c r="A7" s="14">
        <v>4</v>
      </c>
      <c r="B7" s="14">
        <v>80</v>
      </c>
      <c r="C7" s="14">
        <f>ROUND(C6*1.17,2)</f>
        <v>2.02</v>
      </c>
      <c r="D7" s="14" t="s">
        <v>98</v>
      </c>
      <c r="E7" s="14" t="s">
        <v>210</v>
      </c>
      <c r="F7" s="14" t="s">
        <v>210</v>
      </c>
      <c r="G7" s="14"/>
      <c r="H7" s="14"/>
      <c r="I7" s="14">
        <v>5</v>
      </c>
      <c r="J7" s="14">
        <v>0.1</v>
      </c>
      <c r="K7" s="14">
        <v>1.5</v>
      </c>
      <c r="L7" s="14"/>
      <c r="M7" s="14"/>
      <c r="N7" s="14">
        <v>1</v>
      </c>
      <c r="O7" s="14">
        <v>1</v>
      </c>
      <c r="P7" s="14">
        <v>0.94</v>
      </c>
      <c r="Q7" s="14">
        <v>0.94</v>
      </c>
    </row>
    <row r="8" spans="1:17" ht="33" x14ac:dyDescent="0.2">
      <c r="A8" s="14">
        <v>5</v>
      </c>
      <c r="B8" s="14">
        <v>125</v>
      </c>
      <c r="C8" s="14">
        <f>ROUND(C7*1.16,2)</f>
        <v>2.34</v>
      </c>
      <c r="D8" s="14" t="s">
        <v>215</v>
      </c>
      <c r="E8" s="14" t="s">
        <v>107</v>
      </c>
      <c r="F8" s="14" t="s">
        <v>117</v>
      </c>
      <c r="G8" s="14"/>
      <c r="H8" s="14"/>
      <c r="I8" s="14">
        <v>5</v>
      </c>
      <c r="J8" s="14">
        <v>0.1</v>
      </c>
      <c r="K8" s="14">
        <v>1.5</v>
      </c>
      <c r="L8" s="14"/>
      <c r="M8" s="14"/>
      <c r="N8" s="14">
        <v>1</v>
      </c>
      <c r="O8" s="14">
        <v>1.25</v>
      </c>
      <c r="P8" s="14">
        <v>1.25</v>
      </c>
      <c r="Q8" s="14">
        <v>1.25</v>
      </c>
    </row>
    <row r="9" spans="1:17" ht="49.5" x14ac:dyDescent="0.2">
      <c r="A9" s="14">
        <v>6</v>
      </c>
      <c r="B9" s="14">
        <v>180</v>
      </c>
      <c r="C9" s="14">
        <f>ROUND(C8*1.15,2)</f>
        <v>2.69</v>
      </c>
      <c r="D9" s="14" t="s">
        <v>216</v>
      </c>
      <c r="E9" s="14" t="s">
        <v>108</v>
      </c>
      <c r="F9" s="14" t="s">
        <v>118</v>
      </c>
      <c r="G9" s="14"/>
      <c r="H9" s="14"/>
      <c r="I9" s="14">
        <v>5</v>
      </c>
      <c r="J9" s="14">
        <v>0.1</v>
      </c>
      <c r="K9" s="14">
        <v>1.5</v>
      </c>
      <c r="L9" s="14"/>
      <c r="M9" s="14"/>
      <c r="N9" s="14">
        <v>1.3</v>
      </c>
      <c r="O9" s="14">
        <v>1.5</v>
      </c>
      <c r="P9" s="14">
        <v>1.5</v>
      </c>
      <c r="Q9" s="14">
        <v>1.5</v>
      </c>
    </row>
    <row r="10" spans="1:17" ht="99" x14ac:dyDescent="0.2">
      <c r="A10" s="14">
        <v>7</v>
      </c>
      <c r="B10" s="14">
        <v>250</v>
      </c>
      <c r="C10" s="14">
        <f>ROUND(C9*1.155,2)</f>
        <v>3.11</v>
      </c>
      <c r="D10" s="14" t="s">
        <v>99</v>
      </c>
      <c r="E10" s="14" t="s">
        <v>109</v>
      </c>
      <c r="F10" s="14" t="s">
        <v>109</v>
      </c>
      <c r="G10" s="14"/>
      <c r="H10" s="14"/>
      <c r="I10" s="14">
        <v>5</v>
      </c>
      <c r="J10" s="14">
        <v>0.1</v>
      </c>
      <c r="K10" s="14">
        <v>1.5</v>
      </c>
      <c r="L10" s="14">
        <v>0.2</v>
      </c>
      <c r="M10" s="14"/>
      <c r="N10" s="14">
        <v>1.3</v>
      </c>
      <c r="O10" s="14">
        <v>1.5</v>
      </c>
      <c r="P10" s="14">
        <v>1.5</v>
      </c>
      <c r="Q10" s="14">
        <v>1.5</v>
      </c>
    </row>
    <row r="11" spans="1:17" ht="115.5" x14ac:dyDescent="0.2">
      <c r="A11" s="14">
        <v>8</v>
      </c>
      <c r="B11" s="14">
        <v>300</v>
      </c>
      <c r="C11" s="14">
        <f>ROUND(C10*1.1,2)</f>
        <v>3.42</v>
      </c>
      <c r="D11" s="14" t="s">
        <v>100</v>
      </c>
      <c r="E11" s="14" t="s">
        <v>110</v>
      </c>
      <c r="F11" s="14" t="s">
        <v>140</v>
      </c>
      <c r="G11" s="14"/>
      <c r="H11" s="14"/>
      <c r="I11" s="14">
        <v>5</v>
      </c>
      <c r="J11" s="14">
        <v>0.1</v>
      </c>
      <c r="K11" s="14">
        <v>2</v>
      </c>
      <c r="L11" s="14">
        <v>0.2</v>
      </c>
      <c r="M11" s="14"/>
      <c r="N11" s="14">
        <v>1.3</v>
      </c>
      <c r="O11" s="14">
        <v>1.5</v>
      </c>
      <c r="P11" s="14">
        <v>1.5</v>
      </c>
      <c r="Q11" s="14">
        <v>1.5</v>
      </c>
    </row>
    <row r="12" spans="1:17" ht="33" x14ac:dyDescent="0.2">
      <c r="A12" s="14">
        <v>9</v>
      </c>
      <c r="B12" s="14">
        <v>350</v>
      </c>
      <c r="C12" s="14">
        <f>ROUND(C11*1.1,2)</f>
        <v>3.76</v>
      </c>
      <c r="D12" s="14" t="s">
        <v>101</v>
      </c>
      <c r="E12" s="14" t="s">
        <v>101</v>
      </c>
      <c r="F12" s="14" t="s">
        <v>119</v>
      </c>
      <c r="G12" s="14"/>
      <c r="H12" s="14"/>
      <c r="I12" s="14">
        <v>5</v>
      </c>
      <c r="J12" s="14">
        <v>0.1</v>
      </c>
      <c r="K12" s="14">
        <v>2</v>
      </c>
      <c r="L12" s="14">
        <v>0.2</v>
      </c>
      <c r="M12" s="14"/>
      <c r="N12" s="14">
        <v>1.3</v>
      </c>
      <c r="O12" s="14">
        <v>1.5</v>
      </c>
      <c r="P12" s="14">
        <v>1.5</v>
      </c>
      <c r="Q12" s="14">
        <v>1.5</v>
      </c>
    </row>
    <row r="13" spans="1:17" ht="33" x14ac:dyDescent="0.2">
      <c r="A13" s="14">
        <v>10</v>
      </c>
      <c r="B13" s="14">
        <v>400</v>
      </c>
      <c r="C13" s="14">
        <f>ROUND(C12*1.1,2)</f>
        <v>4.1399999999999997</v>
      </c>
      <c r="D13" s="14" t="s">
        <v>102</v>
      </c>
      <c r="E13" s="14" t="s">
        <v>102</v>
      </c>
      <c r="F13" s="14" t="s">
        <v>102</v>
      </c>
      <c r="G13" s="14"/>
      <c r="H13" s="14">
        <v>40</v>
      </c>
      <c r="I13" s="14">
        <v>5</v>
      </c>
      <c r="J13" s="14">
        <v>0.1</v>
      </c>
      <c r="K13" s="14">
        <v>2</v>
      </c>
      <c r="L13" s="14">
        <v>0.2</v>
      </c>
      <c r="M13" s="14"/>
      <c r="N13" s="14">
        <v>1.3</v>
      </c>
      <c r="O13" s="14">
        <v>1.5</v>
      </c>
      <c r="P13" s="14">
        <v>1.5</v>
      </c>
      <c r="Q13" s="14">
        <v>1.5</v>
      </c>
    </row>
    <row r="14" spans="1:17" ht="99" x14ac:dyDescent="0.2">
      <c r="A14" s="14">
        <v>11</v>
      </c>
      <c r="B14" s="14">
        <v>450</v>
      </c>
      <c r="C14" s="14">
        <f>ROUND(C13*1.1,2)</f>
        <v>4.55</v>
      </c>
      <c r="D14" s="14" t="s">
        <v>103</v>
      </c>
      <c r="E14" s="14" t="s">
        <v>111</v>
      </c>
      <c r="F14" s="14" t="s">
        <v>120</v>
      </c>
      <c r="G14" s="14"/>
      <c r="H14" s="14"/>
      <c r="I14" s="14">
        <v>5</v>
      </c>
      <c r="J14" s="14">
        <v>0.1</v>
      </c>
      <c r="K14" s="14">
        <v>2</v>
      </c>
      <c r="L14" s="14">
        <v>0.2</v>
      </c>
      <c r="M14" s="14"/>
      <c r="N14" s="14">
        <v>1.3</v>
      </c>
      <c r="O14" s="14">
        <v>1.5</v>
      </c>
      <c r="P14" s="14">
        <v>1.5</v>
      </c>
      <c r="Q14" s="14">
        <v>1.5</v>
      </c>
    </row>
    <row r="15" spans="1:17" ht="66" x14ac:dyDescent="0.2">
      <c r="A15" s="14">
        <v>12</v>
      </c>
      <c r="B15" s="14">
        <v>500</v>
      </c>
      <c r="C15" s="14">
        <f>ROUND(C14*1.1,2)</f>
        <v>5.01</v>
      </c>
      <c r="D15" s="14" t="s">
        <v>124</v>
      </c>
      <c r="E15" s="14" t="s">
        <v>112</v>
      </c>
      <c r="F15" s="14" t="s">
        <v>121</v>
      </c>
      <c r="G15" s="14"/>
      <c r="H15" s="14"/>
      <c r="I15" s="14">
        <v>7.5</v>
      </c>
      <c r="J15" s="14">
        <v>0.1</v>
      </c>
      <c r="K15" s="14">
        <v>2</v>
      </c>
      <c r="L15" s="14">
        <v>0.2</v>
      </c>
      <c r="M15" s="14"/>
      <c r="N15" s="14">
        <v>1.3</v>
      </c>
      <c r="O15" s="14">
        <v>1.5</v>
      </c>
      <c r="P15" s="14">
        <v>1.5</v>
      </c>
      <c r="Q15" s="14">
        <v>1.5</v>
      </c>
    </row>
    <row r="17" spans="1:7" ht="49.5" x14ac:dyDescent="0.2">
      <c r="A17" s="14">
        <v>13</v>
      </c>
      <c r="B17" s="14">
        <v>550</v>
      </c>
      <c r="C17" s="14">
        <f>ROUND(C15*1.05,2)</f>
        <v>5.26</v>
      </c>
      <c r="D17" s="14" t="s">
        <v>125</v>
      </c>
      <c r="E17" s="14" t="s">
        <v>122</v>
      </c>
      <c r="F17" s="14" t="s">
        <v>132</v>
      </c>
    </row>
    <row r="18" spans="1:7" ht="49.5" x14ac:dyDescent="0.2">
      <c r="A18" s="14">
        <v>14</v>
      </c>
      <c r="B18" s="14">
        <v>600</v>
      </c>
      <c r="C18" s="14">
        <f t="shared" ref="C18:C29" si="0">ROUND(C17*1.05,2)</f>
        <v>5.52</v>
      </c>
      <c r="D18" s="14" t="s">
        <v>127</v>
      </c>
      <c r="E18" s="14" t="s">
        <v>126</v>
      </c>
      <c r="F18" s="14" t="s">
        <v>126</v>
      </c>
    </row>
    <row r="19" spans="1:7" ht="66" x14ac:dyDescent="0.2">
      <c r="A19" s="14">
        <v>15</v>
      </c>
      <c r="B19" s="14">
        <v>650</v>
      </c>
      <c r="C19" s="14">
        <f t="shared" si="0"/>
        <v>5.8</v>
      </c>
      <c r="D19" s="14" t="s">
        <v>133</v>
      </c>
      <c r="E19" s="14" t="s">
        <v>134</v>
      </c>
      <c r="F19" s="14" t="s">
        <v>135</v>
      </c>
    </row>
    <row r="20" spans="1:7" ht="49.5" x14ac:dyDescent="0.2">
      <c r="A20" s="14">
        <v>16</v>
      </c>
      <c r="B20" s="14">
        <v>700</v>
      </c>
      <c r="C20" s="14">
        <f t="shared" si="0"/>
        <v>6.09</v>
      </c>
      <c r="D20" s="14" t="s">
        <v>123</v>
      </c>
      <c r="E20" s="14" t="s">
        <v>129</v>
      </c>
      <c r="F20" s="14" t="s">
        <v>130</v>
      </c>
    </row>
    <row r="21" spans="1:7" ht="49.5" x14ac:dyDescent="0.2">
      <c r="A21" s="14">
        <v>17</v>
      </c>
      <c r="B21" s="14">
        <v>750</v>
      </c>
      <c r="C21" s="14">
        <f t="shared" si="0"/>
        <v>6.39</v>
      </c>
      <c r="D21" s="14" t="s">
        <v>131</v>
      </c>
      <c r="E21" s="14" t="s">
        <v>123</v>
      </c>
      <c r="F21" s="14" t="s">
        <v>123</v>
      </c>
    </row>
    <row r="22" spans="1:7" ht="49.5" x14ac:dyDescent="0.2">
      <c r="A22" s="14">
        <v>18</v>
      </c>
      <c r="B22" s="14">
        <v>800</v>
      </c>
      <c r="C22" s="14">
        <f t="shared" si="0"/>
        <v>6.71</v>
      </c>
      <c r="D22" s="14" t="s">
        <v>136</v>
      </c>
      <c r="E22" s="14" t="s">
        <v>147</v>
      </c>
      <c r="F22" s="14" t="s">
        <v>137</v>
      </c>
    </row>
    <row r="23" spans="1:7" ht="33" x14ac:dyDescent="0.2">
      <c r="A23" s="14">
        <v>19</v>
      </c>
      <c r="B23" s="14">
        <v>850</v>
      </c>
      <c r="C23" s="14">
        <f t="shared" si="0"/>
        <v>7.05</v>
      </c>
      <c r="D23" s="14" t="s">
        <v>146</v>
      </c>
      <c r="E23" s="14" t="s">
        <v>145</v>
      </c>
      <c r="F23" s="14" t="s">
        <v>145</v>
      </c>
    </row>
    <row r="24" spans="1:7" ht="132" x14ac:dyDescent="0.2">
      <c r="A24" s="14">
        <v>20</v>
      </c>
      <c r="B24" s="14">
        <v>900</v>
      </c>
      <c r="C24" s="14">
        <f t="shared" si="0"/>
        <v>7.4</v>
      </c>
      <c r="D24" s="14" t="s">
        <v>141</v>
      </c>
      <c r="E24" s="14" t="s">
        <v>138</v>
      </c>
      <c r="F24" s="14" t="s">
        <v>139</v>
      </c>
    </row>
    <row r="25" spans="1:7" ht="115.5" x14ac:dyDescent="0.2">
      <c r="A25" s="14">
        <v>21</v>
      </c>
      <c r="B25" s="14">
        <v>950</v>
      </c>
      <c r="C25" s="14">
        <f t="shared" si="0"/>
        <v>7.77</v>
      </c>
      <c r="D25" s="14" t="s">
        <v>145</v>
      </c>
      <c r="E25" s="14" t="s">
        <v>148</v>
      </c>
      <c r="F25" s="14" t="s">
        <v>149</v>
      </c>
    </row>
    <row r="26" spans="1:7" ht="115.5" x14ac:dyDescent="0.2">
      <c r="A26" s="14">
        <v>22</v>
      </c>
      <c r="B26" s="14">
        <v>1000</v>
      </c>
      <c r="C26" s="14">
        <f t="shared" si="0"/>
        <v>8.16</v>
      </c>
      <c r="D26" s="14" t="s">
        <v>153</v>
      </c>
      <c r="E26" s="14" t="s">
        <v>151</v>
      </c>
      <c r="F26" s="14" t="s">
        <v>152</v>
      </c>
    </row>
    <row r="27" spans="1:7" ht="115.5" x14ac:dyDescent="0.2">
      <c r="A27" s="14">
        <v>23</v>
      </c>
      <c r="B27" s="14">
        <v>1050</v>
      </c>
      <c r="C27" s="14">
        <f t="shared" si="0"/>
        <v>8.57</v>
      </c>
      <c r="D27" s="14" t="s">
        <v>142</v>
      </c>
      <c r="E27" s="14" t="s">
        <v>143</v>
      </c>
      <c r="F27" s="14" t="s">
        <v>144</v>
      </c>
    </row>
    <row r="28" spans="1:7" ht="115.5" x14ac:dyDescent="0.2">
      <c r="A28" s="14">
        <v>24</v>
      </c>
      <c r="B28" s="14">
        <v>1100</v>
      </c>
      <c r="C28" s="14">
        <f t="shared" si="0"/>
        <v>9</v>
      </c>
      <c r="D28" s="14" t="s">
        <v>154</v>
      </c>
      <c r="E28" s="14" t="s">
        <v>155</v>
      </c>
      <c r="F28" s="14" t="s">
        <v>156</v>
      </c>
    </row>
    <row r="29" spans="1:7" ht="99" x14ac:dyDescent="0.2">
      <c r="A29" s="14">
        <v>25</v>
      </c>
      <c r="B29" s="14">
        <v>1200</v>
      </c>
      <c r="C29" s="14">
        <f t="shared" si="0"/>
        <v>9.4499999999999993</v>
      </c>
      <c r="D29" s="14" t="s">
        <v>150</v>
      </c>
      <c r="E29" s="14" t="s">
        <v>150</v>
      </c>
      <c r="F29" s="14" t="s">
        <v>150</v>
      </c>
    </row>
    <row r="32" spans="1:7" ht="15" x14ac:dyDescent="0.2">
      <c r="A32" s="16" t="s">
        <v>95</v>
      </c>
      <c r="B32" s="16" t="s">
        <v>105</v>
      </c>
      <c r="C32" s="16" t="s">
        <v>207</v>
      </c>
      <c r="D32" s="16" t="s">
        <v>208</v>
      </c>
      <c r="E32" s="16" t="s">
        <v>209</v>
      </c>
      <c r="F32" s="16" t="s">
        <v>211</v>
      </c>
      <c r="G32" s="16" t="s">
        <v>217</v>
      </c>
    </row>
    <row r="33" spans="1:6" x14ac:dyDescent="0.2">
      <c r="A33">
        <v>0</v>
      </c>
      <c r="B33">
        <v>1</v>
      </c>
      <c r="C33">
        <v>1</v>
      </c>
      <c r="D33">
        <v>0.75</v>
      </c>
      <c r="E33">
        <v>0.75</v>
      </c>
      <c r="F33">
        <v>1</v>
      </c>
    </row>
    <row r="34" spans="1:6" x14ac:dyDescent="0.2">
      <c r="A34">
        <v>1</v>
      </c>
      <c r="B34">
        <f t="shared" ref="B34:B45" si="1">C4</f>
        <v>1.2</v>
      </c>
      <c r="C34">
        <v>1</v>
      </c>
      <c r="D34">
        <v>0.75</v>
      </c>
      <c r="E34">
        <v>0.75</v>
      </c>
      <c r="F34">
        <v>1</v>
      </c>
    </row>
    <row r="35" spans="1:6" x14ac:dyDescent="0.2">
      <c r="A35">
        <v>2</v>
      </c>
      <c r="B35">
        <f t="shared" si="1"/>
        <v>1.44</v>
      </c>
      <c r="C35">
        <v>1</v>
      </c>
      <c r="D35">
        <v>0.75</v>
      </c>
      <c r="E35">
        <v>0.75</v>
      </c>
      <c r="F35">
        <v>1</v>
      </c>
    </row>
    <row r="36" spans="1:6" x14ac:dyDescent="0.2">
      <c r="A36">
        <v>3</v>
      </c>
      <c r="B36">
        <f t="shared" si="1"/>
        <v>1.73</v>
      </c>
      <c r="C36">
        <v>1</v>
      </c>
      <c r="D36">
        <v>0.94</v>
      </c>
      <c r="E36">
        <v>0.94</v>
      </c>
      <c r="F36">
        <v>1</v>
      </c>
    </row>
    <row r="37" spans="1:6" x14ac:dyDescent="0.2">
      <c r="A37">
        <v>4</v>
      </c>
      <c r="B37">
        <f t="shared" si="1"/>
        <v>2.02</v>
      </c>
      <c r="C37">
        <v>1.25</v>
      </c>
      <c r="D37">
        <v>1.25</v>
      </c>
      <c r="E37">
        <v>1.25</v>
      </c>
      <c r="F37">
        <v>1</v>
      </c>
    </row>
    <row r="38" spans="1:6" x14ac:dyDescent="0.2">
      <c r="A38">
        <v>5</v>
      </c>
      <c r="B38">
        <f t="shared" si="1"/>
        <v>2.34</v>
      </c>
      <c r="C38">
        <v>1.5</v>
      </c>
      <c r="D38">
        <v>1.5</v>
      </c>
      <c r="E38">
        <v>1.5</v>
      </c>
      <c r="F38">
        <v>1.3</v>
      </c>
    </row>
    <row r="39" spans="1:6" x14ac:dyDescent="0.2">
      <c r="A39">
        <v>6</v>
      </c>
      <c r="B39">
        <f t="shared" si="1"/>
        <v>2.69</v>
      </c>
      <c r="C39">
        <v>1.5</v>
      </c>
      <c r="D39">
        <v>1.5</v>
      </c>
      <c r="E39">
        <v>1.5</v>
      </c>
      <c r="F39">
        <v>1.3</v>
      </c>
    </row>
    <row r="40" spans="1:6" x14ac:dyDescent="0.2">
      <c r="A40">
        <v>7</v>
      </c>
      <c r="B40">
        <f t="shared" si="1"/>
        <v>3.11</v>
      </c>
      <c r="C40">
        <v>1.5</v>
      </c>
      <c r="D40">
        <v>1.5</v>
      </c>
      <c r="E40">
        <v>1.5</v>
      </c>
      <c r="F40">
        <v>1.3</v>
      </c>
    </row>
    <row r="41" spans="1:6" x14ac:dyDescent="0.2">
      <c r="A41">
        <v>8</v>
      </c>
      <c r="B41">
        <f t="shared" si="1"/>
        <v>3.42</v>
      </c>
      <c r="C41">
        <v>1.5</v>
      </c>
      <c r="D41">
        <v>1.5</v>
      </c>
      <c r="E41">
        <v>1.5</v>
      </c>
      <c r="F41">
        <v>1.3</v>
      </c>
    </row>
    <row r="42" spans="1:6" x14ac:dyDescent="0.2">
      <c r="A42">
        <v>9</v>
      </c>
      <c r="B42">
        <f t="shared" si="1"/>
        <v>3.76</v>
      </c>
      <c r="C42">
        <v>1.5</v>
      </c>
      <c r="D42">
        <v>1.5</v>
      </c>
      <c r="E42">
        <v>1.5</v>
      </c>
      <c r="F42">
        <v>1.3</v>
      </c>
    </row>
    <row r="43" spans="1:6" x14ac:dyDescent="0.2">
      <c r="A43">
        <v>10</v>
      </c>
      <c r="B43">
        <f t="shared" si="1"/>
        <v>4.1399999999999997</v>
      </c>
      <c r="C43">
        <v>1.5</v>
      </c>
      <c r="D43">
        <v>1.5</v>
      </c>
      <c r="E43">
        <v>1.5</v>
      </c>
      <c r="F43">
        <v>1.3</v>
      </c>
    </row>
    <row r="44" spans="1:6" x14ac:dyDescent="0.2">
      <c r="A44">
        <v>11</v>
      </c>
      <c r="B44">
        <f t="shared" si="1"/>
        <v>4.55</v>
      </c>
      <c r="C44">
        <v>1.5</v>
      </c>
      <c r="D44">
        <v>1.5</v>
      </c>
      <c r="E44">
        <v>1.5</v>
      </c>
      <c r="F44">
        <v>1.3</v>
      </c>
    </row>
    <row r="45" spans="1:6" x14ac:dyDescent="0.2">
      <c r="A45">
        <v>12</v>
      </c>
      <c r="B45">
        <f t="shared" si="1"/>
        <v>5.01</v>
      </c>
      <c r="C45">
        <v>1.5</v>
      </c>
      <c r="D45">
        <v>1.5</v>
      </c>
      <c r="E45">
        <v>1.5</v>
      </c>
      <c r="F45">
        <v>1.3</v>
      </c>
    </row>
    <row r="46" spans="1:6" x14ac:dyDescent="0.2">
      <c r="A46">
        <v>13</v>
      </c>
      <c r="B46">
        <f t="shared" ref="B46:B58" si="2">C17</f>
        <v>5.26</v>
      </c>
      <c r="C46">
        <v>1.5</v>
      </c>
      <c r="D46">
        <v>1.5</v>
      </c>
      <c r="E46">
        <v>1.5</v>
      </c>
      <c r="F46">
        <v>1.3</v>
      </c>
    </row>
    <row r="47" spans="1:6" x14ac:dyDescent="0.2">
      <c r="A47">
        <v>14</v>
      </c>
      <c r="B47">
        <f t="shared" si="2"/>
        <v>5.52</v>
      </c>
      <c r="C47">
        <v>1.5</v>
      </c>
      <c r="D47">
        <v>1.5</v>
      </c>
      <c r="E47">
        <v>1.5</v>
      </c>
      <c r="F47">
        <v>1.3</v>
      </c>
    </row>
    <row r="48" spans="1:6" x14ac:dyDescent="0.2">
      <c r="A48">
        <v>15</v>
      </c>
      <c r="B48">
        <f t="shared" si="2"/>
        <v>5.8</v>
      </c>
      <c r="C48">
        <v>1.5</v>
      </c>
      <c r="D48">
        <v>1.5</v>
      </c>
      <c r="E48">
        <v>1.5</v>
      </c>
      <c r="F48">
        <v>1.3</v>
      </c>
    </row>
    <row r="49" spans="1:6" x14ac:dyDescent="0.2">
      <c r="A49">
        <v>16</v>
      </c>
      <c r="B49">
        <f t="shared" si="2"/>
        <v>6.09</v>
      </c>
      <c r="C49">
        <v>1.5</v>
      </c>
      <c r="D49">
        <v>1.5</v>
      </c>
      <c r="E49">
        <v>1.5</v>
      </c>
      <c r="F49">
        <v>1.3</v>
      </c>
    </row>
    <row r="50" spans="1:6" x14ac:dyDescent="0.2">
      <c r="A50">
        <v>17</v>
      </c>
      <c r="B50">
        <f t="shared" si="2"/>
        <v>6.39</v>
      </c>
      <c r="C50">
        <v>1.5</v>
      </c>
      <c r="D50">
        <v>1.5</v>
      </c>
      <c r="E50">
        <v>1.5</v>
      </c>
      <c r="F50">
        <v>1.3</v>
      </c>
    </row>
    <row r="51" spans="1:6" x14ac:dyDescent="0.2">
      <c r="A51">
        <v>18</v>
      </c>
      <c r="B51">
        <f t="shared" si="2"/>
        <v>6.71</v>
      </c>
      <c r="C51">
        <v>1.5</v>
      </c>
      <c r="D51">
        <v>1.5</v>
      </c>
      <c r="E51">
        <v>1.5</v>
      </c>
      <c r="F51">
        <v>1.3</v>
      </c>
    </row>
    <row r="52" spans="1:6" x14ac:dyDescent="0.2">
      <c r="A52">
        <v>19</v>
      </c>
      <c r="B52">
        <f t="shared" si="2"/>
        <v>7.05</v>
      </c>
      <c r="C52">
        <v>1.5</v>
      </c>
      <c r="D52">
        <v>1.5</v>
      </c>
      <c r="E52">
        <v>1.5</v>
      </c>
      <c r="F52">
        <v>1.3</v>
      </c>
    </row>
    <row r="53" spans="1:6" x14ac:dyDescent="0.2">
      <c r="A53">
        <v>20</v>
      </c>
      <c r="B53">
        <f t="shared" si="2"/>
        <v>7.4</v>
      </c>
      <c r="C53">
        <v>1.5</v>
      </c>
      <c r="D53">
        <v>1.5</v>
      </c>
      <c r="E53">
        <v>1.5</v>
      </c>
      <c r="F53">
        <v>1.3</v>
      </c>
    </row>
    <row r="54" spans="1:6" x14ac:dyDescent="0.2">
      <c r="A54">
        <v>21</v>
      </c>
      <c r="B54">
        <f t="shared" si="2"/>
        <v>7.77</v>
      </c>
      <c r="C54">
        <v>1.5</v>
      </c>
      <c r="D54">
        <v>1.5</v>
      </c>
      <c r="E54">
        <v>1.5</v>
      </c>
      <c r="F54">
        <v>1.3</v>
      </c>
    </row>
    <row r="55" spans="1:6" x14ac:dyDescent="0.2">
      <c r="A55">
        <v>22</v>
      </c>
      <c r="B55">
        <f t="shared" si="2"/>
        <v>8.16</v>
      </c>
      <c r="C55">
        <v>1.5</v>
      </c>
      <c r="D55">
        <v>1.5</v>
      </c>
      <c r="E55">
        <v>1.5</v>
      </c>
      <c r="F55">
        <v>1.3</v>
      </c>
    </row>
    <row r="56" spans="1:6" x14ac:dyDescent="0.2">
      <c r="A56">
        <v>23</v>
      </c>
      <c r="B56">
        <f t="shared" si="2"/>
        <v>8.57</v>
      </c>
      <c r="C56">
        <v>1.5</v>
      </c>
      <c r="D56">
        <v>1.5</v>
      </c>
      <c r="E56">
        <v>1.5</v>
      </c>
      <c r="F56">
        <v>1.3</v>
      </c>
    </row>
    <row r="57" spans="1:6" x14ac:dyDescent="0.2">
      <c r="A57">
        <v>24</v>
      </c>
      <c r="B57">
        <f t="shared" si="2"/>
        <v>9</v>
      </c>
      <c r="C57">
        <v>1.5</v>
      </c>
      <c r="D57">
        <v>1.5</v>
      </c>
      <c r="E57">
        <v>1.5</v>
      </c>
      <c r="F57">
        <v>1.3</v>
      </c>
    </row>
    <row r="58" spans="1:6" x14ac:dyDescent="0.2">
      <c r="A58">
        <v>25</v>
      </c>
      <c r="B58">
        <f t="shared" si="2"/>
        <v>9.4499999999999993</v>
      </c>
      <c r="C58">
        <v>1.5</v>
      </c>
      <c r="D58">
        <v>1.5</v>
      </c>
      <c r="E58">
        <v>1.5</v>
      </c>
      <c r="F58">
        <v>1.3</v>
      </c>
    </row>
  </sheetData>
  <mergeCells count="1">
    <mergeCell ref="A2:F2"/>
  </mergeCells>
  <phoneticPr fontId="3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33"/>
  <sheetViews>
    <sheetView workbookViewId="0">
      <selection activeCell="C11" sqref="C11"/>
    </sheetView>
  </sheetViews>
  <sheetFormatPr defaultRowHeight="16.5" x14ac:dyDescent="0.3"/>
  <cols>
    <col min="1" max="4" width="10.625" style="12" customWidth="1"/>
    <col min="5" max="5" width="110.125" style="12" customWidth="1"/>
    <col min="6" max="9" width="10.625" style="12" customWidth="1"/>
    <col min="10" max="16384" width="9" style="12"/>
  </cols>
  <sheetData>
    <row r="3" spans="1:5" ht="17.25" x14ac:dyDescent="0.3">
      <c r="A3" s="13" t="s">
        <v>14</v>
      </c>
      <c r="B3" s="13" t="s">
        <v>18</v>
      </c>
      <c r="C3" s="13" t="s">
        <v>17</v>
      </c>
      <c r="D3" s="13" t="s">
        <v>15</v>
      </c>
      <c r="E3" s="13" t="s">
        <v>16</v>
      </c>
    </row>
    <row r="4" spans="1:5" x14ac:dyDescent="0.3">
      <c r="A4" s="14"/>
      <c r="B4" s="14" t="s">
        <v>19</v>
      </c>
      <c r="C4" s="14"/>
      <c r="D4" s="14">
        <v>2</v>
      </c>
      <c r="E4" s="14" t="s">
        <v>23</v>
      </c>
    </row>
    <row r="5" spans="1:5" x14ac:dyDescent="0.3">
      <c r="A5" s="14"/>
      <c r="B5" s="14" t="s">
        <v>19</v>
      </c>
      <c r="C5" s="14"/>
      <c r="D5" s="14">
        <v>2</v>
      </c>
      <c r="E5" s="14" t="s">
        <v>24</v>
      </c>
    </row>
    <row r="6" spans="1:5" x14ac:dyDescent="0.3">
      <c r="A6" s="14">
        <v>1</v>
      </c>
      <c r="B6" s="14" t="s">
        <v>19</v>
      </c>
      <c r="C6" s="14"/>
      <c r="D6" s="14">
        <v>3</v>
      </c>
      <c r="E6" s="14" t="s">
        <v>20</v>
      </c>
    </row>
    <row r="7" spans="1:5" x14ac:dyDescent="0.3">
      <c r="A7" s="14">
        <v>2</v>
      </c>
      <c r="B7" s="14" t="s">
        <v>19</v>
      </c>
      <c r="C7" s="14"/>
      <c r="D7" s="14">
        <v>3</v>
      </c>
      <c r="E7" s="14" t="s">
        <v>21</v>
      </c>
    </row>
    <row r="8" spans="1:5" x14ac:dyDescent="0.3">
      <c r="A8" s="14">
        <v>3</v>
      </c>
      <c r="B8" s="14" t="s">
        <v>19</v>
      </c>
      <c r="C8" s="14"/>
      <c r="D8" s="14">
        <v>3</v>
      </c>
      <c r="E8" s="14" t="s">
        <v>22</v>
      </c>
    </row>
    <row r="9" spans="1:5" x14ac:dyDescent="0.3">
      <c r="A9" s="14"/>
      <c r="B9" s="14" t="s">
        <v>19</v>
      </c>
      <c r="C9" s="14"/>
      <c r="D9" s="14">
        <v>5</v>
      </c>
      <c r="E9" s="14" t="s">
        <v>26</v>
      </c>
    </row>
    <row r="10" spans="1:5" x14ac:dyDescent="0.3">
      <c r="A10" s="14"/>
      <c r="B10" s="14" t="s">
        <v>19</v>
      </c>
      <c r="C10" s="14"/>
      <c r="D10" s="14">
        <v>8</v>
      </c>
      <c r="E10" s="14" t="s">
        <v>25</v>
      </c>
    </row>
    <row r="11" spans="1:5" x14ac:dyDescent="0.3">
      <c r="A11" s="14"/>
      <c r="B11" s="14"/>
      <c r="C11" s="14"/>
      <c r="D11" s="14"/>
      <c r="E11" s="14"/>
    </row>
    <row r="12" spans="1:5" x14ac:dyDescent="0.3">
      <c r="A12" s="14"/>
      <c r="B12" s="14"/>
      <c r="C12" s="14"/>
      <c r="D12" s="14"/>
      <c r="E12" s="14"/>
    </row>
    <row r="13" spans="1:5" x14ac:dyDescent="0.3">
      <c r="A13" s="14"/>
      <c r="B13" s="14"/>
      <c r="C13" s="14"/>
      <c r="D13" s="14"/>
      <c r="E13" s="14"/>
    </row>
    <row r="14" spans="1:5" x14ac:dyDescent="0.3">
      <c r="A14" s="14"/>
      <c r="B14" s="14"/>
      <c r="C14" s="14"/>
      <c r="D14" s="14"/>
      <c r="E14" s="14"/>
    </row>
    <row r="15" spans="1:5" x14ac:dyDescent="0.3">
      <c r="A15" s="14"/>
      <c r="B15" s="14"/>
      <c r="C15" s="14"/>
      <c r="D15" s="14"/>
      <c r="E15" s="14"/>
    </row>
    <row r="16" spans="1:5" x14ac:dyDescent="0.3">
      <c r="A16" s="14"/>
      <c r="B16" s="14"/>
      <c r="C16" s="14"/>
      <c r="D16" s="14"/>
      <c r="E16" s="14"/>
    </row>
    <row r="17" spans="1:5" x14ac:dyDescent="0.3">
      <c r="A17" s="14"/>
      <c r="B17" s="14"/>
      <c r="C17" s="14"/>
      <c r="D17" s="14"/>
      <c r="E17" s="14"/>
    </row>
    <row r="18" spans="1:5" x14ac:dyDescent="0.3">
      <c r="A18" s="14"/>
      <c r="B18" s="14"/>
      <c r="C18" s="14"/>
      <c r="D18" s="14"/>
      <c r="E18" s="14"/>
    </row>
    <row r="19" spans="1:5" x14ac:dyDescent="0.3">
      <c r="A19" s="14"/>
      <c r="B19" s="14"/>
      <c r="C19" s="14"/>
      <c r="D19" s="14"/>
      <c r="E19" s="14"/>
    </row>
    <row r="20" spans="1:5" x14ac:dyDescent="0.3">
      <c r="A20" s="14"/>
      <c r="B20" s="14"/>
      <c r="C20" s="14"/>
      <c r="D20" s="14"/>
      <c r="E20" s="14"/>
    </row>
    <row r="21" spans="1:5" x14ac:dyDescent="0.3">
      <c r="A21" s="14"/>
      <c r="B21" s="14"/>
      <c r="C21" s="14"/>
      <c r="D21" s="14"/>
      <c r="E21" s="14"/>
    </row>
    <row r="22" spans="1:5" x14ac:dyDescent="0.3">
      <c r="A22" s="14"/>
      <c r="B22" s="14"/>
      <c r="C22" s="14"/>
      <c r="D22" s="14"/>
      <c r="E22" s="14"/>
    </row>
    <row r="23" spans="1:5" x14ac:dyDescent="0.3">
      <c r="A23" s="14"/>
      <c r="B23" s="14"/>
      <c r="C23" s="14"/>
      <c r="D23" s="14"/>
      <c r="E23" s="14"/>
    </row>
    <row r="24" spans="1:5" x14ac:dyDescent="0.3">
      <c r="A24" s="14"/>
      <c r="B24" s="14"/>
      <c r="C24" s="14"/>
      <c r="D24" s="14"/>
      <c r="E24" s="14"/>
    </row>
    <row r="25" spans="1:5" x14ac:dyDescent="0.3">
      <c r="A25" s="14"/>
      <c r="B25" s="14"/>
      <c r="C25" s="14"/>
      <c r="D25" s="14"/>
      <c r="E25" s="14"/>
    </row>
    <row r="26" spans="1:5" x14ac:dyDescent="0.3">
      <c r="A26" s="14"/>
      <c r="B26" s="14"/>
      <c r="C26" s="14"/>
      <c r="D26" s="14"/>
      <c r="E26" s="14"/>
    </row>
    <row r="27" spans="1:5" x14ac:dyDescent="0.3">
      <c r="A27" s="14"/>
      <c r="B27" s="14"/>
      <c r="C27" s="14"/>
      <c r="D27" s="14"/>
      <c r="E27" s="14"/>
    </row>
    <row r="28" spans="1:5" x14ac:dyDescent="0.3">
      <c r="A28" s="14"/>
      <c r="B28" s="14"/>
      <c r="C28" s="14"/>
      <c r="D28" s="14"/>
      <c r="E28" s="14"/>
    </row>
    <row r="29" spans="1:5" x14ac:dyDescent="0.3">
      <c r="A29" s="14"/>
      <c r="B29" s="14"/>
      <c r="C29" s="14"/>
      <c r="D29" s="14"/>
      <c r="E29" s="14"/>
    </row>
    <row r="30" spans="1:5" x14ac:dyDescent="0.3">
      <c r="A30" s="14"/>
      <c r="B30" s="14"/>
      <c r="C30" s="14"/>
      <c r="D30" s="14"/>
      <c r="E30" s="14"/>
    </row>
    <row r="31" spans="1:5" x14ac:dyDescent="0.3">
      <c r="A31" s="14"/>
      <c r="B31" s="14"/>
      <c r="C31" s="14"/>
      <c r="D31" s="14"/>
      <c r="E31" s="14"/>
    </row>
    <row r="32" spans="1:5" x14ac:dyDescent="0.3">
      <c r="A32" s="14"/>
      <c r="B32" s="14"/>
      <c r="C32" s="14"/>
      <c r="D32" s="14"/>
      <c r="E32" s="14"/>
    </row>
    <row r="33" spans="1:5" x14ac:dyDescent="0.3">
      <c r="A33" s="14"/>
      <c r="B33" s="14"/>
      <c r="C33" s="14"/>
      <c r="D33" s="14"/>
      <c r="E33" s="14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23"/>
  <sheetViews>
    <sheetView workbookViewId="0">
      <selection activeCell="G13" sqref="G13"/>
    </sheetView>
  </sheetViews>
  <sheetFormatPr defaultRowHeight="14.25" x14ac:dyDescent="0.2"/>
  <cols>
    <col min="1" max="1" width="16" customWidth="1"/>
  </cols>
  <sheetData>
    <row r="2" spans="1:3" ht="17.25" x14ac:dyDescent="0.2">
      <c r="A2" s="13" t="s">
        <v>320</v>
      </c>
      <c r="B2" s="13" t="s">
        <v>324</v>
      </c>
      <c r="C2" s="13" t="s">
        <v>325</v>
      </c>
    </row>
    <row r="3" spans="1:3" ht="16.5" x14ac:dyDescent="0.2">
      <c r="A3" s="14" t="s">
        <v>326</v>
      </c>
      <c r="B3" s="14">
        <v>1000</v>
      </c>
      <c r="C3" s="14"/>
    </row>
    <row r="4" spans="1:3" ht="16.5" x14ac:dyDescent="0.2">
      <c r="A4" s="14" t="s">
        <v>321</v>
      </c>
      <c r="B4" s="14">
        <v>500</v>
      </c>
      <c r="C4" s="14"/>
    </row>
    <row r="5" spans="1:3" ht="16.5" x14ac:dyDescent="0.2">
      <c r="A5" s="14" t="s">
        <v>322</v>
      </c>
      <c r="B5" s="14">
        <v>1200</v>
      </c>
      <c r="C5" s="14"/>
    </row>
    <row r="6" spans="1:3" ht="16.5" x14ac:dyDescent="0.2">
      <c r="A6" s="14" t="s">
        <v>323</v>
      </c>
      <c r="B6" s="14">
        <v>3500</v>
      </c>
      <c r="C6" s="14"/>
    </row>
    <row r="7" spans="1:3" ht="16.5" x14ac:dyDescent="0.2">
      <c r="A7" s="14" t="s">
        <v>327</v>
      </c>
      <c r="B7" s="14"/>
      <c r="C7" s="14">
        <v>10</v>
      </c>
    </row>
    <row r="8" spans="1:3" ht="16.5" x14ac:dyDescent="0.2">
      <c r="A8" s="14" t="s">
        <v>328</v>
      </c>
      <c r="B8" s="14"/>
      <c r="C8" s="14">
        <v>0.5</v>
      </c>
    </row>
    <row r="9" spans="1:3" ht="16.5" x14ac:dyDescent="0.2">
      <c r="A9" s="14" t="s">
        <v>329</v>
      </c>
      <c r="B9" s="14">
        <v>2000</v>
      </c>
      <c r="C9" s="14"/>
    </row>
    <row r="10" spans="1:3" ht="16.5" x14ac:dyDescent="0.2">
      <c r="A10" s="14" t="s">
        <v>330</v>
      </c>
      <c r="B10" s="14"/>
      <c r="C10" s="14">
        <v>5</v>
      </c>
    </row>
    <row r="11" spans="1:3" ht="16.5" x14ac:dyDescent="0.2">
      <c r="A11" s="14" t="s">
        <v>331</v>
      </c>
      <c r="B11" s="14"/>
      <c r="C11" s="14">
        <v>40</v>
      </c>
    </row>
    <row r="12" spans="1:3" ht="16.5" x14ac:dyDescent="0.2">
      <c r="A12" s="14" t="s">
        <v>332</v>
      </c>
      <c r="B12" s="14"/>
      <c r="C12" s="14">
        <v>50</v>
      </c>
    </row>
    <row r="13" spans="1:3" ht="16.5" x14ac:dyDescent="0.2">
      <c r="A13" s="20" t="s">
        <v>338</v>
      </c>
      <c r="B13" s="20"/>
      <c r="C13" s="20">
        <v>7</v>
      </c>
    </row>
    <row r="14" spans="1:3" ht="16.5" x14ac:dyDescent="0.2">
      <c r="A14" s="20" t="s">
        <v>339</v>
      </c>
      <c r="B14" s="20"/>
      <c r="C14" s="20">
        <v>35</v>
      </c>
    </row>
    <row r="15" spans="1:3" ht="16.5" x14ac:dyDescent="0.2">
      <c r="A15" s="20" t="s">
        <v>340</v>
      </c>
      <c r="B15" s="20"/>
      <c r="C15" s="20">
        <v>100</v>
      </c>
    </row>
    <row r="16" spans="1:3" ht="16.5" x14ac:dyDescent="0.2">
      <c r="A16" s="14" t="s">
        <v>341</v>
      </c>
      <c r="B16" s="14"/>
      <c r="C16" s="14">
        <v>10</v>
      </c>
    </row>
    <row r="17" spans="1:3" ht="16.5" x14ac:dyDescent="0.2">
      <c r="A17" s="14" t="s">
        <v>342</v>
      </c>
      <c r="B17" s="14"/>
      <c r="C17" s="14">
        <v>50</v>
      </c>
    </row>
    <row r="18" spans="1:3" ht="16.5" x14ac:dyDescent="0.2">
      <c r="A18" s="14" t="s">
        <v>343</v>
      </c>
      <c r="B18" s="14"/>
      <c r="C18" s="14">
        <v>200</v>
      </c>
    </row>
    <row r="19" spans="1:3" ht="16.5" x14ac:dyDescent="0.2">
      <c r="A19" s="14" t="s">
        <v>336</v>
      </c>
      <c r="B19" s="14"/>
      <c r="C19" s="14">
        <v>350</v>
      </c>
    </row>
    <row r="20" spans="1:3" ht="16.5" x14ac:dyDescent="0.2">
      <c r="A20" s="14" t="s">
        <v>337</v>
      </c>
      <c r="B20" s="14"/>
      <c r="C20" s="14">
        <v>75</v>
      </c>
    </row>
    <row r="21" spans="1:3" ht="16.5" x14ac:dyDescent="0.2">
      <c r="A21" s="14" t="s">
        <v>333</v>
      </c>
      <c r="B21" s="14">
        <v>5000</v>
      </c>
      <c r="C21" s="14">
        <v>5</v>
      </c>
    </row>
    <row r="22" spans="1:3" ht="16.5" x14ac:dyDescent="0.2">
      <c r="A22" s="14" t="s">
        <v>334</v>
      </c>
      <c r="B22" s="14">
        <v>10000</v>
      </c>
      <c r="C22" s="14">
        <v>10</v>
      </c>
    </row>
    <row r="23" spans="1:3" ht="16.5" x14ac:dyDescent="0.2">
      <c r="A23" s="14" t="s">
        <v>335</v>
      </c>
      <c r="B23" s="14">
        <v>50000</v>
      </c>
      <c r="C23" s="14">
        <v>50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3"/>
  <sheetViews>
    <sheetView workbookViewId="0">
      <selection activeCell="H7" sqref="H7"/>
    </sheetView>
  </sheetViews>
  <sheetFormatPr defaultRowHeight="14.25" x14ac:dyDescent="0.2"/>
  <cols>
    <col min="1" max="1" width="9.125" bestFit="1" customWidth="1"/>
    <col min="2" max="2" width="10.125" bestFit="1" customWidth="1"/>
    <col min="3" max="3" width="9.625" customWidth="1"/>
    <col min="13" max="13" width="10.5" customWidth="1"/>
    <col min="15" max="15" width="11.375" customWidth="1"/>
  </cols>
  <sheetData>
    <row r="2" spans="1:16" ht="20.25" x14ac:dyDescent="0.2">
      <c r="A2" s="50" t="s">
        <v>347</v>
      </c>
      <c r="B2" s="50"/>
      <c r="C2" s="50"/>
      <c r="D2" s="50"/>
      <c r="E2" s="50"/>
      <c r="G2" s="50" t="s">
        <v>349</v>
      </c>
      <c r="H2" s="50"/>
      <c r="I2" s="50"/>
      <c r="J2" s="50"/>
      <c r="K2" s="50"/>
    </row>
    <row r="3" spans="1:16" ht="21" customHeight="1" x14ac:dyDescent="0.2">
      <c r="A3" s="13" t="s">
        <v>344</v>
      </c>
      <c r="B3" s="13" t="s">
        <v>345</v>
      </c>
      <c r="C3" s="13" t="s">
        <v>354</v>
      </c>
      <c r="D3" s="13" t="s">
        <v>346</v>
      </c>
      <c r="E3" s="13" t="s">
        <v>348</v>
      </c>
      <c r="G3" s="13" t="s">
        <v>316</v>
      </c>
      <c r="H3" s="13" t="s">
        <v>317</v>
      </c>
      <c r="I3" s="13" t="s">
        <v>318</v>
      </c>
      <c r="J3" s="13" t="s">
        <v>319</v>
      </c>
      <c r="K3" s="13" t="s">
        <v>317</v>
      </c>
      <c r="M3" s="51" t="s">
        <v>350</v>
      </c>
      <c r="N3" s="21">
        <v>400</v>
      </c>
      <c r="O3" s="52" t="s">
        <v>351</v>
      </c>
      <c r="P3" s="21">
        <v>80</v>
      </c>
    </row>
    <row r="4" spans="1:16" ht="16.5" x14ac:dyDescent="0.2">
      <c r="A4" s="21">
        <v>10</v>
      </c>
      <c r="B4" s="21">
        <v>0.3</v>
      </c>
      <c r="C4" s="21">
        <v>0.3</v>
      </c>
      <c r="D4" s="21">
        <v>1</v>
      </c>
      <c r="E4" s="21">
        <v>1</v>
      </c>
      <c r="G4" s="21">
        <v>1</v>
      </c>
      <c r="H4" s="21">
        <v>1</v>
      </c>
      <c r="I4" s="21">
        <v>1</v>
      </c>
      <c r="J4" s="21">
        <v>1</v>
      </c>
      <c r="K4" s="18">
        <f>SUM(J$4:J4)</f>
        <v>1</v>
      </c>
      <c r="M4" s="51"/>
      <c r="O4" s="53"/>
    </row>
    <row r="5" spans="1:16" ht="16.5" x14ac:dyDescent="0.2">
      <c r="A5" s="21">
        <v>20</v>
      </c>
      <c r="B5" s="21">
        <v>1.1000000000000001</v>
      </c>
      <c r="C5" s="21">
        <v>0.8</v>
      </c>
      <c r="D5" s="21">
        <v>2</v>
      </c>
      <c r="E5" s="21">
        <v>1</v>
      </c>
      <c r="G5" s="21">
        <v>2</v>
      </c>
      <c r="H5" s="21">
        <v>1</v>
      </c>
      <c r="I5" s="21">
        <v>2</v>
      </c>
      <c r="J5" s="21">
        <v>1</v>
      </c>
      <c r="K5" s="18">
        <f>SUM(J$4:J5)</f>
        <v>2</v>
      </c>
    </row>
    <row r="6" spans="1:16" ht="16.5" x14ac:dyDescent="0.2">
      <c r="A6" s="21">
        <v>30</v>
      </c>
      <c r="B6" s="21">
        <v>3</v>
      </c>
      <c r="C6" s="21">
        <v>2</v>
      </c>
      <c r="D6" s="21">
        <v>3</v>
      </c>
      <c r="E6" s="21">
        <v>2</v>
      </c>
      <c r="G6" s="21">
        <v>3</v>
      </c>
      <c r="H6" s="21">
        <v>1</v>
      </c>
      <c r="I6" s="21">
        <v>3</v>
      </c>
      <c r="J6" s="21">
        <v>1</v>
      </c>
      <c r="K6" s="18">
        <f>SUM(J$4:J6)</f>
        <v>3</v>
      </c>
      <c r="M6" s="49" t="s">
        <v>352</v>
      </c>
      <c r="N6" s="21">
        <v>1200</v>
      </c>
      <c r="O6" s="49" t="s">
        <v>353</v>
      </c>
      <c r="P6" s="21">
        <v>2000</v>
      </c>
    </row>
    <row r="7" spans="1:16" ht="16.5" x14ac:dyDescent="0.2">
      <c r="A7" s="21">
        <v>40</v>
      </c>
      <c r="B7" s="21">
        <v>6</v>
      </c>
      <c r="C7" s="21">
        <v>3</v>
      </c>
      <c r="D7" s="21">
        <v>4</v>
      </c>
      <c r="E7" s="21">
        <v>3</v>
      </c>
      <c r="G7" s="21">
        <v>4</v>
      </c>
      <c r="H7" s="21">
        <v>1</v>
      </c>
      <c r="I7" s="21">
        <v>4</v>
      </c>
      <c r="J7" s="21">
        <v>1</v>
      </c>
      <c r="K7" s="18">
        <f>SUM(J$4:J7)</f>
        <v>4</v>
      </c>
      <c r="M7" s="49"/>
      <c r="O7" s="49"/>
    </row>
    <row r="8" spans="1:16" ht="16.5" x14ac:dyDescent="0.2">
      <c r="A8" s="21">
        <v>50</v>
      </c>
      <c r="B8" s="21">
        <v>10</v>
      </c>
      <c r="C8" s="21">
        <v>4</v>
      </c>
      <c r="D8" s="21">
        <v>5</v>
      </c>
      <c r="E8" s="21">
        <v>4</v>
      </c>
      <c r="G8" s="21">
        <v>5</v>
      </c>
      <c r="H8" s="21">
        <v>2</v>
      </c>
      <c r="I8" s="21">
        <v>5</v>
      </c>
      <c r="J8" s="21">
        <v>2</v>
      </c>
      <c r="K8" s="18">
        <f>SUM(J$4:J8)</f>
        <v>6</v>
      </c>
    </row>
    <row r="9" spans="1:16" ht="16.5" x14ac:dyDescent="0.2">
      <c r="A9" s="21">
        <v>60</v>
      </c>
      <c r="B9" s="21">
        <v>15</v>
      </c>
      <c r="C9" s="21">
        <v>5</v>
      </c>
      <c r="D9" s="21">
        <v>6</v>
      </c>
      <c r="E9" s="21">
        <v>4</v>
      </c>
      <c r="G9" s="21">
        <v>6</v>
      </c>
      <c r="H9" s="21">
        <v>2</v>
      </c>
      <c r="I9" s="21">
        <v>6</v>
      </c>
      <c r="J9" s="21">
        <v>2</v>
      </c>
      <c r="K9" s="18">
        <f>SUM(J$4:J9)</f>
        <v>8</v>
      </c>
    </row>
    <row r="10" spans="1:16" ht="16.5" x14ac:dyDescent="0.2">
      <c r="A10" s="21">
        <v>70</v>
      </c>
      <c r="B10" s="21">
        <v>21</v>
      </c>
      <c r="C10" s="21">
        <v>6.5</v>
      </c>
      <c r="D10" s="21">
        <v>7</v>
      </c>
      <c r="E10" s="21">
        <v>5</v>
      </c>
      <c r="G10" s="21">
        <v>7</v>
      </c>
      <c r="H10" s="21">
        <v>2</v>
      </c>
      <c r="I10" s="21">
        <v>7</v>
      </c>
      <c r="J10" s="21">
        <v>2</v>
      </c>
      <c r="K10" s="18">
        <f>SUM(J$4:J10)</f>
        <v>10</v>
      </c>
    </row>
    <row r="11" spans="1:16" ht="16.5" x14ac:dyDescent="0.2">
      <c r="A11" s="21">
        <v>80</v>
      </c>
      <c r="B11" s="21">
        <v>30</v>
      </c>
      <c r="C11" s="21">
        <v>8.5</v>
      </c>
      <c r="D11" s="21">
        <v>8</v>
      </c>
      <c r="E11" s="21">
        <v>5</v>
      </c>
      <c r="G11" s="21">
        <v>8</v>
      </c>
      <c r="H11" s="21">
        <v>3</v>
      </c>
      <c r="I11" s="21">
        <v>8</v>
      </c>
      <c r="J11" s="21">
        <v>2</v>
      </c>
      <c r="K11" s="18">
        <f>SUM(J$4:J11)</f>
        <v>12</v>
      </c>
    </row>
    <row r="12" spans="1:16" ht="16.5" x14ac:dyDescent="0.2">
      <c r="A12" s="21">
        <v>90</v>
      </c>
      <c r="B12" s="21">
        <v>45</v>
      </c>
      <c r="C12" s="21">
        <v>15</v>
      </c>
      <c r="D12" s="21">
        <v>9</v>
      </c>
      <c r="E12" s="21">
        <v>5</v>
      </c>
      <c r="G12" s="21">
        <v>9</v>
      </c>
      <c r="H12" s="21">
        <v>3</v>
      </c>
      <c r="I12" s="21">
        <v>9</v>
      </c>
      <c r="J12" s="21">
        <v>2</v>
      </c>
      <c r="K12" s="18">
        <f>SUM(J$4:J12)</f>
        <v>14</v>
      </c>
    </row>
    <row r="13" spans="1:16" ht="16.5" x14ac:dyDescent="0.2">
      <c r="A13" s="21">
        <v>100</v>
      </c>
      <c r="B13" s="21">
        <v>75</v>
      </c>
      <c r="C13" s="21">
        <v>30</v>
      </c>
      <c r="D13" s="21">
        <v>10</v>
      </c>
      <c r="E13" s="21">
        <v>5</v>
      </c>
      <c r="G13" s="21">
        <v>10</v>
      </c>
      <c r="H13" s="21">
        <v>4</v>
      </c>
      <c r="I13" s="21">
        <v>10</v>
      </c>
      <c r="J13" s="21">
        <v>2</v>
      </c>
      <c r="K13" s="18">
        <f>SUM(J$4:J13)</f>
        <v>16</v>
      </c>
    </row>
    <row r="14" spans="1:16" ht="16.5" x14ac:dyDescent="0.2">
      <c r="G14" s="21">
        <v>11</v>
      </c>
      <c r="H14" s="21">
        <v>4</v>
      </c>
      <c r="I14" s="21">
        <v>11</v>
      </c>
      <c r="J14" s="21">
        <v>2</v>
      </c>
      <c r="K14" s="18">
        <f>SUM(J$4:J14)</f>
        <v>18</v>
      </c>
    </row>
    <row r="15" spans="1:16" ht="16.5" x14ac:dyDescent="0.2">
      <c r="G15" s="21">
        <v>12</v>
      </c>
      <c r="H15" s="21">
        <v>5</v>
      </c>
      <c r="I15" s="21">
        <v>12</v>
      </c>
      <c r="J15" s="21">
        <v>2</v>
      </c>
      <c r="K15" s="18">
        <f>SUM(J$4:J15)</f>
        <v>20</v>
      </c>
    </row>
    <row r="16" spans="1:16" ht="16.5" x14ac:dyDescent="0.2">
      <c r="G16" s="21">
        <v>13</v>
      </c>
      <c r="H16" s="21">
        <v>5</v>
      </c>
      <c r="I16" s="21">
        <v>13</v>
      </c>
      <c r="J16" s="21">
        <v>2</v>
      </c>
      <c r="K16" s="18">
        <f>SUM(J$4:J16)</f>
        <v>22</v>
      </c>
    </row>
    <row r="17" spans="7:11" ht="16.5" x14ac:dyDescent="0.2">
      <c r="G17" s="21">
        <v>14</v>
      </c>
      <c r="H17" s="21">
        <v>6</v>
      </c>
      <c r="I17" s="21">
        <v>14</v>
      </c>
      <c r="J17" s="21">
        <v>2</v>
      </c>
      <c r="K17" s="18">
        <f>SUM(J$4:J17)</f>
        <v>24</v>
      </c>
    </row>
    <row r="18" spans="7:11" ht="16.5" x14ac:dyDescent="0.2">
      <c r="G18" s="21">
        <v>15</v>
      </c>
      <c r="H18" s="21">
        <v>6</v>
      </c>
      <c r="I18" s="21">
        <v>15</v>
      </c>
      <c r="J18" s="21">
        <v>2</v>
      </c>
      <c r="K18" s="18">
        <f>SUM(J$4:J18)</f>
        <v>26</v>
      </c>
    </row>
    <row r="19" spans="7:11" ht="16.5" x14ac:dyDescent="0.2">
      <c r="G19" s="21">
        <v>16</v>
      </c>
      <c r="H19" s="21">
        <v>7</v>
      </c>
      <c r="I19" s="21">
        <v>16</v>
      </c>
      <c r="J19" s="21">
        <v>2</v>
      </c>
      <c r="K19" s="18">
        <f>SUM(J$4:J19)</f>
        <v>28</v>
      </c>
    </row>
    <row r="20" spans="7:11" ht="16.5" x14ac:dyDescent="0.2">
      <c r="G20" s="21">
        <v>17</v>
      </c>
      <c r="H20" s="21">
        <v>7</v>
      </c>
      <c r="I20" s="21">
        <v>17</v>
      </c>
      <c r="J20" s="21">
        <v>2</v>
      </c>
      <c r="K20" s="18">
        <f>SUM(J$4:J20)</f>
        <v>30</v>
      </c>
    </row>
    <row r="21" spans="7:11" ht="16.5" x14ac:dyDescent="0.2">
      <c r="G21" s="21">
        <v>18</v>
      </c>
      <c r="H21" s="21">
        <v>8</v>
      </c>
      <c r="I21" s="21">
        <v>18</v>
      </c>
      <c r="J21" s="21">
        <v>2</v>
      </c>
      <c r="K21" s="18">
        <f>SUM(J$4:J21)</f>
        <v>32</v>
      </c>
    </row>
    <row r="22" spans="7:11" ht="16.5" x14ac:dyDescent="0.2">
      <c r="G22" s="21">
        <v>19</v>
      </c>
      <c r="H22" s="21">
        <v>9</v>
      </c>
      <c r="I22" s="21">
        <v>19</v>
      </c>
      <c r="J22" s="21">
        <v>2</v>
      </c>
      <c r="K22" s="18">
        <f>SUM(J$4:J22)</f>
        <v>34</v>
      </c>
    </row>
    <row r="23" spans="7:11" ht="16.5" x14ac:dyDescent="0.2">
      <c r="G23" s="21">
        <v>20</v>
      </c>
      <c r="H23" s="21">
        <v>10</v>
      </c>
      <c r="I23" s="21">
        <v>20</v>
      </c>
      <c r="J23" s="21">
        <v>2</v>
      </c>
      <c r="K23" s="18">
        <f>SUM(J$4:J23)</f>
        <v>36</v>
      </c>
    </row>
    <row r="24" spans="7:11" ht="16.5" x14ac:dyDescent="0.2">
      <c r="G24" s="21">
        <v>21</v>
      </c>
      <c r="H24" s="21">
        <v>12</v>
      </c>
      <c r="I24" s="21">
        <v>21</v>
      </c>
      <c r="J24" s="21">
        <v>2</v>
      </c>
      <c r="K24" s="18">
        <f>SUM(J$4:J24)</f>
        <v>38</v>
      </c>
    </row>
    <row r="25" spans="7:11" ht="16.5" x14ac:dyDescent="0.2">
      <c r="G25" s="21">
        <v>22</v>
      </c>
      <c r="H25" s="21">
        <v>14</v>
      </c>
      <c r="I25" s="21">
        <v>22</v>
      </c>
      <c r="J25" s="21">
        <v>2</v>
      </c>
      <c r="K25" s="18">
        <f>SUM(J$4:J25)</f>
        <v>40</v>
      </c>
    </row>
    <row r="26" spans="7:11" ht="16.5" x14ac:dyDescent="0.2">
      <c r="G26" s="21">
        <v>23</v>
      </c>
      <c r="H26" s="21">
        <v>16</v>
      </c>
      <c r="I26" s="21">
        <v>23</v>
      </c>
      <c r="J26" s="21">
        <v>5</v>
      </c>
      <c r="K26" s="18">
        <f>SUM(J$4:J26)</f>
        <v>45</v>
      </c>
    </row>
    <row r="27" spans="7:11" ht="16.5" x14ac:dyDescent="0.2">
      <c r="G27" s="21">
        <v>24</v>
      </c>
      <c r="H27" s="21">
        <v>18</v>
      </c>
      <c r="I27" s="21">
        <v>24</v>
      </c>
      <c r="J27" s="21">
        <v>5</v>
      </c>
      <c r="K27" s="18">
        <f>SUM(J$4:J27)</f>
        <v>50</v>
      </c>
    </row>
    <row r="28" spans="7:11" ht="16.5" x14ac:dyDescent="0.2">
      <c r="G28" s="21">
        <v>25</v>
      </c>
      <c r="H28" s="21">
        <v>20</v>
      </c>
      <c r="I28" s="21">
        <v>25</v>
      </c>
      <c r="J28" s="21">
        <v>5</v>
      </c>
      <c r="K28" s="18">
        <f>SUM(J$4:J28)</f>
        <v>55</v>
      </c>
    </row>
    <row r="29" spans="7:11" ht="16.5" x14ac:dyDescent="0.2">
      <c r="G29" s="21">
        <v>26</v>
      </c>
      <c r="H29" s="21">
        <v>22</v>
      </c>
      <c r="I29" s="21">
        <v>26</v>
      </c>
      <c r="J29" s="21">
        <v>5</v>
      </c>
      <c r="K29" s="18">
        <f>SUM(J$4:J29)</f>
        <v>60</v>
      </c>
    </row>
    <row r="30" spans="7:11" ht="16.5" x14ac:dyDescent="0.2">
      <c r="G30" s="21">
        <v>27</v>
      </c>
      <c r="H30" s="21">
        <v>24</v>
      </c>
      <c r="I30" s="21">
        <v>27</v>
      </c>
      <c r="J30" s="21">
        <v>5</v>
      </c>
      <c r="K30" s="18">
        <f>SUM(J$4:J30)</f>
        <v>65</v>
      </c>
    </row>
    <row r="31" spans="7:11" ht="16.5" x14ac:dyDescent="0.2">
      <c r="G31" s="21">
        <v>28</v>
      </c>
      <c r="H31" s="21">
        <v>26</v>
      </c>
      <c r="I31" s="21">
        <v>28</v>
      </c>
      <c r="J31" s="21">
        <v>5</v>
      </c>
      <c r="K31" s="18">
        <f>SUM(J$4:J31)</f>
        <v>70</v>
      </c>
    </row>
    <row r="32" spans="7:11" ht="16.5" x14ac:dyDescent="0.2">
      <c r="G32" s="21">
        <v>29</v>
      </c>
      <c r="H32" s="21">
        <v>28</v>
      </c>
      <c r="I32" s="21">
        <v>29</v>
      </c>
      <c r="J32" s="21">
        <v>5</v>
      </c>
      <c r="K32" s="18">
        <f>SUM(J$4:J32)</f>
        <v>75</v>
      </c>
    </row>
    <row r="33" spans="7:11" ht="16.5" x14ac:dyDescent="0.2">
      <c r="G33" s="21">
        <v>30</v>
      </c>
      <c r="H33" s="21">
        <v>30</v>
      </c>
      <c r="I33" s="21">
        <v>30</v>
      </c>
      <c r="J33" s="21">
        <v>5</v>
      </c>
      <c r="K33" s="18">
        <f>SUM(J$4:J33)</f>
        <v>80</v>
      </c>
    </row>
  </sheetData>
  <mergeCells count="6">
    <mergeCell ref="M6:M7"/>
    <mergeCell ref="O6:O7"/>
    <mergeCell ref="A2:E2"/>
    <mergeCell ref="M3:M4"/>
    <mergeCell ref="O3:O4"/>
    <mergeCell ref="G2:K2"/>
  </mergeCells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1"/>
  <sheetViews>
    <sheetView workbookViewId="0">
      <selection activeCell="D30" sqref="D30"/>
    </sheetView>
  </sheetViews>
  <sheetFormatPr defaultRowHeight="14.25" x14ac:dyDescent="0.2"/>
  <cols>
    <col min="2" max="2" width="12.75" customWidth="1"/>
    <col min="3" max="3" width="11.75" customWidth="1"/>
    <col min="4" max="4" width="61.75" customWidth="1"/>
    <col min="5" max="5" width="29" customWidth="1"/>
    <col min="6" max="6" width="33.375" customWidth="1"/>
    <col min="7" max="7" width="40.625" customWidth="1"/>
    <col min="8" max="8" width="40" customWidth="1"/>
    <col min="9" max="9" width="31" customWidth="1"/>
  </cols>
  <sheetData>
    <row r="1" spans="1:9" ht="17.25" x14ac:dyDescent="0.2">
      <c r="A1" s="13" t="s">
        <v>355</v>
      </c>
      <c r="B1" s="13" t="s">
        <v>356</v>
      </c>
      <c r="C1" s="13" t="s">
        <v>357</v>
      </c>
      <c r="D1" s="13" t="s">
        <v>358</v>
      </c>
      <c r="E1" s="13" t="s">
        <v>359</v>
      </c>
      <c r="F1" s="13" t="s">
        <v>360</v>
      </c>
      <c r="G1" s="13" t="s">
        <v>361</v>
      </c>
      <c r="H1" s="13" t="s">
        <v>362</v>
      </c>
      <c r="I1" s="13" t="s">
        <v>363</v>
      </c>
    </row>
    <row r="2" spans="1:9" ht="16.5" x14ac:dyDescent="0.2">
      <c r="A2" s="21">
        <v>-2</v>
      </c>
      <c r="B2" s="23" t="s">
        <v>364</v>
      </c>
      <c r="C2" s="23">
        <v>1</v>
      </c>
      <c r="D2" s="21" t="s">
        <v>365</v>
      </c>
      <c r="E2" s="21"/>
      <c r="F2" s="21"/>
      <c r="G2" s="21" t="s">
        <v>366</v>
      </c>
      <c r="H2" s="21"/>
      <c r="I2" s="21"/>
    </row>
    <row r="3" spans="1:9" ht="33.75" customHeight="1" x14ac:dyDescent="0.2">
      <c r="A3" s="21">
        <v>-1</v>
      </c>
      <c r="B3" s="23"/>
      <c r="C3" s="23">
        <v>1</v>
      </c>
      <c r="D3" s="21" t="s">
        <v>367</v>
      </c>
      <c r="E3" s="21"/>
      <c r="F3" s="21"/>
      <c r="G3" s="21" t="s">
        <v>368</v>
      </c>
      <c r="H3" s="21"/>
      <c r="I3" s="21"/>
    </row>
    <row r="4" spans="1:9" ht="16.5" x14ac:dyDescent="0.2">
      <c r="A4" s="21">
        <v>1</v>
      </c>
      <c r="B4" s="23" t="s">
        <v>549</v>
      </c>
      <c r="C4" s="23">
        <v>1</v>
      </c>
      <c r="D4" s="21" t="s">
        <v>369</v>
      </c>
      <c r="E4" s="21"/>
      <c r="F4" s="21" t="s">
        <v>370</v>
      </c>
      <c r="G4" s="21" t="s">
        <v>371</v>
      </c>
      <c r="H4" s="21" t="s">
        <v>372</v>
      </c>
      <c r="I4" s="21"/>
    </row>
    <row r="5" spans="1:9" ht="21" customHeight="1" x14ac:dyDescent="0.2">
      <c r="A5" s="21">
        <v>2</v>
      </c>
      <c r="B5" s="23" t="s">
        <v>373</v>
      </c>
      <c r="C5" s="23">
        <v>1</v>
      </c>
      <c r="D5" s="21" t="s">
        <v>369</v>
      </c>
      <c r="E5" s="21"/>
      <c r="F5" s="21" t="s">
        <v>374</v>
      </c>
      <c r="G5" s="21" t="s">
        <v>375</v>
      </c>
      <c r="H5" s="21" t="s">
        <v>376</v>
      </c>
      <c r="I5" s="21" t="s">
        <v>377</v>
      </c>
    </row>
    <row r="6" spans="1:9" ht="18" customHeight="1" x14ac:dyDescent="0.2">
      <c r="A6" s="21">
        <v>3</v>
      </c>
      <c r="B6" s="23"/>
      <c r="C6" s="21">
        <v>1</v>
      </c>
      <c r="D6" s="55" t="s">
        <v>378</v>
      </c>
      <c r="E6" s="55"/>
      <c r="F6" s="55"/>
      <c r="G6" s="55"/>
      <c r="H6" s="55"/>
      <c r="I6" s="55"/>
    </row>
    <row r="7" spans="1:9" ht="18" customHeight="1" x14ac:dyDescent="0.2">
      <c r="A7" s="21">
        <v>4</v>
      </c>
      <c r="B7" s="23" t="s">
        <v>379</v>
      </c>
      <c r="C7" s="21">
        <v>1</v>
      </c>
      <c r="D7" s="21" t="s">
        <v>380</v>
      </c>
      <c r="E7" s="21"/>
      <c r="F7" s="21" t="s">
        <v>381</v>
      </c>
      <c r="G7" s="21"/>
      <c r="H7" s="21"/>
      <c r="I7" s="21" t="s">
        <v>382</v>
      </c>
    </row>
    <row r="8" spans="1:9" ht="21" customHeight="1" x14ac:dyDescent="0.2">
      <c r="A8" s="21">
        <v>5</v>
      </c>
      <c r="B8" s="23" t="s">
        <v>383</v>
      </c>
      <c r="C8" s="23">
        <v>1</v>
      </c>
      <c r="D8" s="55" t="s">
        <v>384</v>
      </c>
      <c r="E8" s="55"/>
      <c r="F8" s="55"/>
      <c r="G8" s="55"/>
      <c r="H8" s="55"/>
      <c r="I8" s="55"/>
    </row>
    <row r="9" spans="1:9" ht="18.75" customHeight="1" x14ac:dyDescent="0.2">
      <c r="A9" s="21">
        <v>6</v>
      </c>
      <c r="B9" s="23" t="s">
        <v>385</v>
      </c>
      <c r="C9" s="23">
        <v>1</v>
      </c>
      <c r="D9" s="21" t="s">
        <v>380</v>
      </c>
      <c r="E9" s="21"/>
      <c r="F9" s="21" t="s">
        <v>386</v>
      </c>
      <c r="G9" s="21"/>
      <c r="H9" s="21" t="s">
        <v>387</v>
      </c>
      <c r="I9" s="21" t="s">
        <v>382</v>
      </c>
    </row>
    <row r="10" spans="1:9" ht="16.5" x14ac:dyDescent="0.2">
      <c r="A10" s="21">
        <v>7</v>
      </c>
      <c r="B10" s="23" t="s">
        <v>388</v>
      </c>
      <c r="C10" s="23">
        <v>1</v>
      </c>
      <c r="D10" s="21" t="s">
        <v>380</v>
      </c>
      <c r="E10" s="21"/>
      <c r="F10" s="21" t="s">
        <v>389</v>
      </c>
      <c r="G10" s="21"/>
      <c r="H10" s="21"/>
      <c r="I10" s="21" t="s">
        <v>377</v>
      </c>
    </row>
    <row r="11" spans="1:9" ht="19.5" customHeight="1" x14ac:dyDescent="0.2">
      <c r="A11" s="21">
        <v>8</v>
      </c>
      <c r="B11" s="23" t="s">
        <v>390</v>
      </c>
      <c r="C11" s="23">
        <v>1</v>
      </c>
      <c r="D11" s="55" t="s">
        <v>384</v>
      </c>
      <c r="E11" s="55"/>
      <c r="F11" s="55"/>
      <c r="G11" s="55"/>
      <c r="H11" s="55"/>
      <c r="I11" s="55"/>
    </row>
    <row r="12" spans="1:9" ht="19.5" customHeight="1" x14ac:dyDescent="0.2">
      <c r="A12" s="21">
        <v>9</v>
      </c>
      <c r="B12" s="54" t="s">
        <v>391</v>
      </c>
      <c r="C12" s="54"/>
      <c r="D12" s="54"/>
      <c r="E12" s="54"/>
      <c r="F12" s="54"/>
      <c r="G12" s="54"/>
      <c r="H12" s="54"/>
      <c r="I12" s="54"/>
    </row>
    <row r="13" spans="1:9" ht="19.5" customHeight="1" x14ac:dyDescent="0.2">
      <c r="A13" s="21">
        <v>10</v>
      </c>
      <c r="B13" s="23" t="s">
        <v>392</v>
      </c>
      <c r="C13" s="23">
        <v>1</v>
      </c>
      <c r="D13" s="21" t="s">
        <v>393</v>
      </c>
      <c r="E13" s="21"/>
      <c r="F13" s="21" t="s">
        <v>550</v>
      </c>
      <c r="G13" s="21"/>
      <c r="H13" s="21" t="s">
        <v>394</v>
      </c>
      <c r="I13" s="21"/>
    </row>
    <row r="14" spans="1:9" ht="19.5" customHeight="1" x14ac:dyDescent="0.2">
      <c r="A14" s="21">
        <v>11</v>
      </c>
      <c r="B14" s="23" t="s">
        <v>395</v>
      </c>
      <c r="C14" s="23">
        <v>1</v>
      </c>
      <c r="D14" s="21" t="s">
        <v>393</v>
      </c>
      <c r="E14" s="21"/>
      <c r="F14" s="21" t="s">
        <v>551</v>
      </c>
      <c r="G14" s="21"/>
      <c r="H14" s="21" t="s">
        <v>394</v>
      </c>
      <c r="I14" s="21"/>
    </row>
    <row r="15" spans="1:9" ht="20.25" customHeight="1" x14ac:dyDescent="0.2">
      <c r="A15" s="21">
        <v>12</v>
      </c>
      <c r="B15" s="23"/>
      <c r="C15" s="23">
        <v>1</v>
      </c>
      <c r="D15" s="55" t="s">
        <v>396</v>
      </c>
      <c r="E15" s="55"/>
      <c r="F15" s="55"/>
      <c r="G15" s="55"/>
      <c r="H15" s="55"/>
      <c r="I15" s="55"/>
    </row>
    <row r="16" spans="1:9" ht="17.100000000000001" customHeight="1" x14ac:dyDescent="0.2">
      <c r="A16" s="21">
        <v>13</v>
      </c>
      <c r="B16" s="23" t="s">
        <v>397</v>
      </c>
      <c r="C16" s="23">
        <v>1</v>
      </c>
      <c r="D16" s="21" t="s">
        <v>393</v>
      </c>
      <c r="E16" s="21"/>
      <c r="F16" s="21" t="s">
        <v>398</v>
      </c>
      <c r="G16" s="21"/>
      <c r="H16" s="21"/>
      <c r="I16" s="21"/>
    </row>
    <row r="17" spans="1:9" ht="17.100000000000001" customHeight="1" x14ac:dyDescent="0.2">
      <c r="A17" s="21">
        <v>14</v>
      </c>
      <c r="B17" s="23" t="s">
        <v>399</v>
      </c>
      <c r="C17" s="23">
        <v>1</v>
      </c>
      <c r="D17" s="21"/>
      <c r="E17" s="21"/>
      <c r="F17" s="21" t="s">
        <v>400</v>
      </c>
      <c r="G17" s="21"/>
      <c r="H17" s="21"/>
      <c r="I17" s="21"/>
    </row>
    <row r="18" spans="1:9" ht="17.100000000000001" customHeight="1" x14ac:dyDescent="0.2">
      <c r="A18" s="21">
        <v>15</v>
      </c>
      <c r="B18" s="23" t="s">
        <v>401</v>
      </c>
      <c r="C18" s="23">
        <v>1</v>
      </c>
      <c r="D18" s="21"/>
      <c r="E18" s="21"/>
      <c r="F18" s="21" t="s">
        <v>402</v>
      </c>
      <c r="G18" s="21"/>
      <c r="H18" s="21"/>
      <c r="I18" s="21"/>
    </row>
    <row r="19" spans="1:9" ht="17.100000000000001" customHeight="1" x14ac:dyDescent="0.2">
      <c r="A19" s="21">
        <v>16</v>
      </c>
      <c r="B19" s="23" t="s">
        <v>403</v>
      </c>
      <c r="C19" s="23">
        <v>1</v>
      </c>
      <c r="D19" s="21"/>
      <c r="E19" s="21"/>
      <c r="F19" s="21"/>
      <c r="G19" s="21"/>
      <c r="H19" s="21"/>
      <c r="I19" s="21"/>
    </row>
    <row r="20" spans="1:9" ht="33" customHeight="1" x14ac:dyDescent="0.2">
      <c r="A20" s="21">
        <v>17</v>
      </c>
      <c r="B20" s="55" t="s">
        <v>404</v>
      </c>
      <c r="C20" s="55"/>
      <c r="D20" s="55"/>
      <c r="E20" s="55"/>
      <c r="F20" s="55"/>
      <c r="G20" s="55"/>
      <c r="H20" s="55"/>
      <c r="I20" s="55"/>
    </row>
    <row r="21" spans="1:9" ht="17.100000000000001" customHeight="1" x14ac:dyDescent="0.2">
      <c r="A21" s="21">
        <v>18</v>
      </c>
      <c r="B21" s="23" t="s">
        <v>403</v>
      </c>
      <c r="C21" s="23">
        <v>1</v>
      </c>
      <c r="D21" s="21" t="s">
        <v>393</v>
      </c>
      <c r="E21" s="21"/>
      <c r="F21" s="21" t="s">
        <v>405</v>
      </c>
      <c r="G21" s="21"/>
      <c r="H21" s="21"/>
      <c r="I21" s="21"/>
    </row>
    <row r="22" spans="1:9" ht="17.100000000000001" customHeight="1" x14ac:dyDescent="0.2">
      <c r="A22" s="21">
        <v>19</v>
      </c>
      <c r="B22" s="23" t="s">
        <v>406</v>
      </c>
      <c r="C22" s="23">
        <v>1</v>
      </c>
      <c r="D22" s="21"/>
      <c r="E22" s="21"/>
      <c r="F22" s="21" t="s">
        <v>407</v>
      </c>
      <c r="G22" s="21"/>
      <c r="H22" s="21"/>
      <c r="I22" s="21"/>
    </row>
    <row r="23" spans="1:9" ht="17.100000000000001" customHeight="1" x14ac:dyDescent="0.2">
      <c r="A23" s="21">
        <v>20</v>
      </c>
      <c r="B23" s="23" t="s">
        <v>408</v>
      </c>
      <c r="C23" s="23">
        <v>1</v>
      </c>
      <c r="D23" s="21"/>
      <c r="E23" s="21"/>
      <c r="F23" s="21" t="s">
        <v>409</v>
      </c>
      <c r="G23" s="21"/>
      <c r="H23" s="21"/>
      <c r="I23" s="21"/>
    </row>
    <row r="24" spans="1:9" ht="17.25" customHeight="1" x14ac:dyDescent="0.2">
      <c r="A24" s="21">
        <v>21</v>
      </c>
      <c r="B24" s="54" t="s">
        <v>410</v>
      </c>
      <c r="C24" s="54"/>
      <c r="D24" s="54"/>
      <c r="E24" s="54"/>
      <c r="F24" s="54"/>
      <c r="G24" s="54"/>
      <c r="H24" s="54"/>
      <c r="I24" s="54"/>
    </row>
    <row r="25" spans="1:9" ht="17.100000000000001" customHeight="1" x14ac:dyDescent="0.2">
      <c r="A25" s="21">
        <v>22</v>
      </c>
      <c r="B25" s="23" t="s">
        <v>411</v>
      </c>
      <c r="C25" s="23">
        <v>1</v>
      </c>
      <c r="D25" s="21"/>
      <c r="E25" s="21"/>
      <c r="F25" s="21" t="s">
        <v>412</v>
      </c>
      <c r="G25" s="21"/>
      <c r="H25" s="21"/>
      <c r="I25" s="21"/>
    </row>
    <row r="26" spans="1:9" ht="17.100000000000001" customHeight="1" x14ac:dyDescent="0.2">
      <c r="A26" s="21">
        <v>23</v>
      </c>
      <c r="B26" s="23" t="s">
        <v>413</v>
      </c>
      <c r="C26" s="23">
        <v>1</v>
      </c>
      <c r="D26" s="21"/>
      <c r="E26" s="21"/>
      <c r="F26" s="21" t="s">
        <v>414</v>
      </c>
      <c r="G26" s="21"/>
      <c r="H26" s="21"/>
      <c r="I26" s="21"/>
    </row>
    <row r="27" spans="1:9" ht="17.100000000000001" customHeight="1" x14ac:dyDescent="0.2">
      <c r="A27" s="21">
        <v>24</v>
      </c>
      <c r="B27" s="23" t="s">
        <v>415</v>
      </c>
      <c r="C27" s="23">
        <v>1</v>
      </c>
      <c r="D27" s="21"/>
      <c r="E27" s="21"/>
      <c r="F27" s="21" t="s">
        <v>416</v>
      </c>
      <c r="G27" s="21"/>
      <c r="H27" s="21"/>
      <c r="I27" s="21"/>
    </row>
    <row r="28" spans="1:9" ht="35.25" customHeight="1" x14ac:dyDescent="0.2">
      <c r="A28" s="21">
        <v>25</v>
      </c>
      <c r="B28" s="55" t="s">
        <v>417</v>
      </c>
      <c r="C28" s="55"/>
      <c r="D28" s="55"/>
      <c r="E28" s="55"/>
      <c r="F28" s="55"/>
      <c r="G28" s="55"/>
      <c r="H28" s="55"/>
      <c r="I28" s="55"/>
    </row>
    <row r="29" spans="1:9" ht="18.75" customHeight="1" x14ac:dyDescent="0.2">
      <c r="A29" s="21">
        <v>26</v>
      </c>
      <c r="B29" s="23" t="s">
        <v>552</v>
      </c>
      <c r="C29" s="23">
        <v>2</v>
      </c>
      <c r="D29" s="21" t="s">
        <v>418</v>
      </c>
      <c r="E29" s="21" t="s">
        <v>419</v>
      </c>
      <c r="F29" s="21" t="s">
        <v>553</v>
      </c>
      <c r="G29" s="21"/>
      <c r="H29" s="21"/>
      <c r="I29" s="21"/>
    </row>
    <row r="30" spans="1:9" ht="16.5" x14ac:dyDescent="0.2">
      <c r="A30" s="21">
        <v>27</v>
      </c>
      <c r="B30" s="23" t="s">
        <v>554</v>
      </c>
      <c r="C30" s="23">
        <v>2</v>
      </c>
      <c r="D30" s="21" t="s">
        <v>420</v>
      </c>
      <c r="E30" s="21"/>
      <c r="F30" s="21" t="s">
        <v>555</v>
      </c>
      <c r="G30" s="21"/>
      <c r="H30" s="21"/>
      <c r="I30" s="21"/>
    </row>
    <row r="31" spans="1:9" ht="16.5" x14ac:dyDescent="0.2">
      <c r="A31" s="21">
        <v>28</v>
      </c>
      <c r="B31" s="23" t="s">
        <v>556</v>
      </c>
      <c r="C31" s="23">
        <v>2</v>
      </c>
      <c r="D31" s="21" t="s">
        <v>420</v>
      </c>
      <c r="E31" s="21"/>
      <c r="F31" s="21" t="s">
        <v>557</v>
      </c>
      <c r="G31" s="21"/>
      <c r="H31" s="21"/>
      <c r="I31" s="21"/>
    </row>
    <row r="32" spans="1:9" ht="20.25" customHeight="1" x14ac:dyDescent="0.2">
      <c r="A32" s="21">
        <v>29</v>
      </c>
      <c r="B32" s="55" t="s">
        <v>421</v>
      </c>
      <c r="C32" s="55"/>
      <c r="D32" s="55"/>
      <c r="E32" s="55"/>
      <c r="F32" s="55"/>
      <c r="G32" s="55"/>
      <c r="H32" s="55"/>
      <c r="I32" s="55"/>
    </row>
    <row r="33" spans="1:9" ht="16.5" x14ac:dyDescent="0.2">
      <c r="A33" s="21">
        <v>30</v>
      </c>
      <c r="B33" s="23" t="s">
        <v>422</v>
      </c>
      <c r="C33" s="23">
        <v>2</v>
      </c>
      <c r="D33" s="21"/>
      <c r="E33" s="21"/>
      <c r="F33" s="21" t="s">
        <v>558</v>
      </c>
      <c r="G33" s="21"/>
      <c r="H33" s="21"/>
      <c r="I33" s="21"/>
    </row>
    <row r="34" spans="1:9" ht="16.5" x14ac:dyDescent="0.2">
      <c r="A34" s="21">
        <v>31</v>
      </c>
      <c r="B34" s="23" t="s">
        <v>423</v>
      </c>
      <c r="C34" s="23">
        <v>2</v>
      </c>
      <c r="D34" s="21" t="s">
        <v>420</v>
      </c>
      <c r="E34" s="21" t="s">
        <v>424</v>
      </c>
      <c r="F34" s="21" t="s">
        <v>558</v>
      </c>
      <c r="G34" s="21"/>
      <c r="H34" s="21"/>
      <c r="I34" s="21"/>
    </row>
    <row r="35" spans="1:9" ht="22.5" customHeight="1" x14ac:dyDescent="0.2">
      <c r="A35" s="21">
        <v>32</v>
      </c>
      <c r="B35" s="23" t="s">
        <v>425</v>
      </c>
      <c r="C35" s="23">
        <v>2</v>
      </c>
      <c r="D35" s="21"/>
      <c r="E35" s="21"/>
      <c r="F35" s="21" t="s">
        <v>559</v>
      </c>
      <c r="G35" s="21"/>
      <c r="H35" s="21"/>
      <c r="I35" s="21"/>
    </row>
    <row r="36" spans="1:9" ht="34.5" customHeight="1" x14ac:dyDescent="0.2">
      <c r="A36" s="21">
        <v>33</v>
      </c>
      <c r="B36" s="23" t="s">
        <v>426</v>
      </c>
      <c r="C36" s="23">
        <v>2</v>
      </c>
      <c r="D36" s="21" t="s">
        <v>418</v>
      </c>
      <c r="E36" s="21" t="s">
        <v>427</v>
      </c>
      <c r="F36" s="21" t="s">
        <v>559</v>
      </c>
      <c r="G36" s="21"/>
      <c r="H36" s="21"/>
      <c r="I36" s="21"/>
    </row>
    <row r="37" spans="1:9" ht="16.5" x14ac:dyDescent="0.2">
      <c r="A37" s="21">
        <v>34</v>
      </c>
      <c r="B37" s="23" t="s">
        <v>428</v>
      </c>
      <c r="C37" s="23">
        <v>2</v>
      </c>
      <c r="D37" s="21"/>
      <c r="E37" s="21"/>
      <c r="F37" s="21" t="s">
        <v>429</v>
      </c>
      <c r="G37" s="21"/>
      <c r="H37" s="21"/>
      <c r="I37" s="21"/>
    </row>
    <row r="38" spans="1:9" ht="16.5" x14ac:dyDescent="0.2">
      <c r="A38" s="21">
        <v>35</v>
      </c>
      <c r="B38" s="23" t="s">
        <v>430</v>
      </c>
      <c r="C38" s="23">
        <v>2</v>
      </c>
      <c r="D38" s="21" t="s">
        <v>418</v>
      </c>
      <c r="E38" s="21" t="s">
        <v>431</v>
      </c>
      <c r="F38" s="21" t="s">
        <v>429</v>
      </c>
      <c r="G38" s="21"/>
      <c r="H38" s="21"/>
      <c r="I38" s="21"/>
    </row>
    <row r="39" spans="1:9" ht="24" customHeight="1" x14ac:dyDescent="0.2">
      <c r="A39" s="21">
        <v>36</v>
      </c>
      <c r="B39" s="23" t="s">
        <v>432</v>
      </c>
      <c r="C39" s="23">
        <v>2</v>
      </c>
      <c r="D39" s="21"/>
      <c r="E39" s="21"/>
      <c r="F39" s="21" t="s">
        <v>433</v>
      </c>
      <c r="G39" s="21"/>
      <c r="H39" s="21"/>
      <c r="I39" s="21"/>
    </row>
    <row r="40" spans="1:9" ht="16.5" x14ac:dyDescent="0.2">
      <c r="A40" s="21">
        <v>37</v>
      </c>
      <c r="B40" s="23" t="s">
        <v>434</v>
      </c>
      <c r="C40" s="23">
        <v>2</v>
      </c>
      <c r="D40" s="21" t="s">
        <v>418</v>
      </c>
      <c r="E40" s="21" t="s">
        <v>435</v>
      </c>
      <c r="F40" s="21" t="s">
        <v>433</v>
      </c>
      <c r="G40" s="21"/>
      <c r="H40" s="21"/>
      <c r="I40" s="21"/>
    </row>
    <row r="41" spans="1:9" ht="16.5" x14ac:dyDescent="0.2">
      <c r="A41" s="21">
        <v>38</v>
      </c>
      <c r="B41" s="23" t="s">
        <v>436</v>
      </c>
      <c r="C41" s="23">
        <v>2</v>
      </c>
      <c r="D41" s="21"/>
      <c r="E41" s="21"/>
      <c r="F41" s="21" t="s">
        <v>437</v>
      </c>
      <c r="G41" s="21"/>
      <c r="H41" s="21"/>
      <c r="I41" s="21"/>
    </row>
    <row r="42" spans="1:9" ht="16.5" x14ac:dyDescent="0.2">
      <c r="A42" s="21">
        <v>39</v>
      </c>
      <c r="B42" s="23" t="s">
        <v>438</v>
      </c>
      <c r="C42" s="23">
        <v>2</v>
      </c>
      <c r="D42" s="21" t="s">
        <v>439</v>
      </c>
      <c r="E42" s="21"/>
      <c r="F42" s="21" t="s">
        <v>437</v>
      </c>
      <c r="G42" s="21"/>
      <c r="H42" s="21"/>
      <c r="I42" s="21"/>
    </row>
    <row r="43" spans="1:9" ht="16.5" x14ac:dyDescent="0.2">
      <c r="A43" s="21">
        <v>40</v>
      </c>
      <c r="B43" s="23" t="s">
        <v>440</v>
      </c>
      <c r="C43" s="23">
        <v>2</v>
      </c>
      <c r="D43" s="21"/>
      <c r="E43" s="21"/>
      <c r="F43" s="21" t="s">
        <v>441</v>
      </c>
      <c r="G43" s="21"/>
      <c r="H43" s="21"/>
      <c r="I43" s="21"/>
    </row>
    <row r="44" spans="1:9" ht="16.5" x14ac:dyDescent="0.2">
      <c r="A44" s="21">
        <v>41</v>
      </c>
      <c r="B44" s="23" t="s">
        <v>442</v>
      </c>
      <c r="C44" s="23">
        <v>2</v>
      </c>
      <c r="D44" s="21" t="s">
        <v>439</v>
      </c>
      <c r="E44" s="21"/>
      <c r="F44" s="21" t="s">
        <v>443</v>
      </c>
      <c r="G44" s="21"/>
      <c r="H44" s="21"/>
      <c r="I44" s="21"/>
    </row>
    <row r="45" spans="1:9" ht="20.25" customHeight="1" x14ac:dyDescent="0.2">
      <c r="A45" s="21">
        <v>42</v>
      </c>
      <c r="B45" s="23" t="s">
        <v>444</v>
      </c>
      <c r="C45" s="21">
        <v>3</v>
      </c>
      <c r="D45" s="21" t="s">
        <v>439</v>
      </c>
      <c r="E45" s="21"/>
      <c r="F45" s="21" t="s">
        <v>560</v>
      </c>
      <c r="G45" s="21"/>
      <c r="H45" s="21"/>
      <c r="I45" s="21"/>
    </row>
    <row r="46" spans="1:9" ht="16.5" x14ac:dyDescent="0.2">
      <c r="A46" s="21">
        <v>43</v>
      </c>
      <c r="B46" s="23" t="s">
        <v>445</v>
      </c>
      <c r="C46" s="21">
        <v>3</v>
      </c>
      <c r="D46" s="21" t="s">
        <v>446</v>
      </c>
      <c r="E46" s="21" t="s">
        <v>447</v>
      </c>
      <c r="F46" s="21" t="s">
        <v>561</v>
      </c>
      <c r="G46" s="21"/>
      <c r="H46" s="21"/>
      <c r="I46" s="21"/>
    </row>
    <row r="47" spans="1:9" ht="16.5" x14ac:dyDescent="0.2">
      <c r="A47" s="21">
        <v>44</v>
      </c>
      <c r="B47" s="23" t="s">
        <v>448</v>
      </c>
      <c r="C47" s="21">
        <v>3</v>
      </c>
      <c r="D47" s="21" t="s">
        <v>439</v>
      </c>
      <c r="E47" s="21" t="s">
        <v>449</v>
      </c>
      <c r="F47" s="21" t="s">
        <v>450</v>
      </c>
      <c r="G47" s="21"/>
      <c r="H47" s="21"/>
      <c r="I47" s="21"/>
    </row>
    <row r="48" spans="1:9" ht="16.5" customHeight="1" x14ac:dyDescent="0.2">
      <c r="A48" s="21">
        <v>45</v>
      </c>
      <c r="B48" s="55" t="s">
        <v>562</v>
      </c>
      <c r="C48" s="55"/>
      <c r="D48" s="55"/>
      <c r="E48" s="55"/>
      <c r="F48" s="55"/>
      <c r="G48" s="55"/>
      <c r="H48" s="55"/>
      <c r="I48" s="55"/>
    </row>
    <row r="49" spans="1:9" ht="16.5" x14ac:dyDescent="0.2">
      <c r="A49" s="21">
        <v>46</v>
      </c>
      <c r="B49" s="23" t="s">
        <v>451</v>
      </c>
      <c r="C49" s="21">
        <v>3</v>
      </c>
      <c r="D49" s="21" t="s">
        <v>452</v>
      </c>
      <c r="E49" s="21" t="s">
        <v>453</v>
      </c>
      <c r="F49" s="21" t="s">
        <v>454</v>
      </c>
      <c r="G49" s="21"/>
      <c r="H49" s="21"/>
      <c r="I49" s="21"/>
    </row>
    <row r="50" spans="1:9" ht="16.5" x14ac:dyDescent="0.2">
      <c r="A50" s="21">
        <v>47</v>
      </c>
      <c r="B50" s="23" t="s">
        <v>455</v>
      </c>
      <c r="C50" s="21">
        <v>3</v>
      </c>
      <c r="D50" s="21" t="s">
        <v>456</v>
      </c>
      <c r="E50" s="21" t="s">
        <v>457</v>
      </c>
      <c r="F50" s="21" t="s">
        <v>458</v>
      </c>
      <c r="G50" s="21"/>
      <c r="H50" s="21"/>
      <c r="I50" s="21"/>
    </row>
    <row r="51" spans="1:9" ht="16.5" x14ac:dyDescent="0.2">
      <c r="A51" s="21">
        <v>48</v>
      </c>
      <c r="B51" s="23" t="s">
        <v>459</v>
      </c>
      <c r="C51" s="21">
        <v>3</v>
      </c>
      <c r="D51" s="21" t="s">
        <v>452</v>
      </c>
      <c r="E51" s="21" t="s">
        <v>460</v>
      </c>
      <c r="F51" s="21" t="s">
        <v>563</v>
      </c>
      <c r="G51" s="21"/>
      <c r="H51" s="21"/>
      <c r="I51" s="21"/>
    </row>
    <row r="52" spans="1:9" ht="16.5" x14ac:dyDescent="0.2">
      <c r="A52" s="21">
        <v>49</v>
      </c>
      <c r="B52" s="23" t="s">
        <v>461</v>
      </c>
      <c r="C52" s="21">
        <v>3</v>
      </c>
      <c r="D52" s="21" t="s">
        <v>456</v>
      </c>
      <c r="E52" s="21" t="s">
        <v>462</v>
      </c>
      <c r="F52" s="21" t="s">
        <v>463</v>
      </c>
      <c r="G52" s="21"/>
      <c r="H52" s="21"/>
      <c r="I52" s="21"/>
    </row>
    <row r="53" spans="1:9" ht="16.5" x14ac:dyDescent="0.2">
      <c r="A53" s="21">
        <v>50</v>
      </c>
      <c r="B53" s="23" t="s">
        <v>464</v>
      </c>
      <c r="C53" s="21">
        <v>3</v>
      </c>
      <c r="D53" s="21" t="s">
        <v>452</v>
      </c>
      <c r="E53" s="21" t="s">
        <v>465</v>
      </c>
      <c r="F53" s="21" t="s">
        <v>466</v>
      </c>
      <c r="G53" s="21"/>
      <c r="H53" s="21"/>
      <c r="I53" s="21"/>
    </row>
    <row r="54" spans="1:9" ht="16.5" x14ac:dyDescent="0.2">
      <c r="A54" s="21">
        <v>51</v>
      </c>
      <c r="B54" s="23" t="s">
        <v>467</v>
      </c>
      <c r="C54" s="21">
        <v>3</v>
      </c>
      <c r="D54" s="21" t="s">
        <v>456</v>
      </c>
      <c r="E54" s="21" t="s">
        <v>468</v>
      </c>
      <c r="F54" s="21" t="s">
        <v>564</v>
      </c>
      <c r="G54" s="21"/>
      <c r="H54" s="21"/>
      <c r="I54" s="21"/>
    </row>
    <row r="55" spans="1:9" ht="16.5" x14ac:dyDescent="0.2">
      <c r="A55" s="21">
        <v>52</v>
      </c>
      <c r="B55" s="23" t="s">
        <v>469</v>
      </c>
      <c r="C55" s="21">
        <v>4</v>
      </c>
      <c r="D55" s="21" t="s">
        <v>452</v>
      </c>
      <c r="E55" s="21" t="s">
        <v>470</v>
      </c>
      <c r="F55" s="21" t="s">
        <v>471</v>
      </c>
      <c r="G55" s="21"/>
      <c r="H55" s="21"/>
      <c r="I55" s="21"/>
    </row>
    <row r="56" spans="1:9" ht="16.5" x14ac:dyDescent="0.2">
      <c r="A56" s="21">
        <v>53</v>
      </c>
      <c r="B56" s="23" t="s">
        <v>472</v>
      </c>
      <c r="C56" s="21">
        <v>4</v>
      </c>
      <c r="D56" s="21" t="s">
        <v>473</v>
      </c>
      <c r="E56" s="21" t="s">
        <v>474</v>
      </c>
      <c r="F56" s="21" t="s">
        <v>471</v>
      </c>
      <c r="G56" s="21"/>
      <c r="H56" s="21"/>
      <c r="I56" s="21"/>
    </row>
    <row r="57" spans="1:9" ht="16.5" x14ac:dyDescent="0.2">
      <c r="A57" s="21">
        <v>54</v>
      </c>
      <c r="B57" s="23" t="s">
        <v>475</v>
      </c>
      <c r="C57" s="21">
        <v>4</v>
      </c>
      <c r="D57" s="21" t="s">
        <v>473</v>
      </c>
      <c r="E57" s="21" t="s">
        <v>476</v>
      </c>
      <c r="F57" s="21" t="s">
        <v>477</v>
      </c>
      <c r="G57" s="21"/>
      <c r="H57" s="21"/>
      <c r="I57" s="21"/>
    </row>
    <row r="58" spans="1:9" ht="16.5" x14ac:dyDescent="0.2">
      <c r="A58" s="21">
        <v>55</v>
      </c>
      <c r="B58" s="23" t="s">
        <v>478</v>
      </c>
      <c r="C58" s="21">
        <v>4</v>
      </c>
      <c r="D58" s="21" t="s">
        <v>473</v>
      </c>
      <c r="E58" s="21" t="s">
        <v>479</v>
      </c>
      <c r="F58" s="21" t="s">
        <v>480</v>
      </c>
      <c r="G58" s="21"/>
      <c r="H58" s="21"/>
      <c r="I58" s="21"/>
    </row>
    <row r="59" spans="1:9" ht="16.5" x14ac:dyDescent="0.2">
      <c r="A59" s="21">
        <v>56</v>
      </c>
      <c r="B59" s="23" t="s">
        <v>481</v>
      </c>
      <c r="C59" s="21">
        <v>4</v>
      </c>
      <c r="D59" s="21" t="s">
        <v>473</v>
      </c>
      <c r="E59" s="21" t="s">
        <v>482</v>
      </c>
      <c r="F59" s="21" t="s">
        <v>483</v>
      </c>
      <c r="G59" s="21"/>
      <c r="H59" s="21"/>
      <c r="I59" s="21"/>
    </row>
    <row r="60" spans="1:9" ht="16.5" x14ac:dyDescent="0.2">
      <c r="A60" s="21">
        <v>57</v>
      </c>
      <c r="B60" s="23" t="s">
        <v>484</v>
      </c>
      <c r="C60" s="21">
        <v>4</v>
      </c>
      <c r="D60" s="21" t="s">
        <v>473</v>
      </c>
      <c r="E60" s="21" t="s">
        <v>565</v>
      </c>
      <c r="F60" s="21" t="s">
        <v>485</v>
      </c>
      <c r="G60" s="21"/>
      <c r="H60" s="21"/>
      <c r="I60" s="21"/>
    </row>
    <row r="61" spans="1:9" ht="16.5" x14ac:dyDescent="0.2">
      <c r="A61" s="21">
        <v>58</v>
      </c>
      <c r="B61" s="23" t="s">
        <v>566</v>
      </c>
      <c r="C61" s="21">
        <v>5</v>
      </c>
      <c r="D61" s="21" t="s">
        <v>486</v>
      </c>
      <c r="E61" s="21" t="s">
        <v>487</v>
      </c>
      <c r="F61" s="21" t="s">
        <v>567</v>
      </c>
      <c r="G61" s="21"/>
      <c r="H61" s="21"/>
      <c r="I61" s="21"/>
    </row>
    <row r="62" spans="1:9" ht="16.5" x14ac:dyDescent="0.2">
      <c r="A62" s="21">
        <v>59</v>
      </c>
      <c r="B62" s="23" t="s">
        <v>568</v>
      </c>
      <c r="C62" s="21">
        <v>5</v>
      </c>
      <c r="D62" s="21" t="s">
        <v>488</v>
      </c>
      <c r="E62" s="21" t="s">
        <v>489</v>
      </c>
      <c r="F62" s="21" t="s">
        <v>490</v>
      </c>
      <c r="G62" s="21"/>
      <c r="H62" s="21"/>
      <c r="I62" s="21"/>
    </row>
    <row r="63" spans="1:9" ht="16.5" x14ac:dyDescent="0.2">
      <c r="A63" s="21">
        <v>60</v>
      </c>
      <c r="B63" s="23" t="s">
        <v>569</v>
      </c>
      <c r="C63" s="21">
        <v>5</v>
      </c>
      <c r="D63" s="21" t="s">
        <v>486</v>
      </c>
      <c r="E63" s="21" t="s">
        <v>491</v>
      </c>
      <c r="F63" s="21" t="s">
        <v>570</v>
      </c>
      <c r="G63" s="21"/>
      <c r="H63" s="21"/>
      <c r="I63" s="21"/>
    </row>
    <row r="64" spans="1:9" ht="16.5" x14ac:dyDescent="0.2">
      <c r="A64" s="21">
        <v>61</v>
      </c>
      <c r="B64" s="23" t="s">
        <v>571</v>
      </c>
      <c r="C64" s="21">
        <v>5</v>
      </c>
      <c r="D64" s="21" t="s">
        <v>488</v>
      </c>
      <c r="E64" s="21" t="s">
        <v>492</v>
      </c>
      <c r="F64" s="21" t="s">
        <v>493</v>
      </c>
      <c r="G64" s="21"/>
      <c r="H64" s="21"/>
      <c r="I64" s="21"/>
    </row>
    <row r="65" spans="1:9" ht="16.5" x14ac:dyDescent="0.2">
      <c r="A65" s="21">
        <v>62</v>
      </c>
      <c r="B65" s="23" t="s">
        <v>572</v>
      </c>
      <c r="C65" s="21">
        <v>5</v>
      </c>
      <c r="D65" s="21" t="s">
        <v>486</v>
      </c>
      <c r="E65" s="21" t="s">
        <v>494</v>
      </c>
      <c r="F65" s="21" t="s">
        <v>573</v>
      </c>
      <c r="G65" s="21"/>
      <c r="H65" s="21"/>
      <c r="I65" s="21"/>
    </row>
    <row r="66" spans="1:9" ht="16.5" x14ac:dyDescent="0.2">
      <c r="A66" s="21">
        <v>63</v>
      </c>
      <c r="B66" s="23" t="s">
        <v>574</v>
      </c>
      <c r="C66" s="21">
        <v>6</v>
      </c>
      <c r="D66" s="21" t="s">
        <v>486</v>
      </c>
      <c r="E66" s="21" t="s">
        <v>495</v>
      </c>
      <c r="F66" s="21" t="s">
        <v>496</v>
      </c>
      <c r="G66" s="21"/>
      <c r="H66" s="21"/>
      <c r="I66" s="21"/>
    </row>
    <row r="67" spans="1:9" ht="16.5" x14ac:dyDescent="0.2">
      <c r="A67" s="21">
        <v>64</v>
      </c>
      <c r="B67" s="23" t="s">
        <v>575</v>
      </c>
      <c r="C67" s="21">
        <v>6</v>
      </c>
      <c r="D67" s="21" t="s">
        <v>486</v>
      </c>
      <c r="E67" s="21" t="s">
        <v>497</v>
      </c>
      <c r="F67" s="21" t="s">
        <v>576</v>
      </c>
      <c r="G67" s="21"/>
      <c r="H67" s="21"/>
      <c r="I67" s="21"/>
    </row>
    <row r="68" spans="1:9" ht="16.5" x14ac:dyDescent="0.2">
      <c r="A68" s="21">
        <v>65</v>
      </c>
      <c r="B68" s="23" t="s">
        <v>577</v>
      </c>
      <c r="C68" s="21">
        <v>6</v>
      </c>
      <c r="D68" s="21" t="s">
        <v>486</v>
      </c>
      <c r="E68" s="21" t="s">
        <v>498</v>
      </c>
      <c r="F68" s="21" t="s">
        <v>578</v>
      </c>
      <c r="G68" s="21"/>
      <c r="H68" s="21"/>
      <c r="I68" s="21"/>
    </row>
    <row r="69" spans="1:9" ht="16.5" x14ac:dyDescent="0.2">
      <c r="A69" s="21">
        <v>66</v>
      </c>
      <c r="B69" s="23" t="s">
        <v>579</v>
      </c>
      <c r="C69" s="21">
        <v>6</v>
      </c>
      <c r="D69" s="21" t="s">
        <v>486</v>
      </c>
      <c r="E69" s="21" t="s">
        <v>499</v>
      </c>
      <c r="F69" s="21" t="s">
        <v>500</v>
      </c>
      <c r="G69" s="21"/>
      <c r="H69" s="21"/>
      <c r="I69" s="21"/>
    </row>
    <row r="70" spans="1:9" ht="16.5" x14ac:dyDescent="0.2">
      <c r="A70" s="21">
        <v>67</v>
      </c>
      <c r="B70" s="23" t="s">
        <v>580</v>
      </c>
      <c r="C70" s="21">
        <v>6</v>
      </c>
      <c r="D70" s="21" t="s">
        <v>486</v>
      </c>
      <c r="E70" s="21" t="s">
        <v>501</v>
      </c>
      <c r="F70" s="21" t="s">
        <v>581</v>
      </c>
      <c r="G70" s="21"/>
      <c r="H70" s="21"/>
      <c r="I70" s="21"/>
    </row>
    <row r="71" spans="1:9" ht="16.5" x14ac:dyDescent="0.2">
      <c r="A71" s="21">
        <v>68</v>
      </c>
      <c r="B71" s="23" t="s">
        <v>582</v>
      </c>
      <c r="C71" s="21">
        <v>7</v>
      </c>
      <c r="D71" s="21" t="s">
        <v>486</v>
      </c>
      <c r="E71" s="21" t="s">
        <v>502</v>
      </c>
      <c r="F71" s="21" t="s">
        <v>583</v>
      </c>
      <c r="G71" s="21"/>
      <c r="H71" s="21"/>
      <c r="I71" s="21"/>
    </row>
    <row r="72" spans="1:9" ht="16.5" x14ac:dyDescent="0.2">
      <c r="A72" s="21">
        <v>69</v>
      </c>
      <c r="B72" s="23" t="s">
        <v>584</v>
      </c>
      <c r="C72" s="21">
        <v>7</v>
      </c>
      <c r="D72" s="21" t="s">
        <v>486</v>
      </c>
      <c r="E72" s="21" t="s">
        <v>503</v>
      </c>
      <c r="F72" s="21" t="s">
        <v>504</v>
      </c>
      <c r="G72" s="21"/>
      <c r="H72" s="21"/>
      <c r="I72" s="21"/>
    </row>
    <row r="73" spans="1:9" ht="16.5" x14ac:dyDescent="0.2">
      <c r="A73" s="21">
        <v>70</v>
      </c>
      <c r="B73" s="23" t="s">
        <v>585</v>
      </c>
      <c r="C73" s="21">
        <v>7</v>
      </c>
      <c r="D73" s="21" t="s">
        <v>486</v>
      </c>
      <c r="E73" s="21" t="s">
        <v>505</v>
      </c>
      <c r="F73" s="21" t="s">
        <v>506</v>
      </c>
      <c r="G73" s="21"/>
      <c r="H73" s="21"/>
      <c r="I73" s="21"/>
    </row>
    <row r="74" spans="1:9" ht="16.5" x14ac:dyDescent="0.2">
      <c r="A74" s="21">
        <v>71</v>
      </c>
      <c r="B74" s="23" t="s">
        <v>586</v>
      </c>
      <c r="C74" s="21">
        <v>7</v>
      </c>
      <c r="D74" s="21" t="s">
        <v>486</v>
      </c>
      <c r="E74" s="21" t="s">
        <v>507</v>
      </c>
      <c r="F74" s="21" t="s">
        <v>508</v>
      </c>
      <c r="G74" s="21"/>
      <c r="H74" s="21"/>
      <c r="I74" s="21"/>
    </row>
    <row r="75" spans="1:9" ht="16.5" x14ac:dyDescent="0.2">
      <c r="A75" s="21">
        <v>72</v>
      </c>
      <c r="B75" s="23" t="s">
        <v>587</v>
      </c>
      <c r="C75" s="21">
        <v>7</v>
      </c>
      <c r="D75" s="21" t="s">
        <v>486</v>
      </c>
      <c r="E75" s="21" t="s">
        <v>509</v>
      </c>
      <c r="F75" s="21" t="s">
        <v>510</v>
      </c>
      <c r="G75" s="21"/>
      <c r="H75" s="21"/>
      <c r="I75" s="21"/>
    </row>
    <row r="76" spans="1:9" ht="16.5" x14ac:dyDescent="0.2">
      <c r="A76" s="21">
        <v>73</v>
      </c>
      <c r="B76" s="23" t="s">
        <v>588</v>
      </c>
      <c r="C76" s="21">
        <v>8</v>
      </c>
      <c r="D76" s="21" t="s">
        <v>511</v>
      </c>
      <c r="E76" s="21" t="s">
        <v>512</v>
      </c>
      <c r="F76" s="21" t="s">
        <v>510</v>
      </c>
      <c r="G76" s="21"/>
      <c r="H76" s="21"/>
      <c r="I76" s="21"/>
    </row>
    <row r="77" spans="1:9" ht="16.5" x14ac:dyDescent="0.2">
      <c r="A77" s="21">
        <v>74</v>
      </c>
      <c r="B77" s="23" t="s">
        <v>589</v>
      </c>
      <c r="C77" s="21">
        <v>8</v>
      </c>
      <c r="D77" s="21" t="s">
        <v>511</v>
      </c>
      <c r="E77" s="21" t="s">
        <v>513</v>
      </c>
      <c r="F77" s="21" t="s">
        <v>514</v>
      </c>
      <c r="G77" s="21"/>
      <c r="H77" s="21"/>
      <c r="I77" s="21"/>
    </row>
    <row r="78" spans="1:9" ht="16.5" x14ac:dyDescent="0.2">
      <c r="A78" s="21">
        <v>75</v>
      </c>
      <c r="B78" s="23" t="s">
        <v>590</v>
      </c>
      <c r="C78" s="21">
        <v>8</v>
      </c>
      <c r="D78" s="21" t="s">
        <v>511</v>
      </c>
      <c r="E78" s="21" t="s">
        <v>507</v>
      </c>
      <c r="F78" s="21" t="s">
        <v>515</v>
      </c>
      <c r="G78" s="21"/>
      <c r="H78" s="21"/>
      <c r="I78" s="21"/>
    </row>
    <row r="79" spans="1:9" ht="16.5" x14ac:dyDescent="0.2">
      <c r="A79" s="21">
        <v>76</v>
      </c>
      <c r="B79" s="23" t="s">
        <v>591</v>
      </c>
      <c r="C79" s="21">
        <v>9</v>
      </c>
      <c r="D79" s="21" t="s">
        <v>511</v>
      </c>
      <c r="E79" s="21" t="s">
        <v>592</v>
      </c>
      <c r="F79" s="21" t="s">
        <v>516</v>
      </c>
      <c r="G79" s="21"/>
      <c r="H79" s="21"/>
      <c r="I79" s="21"/>
    </row>
    <row r="80" spans="1:9" ht="16.5" x14ac:dyDescent="0.2">
      <c r="A80" s="21">
        <v>77</v>
      </c>
      <c r="B80" s="23" t="s">
        <v>593</v>
      </c>
      <c r="C80" s="21">
        <v>9</v>
      </c>
      <c r="D80" s="21" t="s">
        <v>511</v>
      </c>
      <c r="E80" s="21" t="s">
        <v>594</v>
      </c>
      <c r="F80" s="21" t="s">
        <v>595</v>
      </c>
      <c r="G80" s="21"/>
      <c r="H80" s="21"/>
      <c r="I80" s="21"/>
    </row>
    <row r="81" spans="1:9" ht="16.5" x14ac:dyDescent="0.2">
      <c r="A81" s="21">
        <v>78</v>
      </c>
      <c r="B81" s="23" t="s">
        <v>596</v>
      </c>
      <c r="C81" s="21">
        <v>9</v>
      </c>
      <c r="D81" s="21" t="s">
        <v>511</v>
      </c>
      <c r="E81" s="21" t="s">
        <v>517</v>
      </c>
      <c r="F81" s="21" t="s">
        <v>518</v>
      </c>
      <c r="G81" s="21"/>
      <c r="H81" s="21"/>
      <c r="I81" s="21"/>
    </row>
    <row r="82" spans="1:9" ht="16.5" x14ac:dyDescent="0.2">
      <c r="A82" s="21">
        <v>79</v>
      </c>
      <c r="B82" s="23" t="s">
        <v>597</v>
      </c>
      <c r="C82" s="21">
        <v>10</v>
      </c>
      <c r="D82" s="21" t="s">
        <v>511</v>
      </c>
      <c r="E82" s="21" t="s">
        <v>519</v>
      </c>
      <c r="F82" s="21" t="s">
        <v>520</v>
      </c>
      <c r="G82" s="21"/>
      <c r="H82" s="21"/>
      <c r="I82" s="21"/>
    </row>
    <row r="83" spans="1:9" ht="16.5" x14ac:dyDescent="0.2">
      <c r="A83" s="21">
        <v>80</v>
      </c>
      <c r="B83" s="23" t="s">
        <v>598</v>
      </c>
      <c r="C83" s="21">
        <v>10</v>
      </c>
      <c r="D83" s="21" t="s">
        <v>511</v>
      </c>
      <c r="E83" s="21" t="s">
        <v>521</v>
      </c>
      <c r="F83" s="21" t="s">
        <v>522</v>
      </c>
      <c r="G83" s="21"/>
      <c r="H83" s="21"/>
      <c r="I83" s="21"/>
    </row>
    <row r="84" spans="1:9" ht="16.5" x14ac:dyDescent="0.2">
      <c r="A84" s="21">
        <v>81</v>
      </c>
      <c r="B84" s="23" t="s">
        <v>599</v>
      </c>
      <c r="C84" s="21">
        <v>10</v>
      </c>
      <c r="D84" s="21" t="s">
        <v>511</v>
      </c>
      <c r="E84" s="21" t="s">
        <v>523</v>
      </c>
      <c r="F84" s="21" t="s">
        <v>524</v>
      </c>
      <c r="G84" s="21"/>
      <c r="H84" s="21"/>
      <c r="I84" s="21"/>
    </row>
    <row r="85" spans="1:9" ht="16.5" x14ac:dyDescent="0.2">
      <c r="A85" s="21">
        <v>82</v>
      </c>
      <c r="B85" s="23" t="s">
        <v>600</v>
      </c>
      <c r="C85" s="21">
        <v>11</v>
      </c>
      <c r="D85" s="21" t="s">
        <v>511</v>
      </c>
      <c r="E85" s="21" t="s">
        <v>601</v>
      </c>
      <c r="F85" s="21" t="s">
        <v>525</v>
      </c>
      <c r="G85" s="21"/>
      <c r="H85" s="21"/>
      <c r="I85" s="21"/>
    </row>
    <row r="86" spans="1:9" ht="16.5" x14ac:dyDescent="0.2">
      <c r="A86" s="21">
        <v>83</v>
      </c>
      <c r="B86" s="23" t="s">
        <v>602</v>
      </c>
      <c r="C86" s="21">
        <v>11</v>
      </c>
      <c r="D86" s="21" t="s">
        <v>511</v>
      </c>
      <c r="E86" s="21" t="s">
        <v>603</v>
      </c>
      <c r="F86" s="21" t="s">
        <v>526</v>
      </c>
      <c r="G86" s="21"/>
      <c r="H86" s="21"/>
      <c r="I86" s="21"/>
    </row>
    <row r="87" spans="1:9" ht="16.5" x14ac:dyDescent="0.2">
      <c r="A87" s="21">
        <v>84</v>
      </c>
      <c r="B87" s="23" t="s">
        <v>604</v>
      </c>
      <c r="C87" s="21">
        <v>11</v>
      </c>
      <c r="D87" s="21" t="s">
        <v>511</v>
      </c>
      <c r="E87" s="21" t="s">
        <v>605</v>
      </c>
      <c r="F87" s="21" t="s">
        <v>527</v>
      </c>
      <c r="G87" s="21"/>
      <c r="H87" s="21"/>
      <c r="I87" s="21"/>
    </row>
    <row r="88" spans="1:9" ht="16.5" x14ac:dyDescent="0.2">
      <c r="A88" s="21">
        <v>85</v>
      </c>
      <c r="B88" s="23" t="s">
        <v>606</v>
      </c>
      <c r="C88" s="21">
        <v>12</v>
      </c>
      <c r="D88" s="21" t="s">
        <v>511</v>
      </c>
      <c r="E88" s="21" t="s">
        <v>607</v>
      </c>
      <c r="F88" s="21" t="s">
        <v>528</v>
      </c>
      <c r="G88" s="21"/>
      <c r="H88" s="21"/>
      <c r="I88" s="21"/>
    </row>
    <row r="89" spans="1:9" ht="16.5" x14ac:dyDescent="0.2">
      <c r="A89" s="21">
        <v>86</v>
      </c>
      <c r="B89" s="23" t="s">
        <v>608</v>
      </c>
      <c r="C89" s="21">
        <v>12</v>
      </c>
      <c r="D89" s="21" t="s">
        <v>511</v>
      </c>
      <c r="E89" s="21" t="s">
        <v>609</v>
      </c>
      <c r="F89" s="21" t="s">
        <v>529</v>
      </c>
      <c r="G89" s="21"/>
      <c r="H89" s="21"/>
      <c r="I89" s="21"/>
    </row>
    <row r="90" spans="1:9" ht="16.5" x14ac:dyDescent="0.2">
      <c r="A90" s="21">
        <v>87</v>
      </c>
      <c r="B90" s="23" t="s">
        <v>610</v>
      </c>
      <c r="C90" s="21">
        <v>12</v>
      </c>
      <c r="D90" s="21" t="s">
        <v>511</v>
      </c>
      <c r="E90" s="21" t="s">
        <v>530</v>
      </c>
      <c r="F90" s="21" t="s">
        <v>531</v>
      </c>
      <c r="G90" s="21"/>
      <c r="H90" s="21"/>
      <c r="I90" s="21"/>
    </row>
    <row r="91" spans="1:9" ht="16.5" x14ac:dyDescent="0.2">
      <c r="A91" s="21"/>
      <c r="B91" s="21"/>
      <c r="C91" s="21"/>
      <c r="D91" s="21"/>
      <c r="E91" s="21"/>
      <c r="F91" s="21"/>
      <c r="G91" s="21"/>
      <c r="H91" s="21"/>
      <c r="I91" s="21"/>
    </row>
  </sheetData>
  <mergeCells count="10">
    <mergeCell ref="B24:I24"/>
    <mergeCell ref="B28:I28"/>
    <mergeCell ref="B32:I32"/>
    <mergeCell ref="B48:I48"/>
    <mergeCell ref="D6:I6"/>
    <mergeCell ref="D8:I8"/>
    <mergeCell ref="D11:I11"/>
    <mergeCell ref="B12:I12"/>
    <mergeCell ref="D15:I15"/>
    <mergeCell ref="B20:I20"/>
  </mergeCells>
  <phoneticPr fontId="3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42"/>
  <sheetViews>
    <sheetView workbookViewId="0">
      <selection activeCell="D14" sqref="D14"/>
    </sheetView>
  </sheetViews>
  <sheetFormatPr defaultRowHeight="14.25" x14ac:dyDescent="0.2"/>
  <cols>
    <col min="1" max="1" width="18.5" style="22" customWidth="1"/>
    <col min="2" max="2" width="12.625" style="22" customWidth="1"/>
    <col min="3" max="3" width="38.125" style="22" customWidth="1"/>
    <col min="4" max="4" width="73.375" style="22" customWidth="1"/>
    <col min="5" max="5" width="38.625" style="22" customWidth="1"/>
    <col min="6" max="6" width="49.75" style="22" customWidth="1"/>
    <col min="7" max="7" width="50.875" style="22" customWidth="1"/>
    <col min="8" max="8" width="61.25" style="22" customWidth="1"/>
    <col min="9" max="16384" width="9" style="22"/>
  </cols>
  <sheetData>
    <row r="2" spans="1:8" ht="20.25" x14ac:dyDescent="0.2">
      <c r="A2" s="50" t="s">
        <v>611</v>
      </c>
      <c r="B2" s="50"/>
      <c r="C2" s="50"/>
      <c r="D2" s="50"/>
      <c r="E2" s="50"/>
      <c r="F2" s="50"/>
      <c r="G2" s="50"/>
      <c r="H2" s="24"/>
    </row>
    <row r="3" spans="1:8" x14ac:dyDescent="0.2">
      <c r="A3" s="61" t="s">
        <v>612</v>
      </c>
      <c r="B3" s="61" t="s">
        <v>613</v>
      </c>
      <c r="C3" s="61" t="s">
        <v>614</v>
      </c>
      <c r="D3" s="62" t="s">
        <v>615</v>
      </c>
      <c r="E3" s="62" t="s">
        <v>616</v>
      </c>
      <c r="F3" s="62" t="s">
        <v>617</v>
      </c>
      <c r="G3" s="62" t="s">
        <v>618</v>
      </c>
      <c r="H3" s="63" t="s">
        <v>619</v>
      </c>
    </row>
    <row r="4" spans="1:8" ht="19.5" customHeight="1" x14ac:dyDescent="0.2">
      <c r="A4" s="64" t="s">
        <v>620</v>
      </c>
      <c r="B4" s="25" t="s">
        <v>621</v>
      </c>
      <c r="C4" s="25" t="s">
        <v>622</v>
      </c>
      <c r="D4" s="25" t="s">
        <v>623</v>
      </c>
      <c r="E4" s="25" t="s">
        <v>624</v>
      </c>
      <c r="F4" s="25"/>
      <c r="G4" s="25" t="s">
        <v>625</v>
      </c>
      <c r="H4" s="25"/>
    </row>
    <row r="5" spans="1:8" ht="19.5" customHeight="1" x14ac:dyDescent="0.2">
      <c r="A5" s="65"/>
      <c r="B5" s="25" t="s">
        <v>626</v>
      </c>
      <c r="C5" s="25" t="s">
        <v>627</v>
      </c>
      <c r="D5" s="25" t="s">
        <v>628</v>
      </c>
      <c r="E5" s="25" t="s">
        <v>629</v>
      </c>
      <c r="F5" s="25"/>
      <c r="G5" s="25"/>
      <c r="H5" s="25"/>
    </row>
    <row r="6" spans="1:8" ht="19.5" customHeight="1" x14ac:dyDescent="0.2">
      <c r="A6" s="66"/>
      <c r="B6" s="67" t="s">
        <v>630</v>
      </c>
      <c r="C6" s="67" t="s">
        <v>631</v>
      </c>
      <c r="D6" s="67" t="s">
        <v>632</v>
      </c>
      <c r="E6" s="67" t="s">
        <v>633</v>
      </c>
      <c r="F6" s="67" t="s">
        <v>634</v>
      </c>
      <c r="G6" s="67" t="s">
        <v>635</v>
      </c>
      <c r="H6" s="67"/>
    </row>
    <row r="7" spans="1:8" ht="21.75" customHeight="1" x14ac:dyDescent="0.2">
      <c r="A7" s="64" t="s">
        <v>636</v>
      </c>
      <c r="B7" s="25" t="s">
        <v>637</v>
      </c>
      <c r="C7" s="25" t="s">
        <v>638</v>
      </c>
      <c r="D7" s="25"/>
      <c r="E7" s="25"/>
      <c r="F7" s="25"/>
      <c r="G7" s="25" t="s">
        <v>639</v>
      </c>
      <c r="H7" s="25"/>
    </row>
    <row r="8" spans="1:8" ht="38.25" customHeight="1" x14ac:dyDescent="0.2">
      <c r="A8" s="65"/>
      <c r="B8" s="25" t="s">
        <v>621</v>
      </c>
      <c r="C8" s="25"/>
      <c r="D8" s="25" t="s">
        <v>623</v>
      </c>
      <c r="E8" s="25" t="s">
        <v>640</v>
      </c>
      <c r="F8" s="25"/>
      <c r="G8" s="25"/>
      <c r="H8" s="25"/>
    </row>
    <row r="9" spans="1:8" ht="30.75" customHeight="1" x14ac:dyDescent="0.2">
      <c r="A9" s="65"/>
      <c r="B9" s="68" t="s">
        <v>641</v>
      </c>
      <c r="C9" s="68"/>
      <c r="D9" s="68"/>
      <c r="E9" s="68"/>
      <c r="F9" s="68"/>
      <c r="G9" s="68"/>
      <c r="H9" s="69" t="s">
        <v>642</v>
      </c>
    </row>
    <row r="10" spans="1:8" ht="21.75" customHeight="1" x14ac:dyDescent="0.2">
      <c r="A10" s="65"/>
      <c r="B10" s="25" t="s">
        <v>643</v>
      </c>
      <c r="C10" s="25" t="s">
        <v>644</v>
      </c>
      <c r="D10" s="25" t="s">
        <v>645</v>
      </c>
      <c r="E10" s="25" t="s">
        <v>646</v>
      </c>
      <c r="F10" s="25"/>
      <c r="G10" s="25" t="s">
        <v>647</v>
      </c>
      <c r="H10" s="25" t="s">
        <v>648</v>
      </c>
    </row>
    <row r="11" spans="1:8" ht="16.5" x14ac:dyDescent="0.2">
      <c r="A11" s="65"/>
      <c r="B11" s="25" t="s">
        <v>649</v>
      </c>
      <c r="C11" s="25" t="s">
        <v>650</v>
      </c>
      <c r="D11" s="25" t="s">
        <v>651</v>
      </c>
      <c r="E11" s="25" t="s">
        <v>652</v>
      </c>
      <c r="F11" s="25"/>
      <c r="G11" s="25"/>
      <c r="H11" s="25"/>
    </row>
    <row r="12" spans="1:8" ht="33" x14ac:dyDescent="0.2">
      <c r="A12" s="65"/>
      <c r="B12" s="25" t="s">
        <v>653</v>
      </c>
      <c r="C12" s="25" t="s">
        <v>654</v>
      </c>
      <c r="D12" s="25" t="s">
        <v>655</v>
      </c>
      <c r="E12" s="25" t="s">
        <v>656</v>
      </c>
      <c r="F12" s="25"/>
      <c r="G12" s="25"/>
      <c r="H12" s="25"/>
    </row>
    <row r="13" spans="1:8" ht="109.5" customHeight="1" x14ac:dyDescent="0.2">
      <c r="A13" s="66"/>
      <c r="B13" s="25" t="s">
        <v>657</v>
      </c>
      <c r="C13" s="25" t="s">
        <v>658</v>
      </c>
      <c r="D13" s="25" t="s">
        <v>659</v>
      </c>
      <c r="E13" s="25" t="s">
        <v>660</v>
      </c>
      <c r="F13" s="70" t="s">
        <v>661</v>
      </c>
      <c r="G13" s="70" t="s">
        <v>662</v>
      </c>
      <c r="H13" s="25"/>
    </row>
    <row r="14" spans="1:8" ht="36" customHeight="1" x14ac:dyDescent="0.2">
      <c r="A14" s="71" t="s">
        <v>663</v>
      </c>
      <c r="B14" s="25" t="s">
        <v>621</v>
      </c>
      <c r="C14" s="25" t="s">
        <v>664</v>
      </c>
      <c r="D14" s="25" t="s">
        <v>665</v>
      </c>
      <c r="E14" s="25" t="s">
        <v>666</v>
      </c>
      <c r="F14" s="25"/>
      <c r="G14" s="25" t="s">
        <v>667</v>
      </c>
      <c r="H14" s="25" t="s">
        <v>668</v>
      </c>
    </row>
    <row r="15" spans="1:8" ht="37.5" customHeight="1" x14ac:dyDescent="0.2">
      <c r="A15" s="71"/>
      <c r="B15" s="25" t="s">
        <v>669</v>
      </c>
      <c r="C15" s="25" t="s">
        <v>670</v>
      </c>
      <c r="D15" s="25" t="s">
        <v>671</v>
      </c>
      <c r="E15" s="25" t="s">
        <v>672</v>
      </c>
      <c r="F15" s="25" t="s">
        <v>673</v>
      </c>
      <c r="G15" s="25" t="s">
        <v>674</v>
      </c>
      <c r="H15" s="25" t="s">
        <v>675</v>
      </c>
    </row>
    <row r="16" spans="1:8" ht="16.5" x14ac:dyDescent="0.2">
      <c r="A16" s="71"/>
      <c r="B16" s="25" t="s">
        <v>643</v>
      </c>
      <c r="C16" s="25" t="s">
        <v>676</v>
      </c>
      <c r="D16" s="25" t="s">
        <v>677</v>
      </c>
      <c r="E16" s="25" t="s">
        <v>678</v>
      </c>
      <c r="F16" s="25" t="s">
        <v>679</v>
      </c>
      <c r="G16" s="25"/>
      <c r="H16" s="25"/>
    </row>
    <row r="17" spans="1:8" ht="16.5" x14ac:dyDescent="0.2">
      <c r="A17" s="65" t="s">
        <v>680</v>
      </c>
      <c r="B17" s="25" t="s">
        <v>681</v>
      </c>
      <c r="C17" s="25"/>
      <c r="D17" s="25" t="s">
        <v>682</v>
      </c>
      <c r="E17" s="25"/>
      <c r="F17" s="25"/>
      <c r="G17" s="25"/>
      <c r="H17" s="25"/>
    </row>
    <row r="18" spans="1:8" ht="33" x14ac:dyDescent="0.2">
      <c r="A18" s="65"/>
      <c r="B18" s="25" t="s">
        <v>683</v>
      </c>
      <c r="C18" s="25"/>
      <c r="D18" s="25" t="s">
        <v>684</v>
      </c>
      <c r="E18" s="25" t="s">
        <v>685</v>
      </c>
      <c r="F18" s="25" t="s">
        <v>686</v>
      </c>
      <c r="G18" s="25" t="s">
        <v>687</v>
      </c>
      <c r="H18" s="25"/>
    </row>
    <row r="19" spans="1:8" ht="36.75" customHeight="1" x14ac:dyDescent="0.2">
      <c r="A19" s="65"/>
      <c r="B19" s="25" t="s">
        <v>688</v>
      </c>
      <c r="C19" s="25" t="s">
        <v>689</v>
      </c>
      <c r="D19" s="25" t="s">
        <v>690</v>
      </c>
      <c r="E19" s="25"/>
      <c r="F19" s="25" t="s">
        <v>691</v>
      </c>
      <c r="G19" s="25" t="s">
        <v>692</v>
      </c>
      <c r="H19" s="25" t="s">
        <v>693</v>
      </c>
    </row>
    <row r="20" spans="1:8" ht="16.5" x14ac:dyDescent="0.2">
      <c r="A20" s="65"/>
      <c r="B20" s="25" t="s">
        <v>653</v>
      </c>
      <c r="C20" s="25" t="s">
        <v>694</v>
      </c>
      <c r="D20" s="25" t="s">
        <v>695</v>
      </c>
      <c r="E20" s="25"/>
      <c r="F20" s="25"/>
      <c r="G20" s="25"/>
      <c r="H20" s="25"/>
    </row>
    <row r="21" spans="1:8" ht="51.75" customHeight="1" x14ac:dyDescent="0.2">
      <c r="A21" s="64" t="s">
        <v>696</v>
      </c>
      <c r="B21" s="25" t="s">
        <v>697</v>
      </c>
      <c r="C21" s="25" t="s">
        <v>698</v>
      </c>
      <c r="D21" s="25" t="s">
        <v>699</v>
      </c>
      <c r="E21" s="25" t="s">
        <v>700</v>
      </c>
      <c r="F21" s="25" t="s">
        <v>701</v>
      </c>
      <c r="G21" s="25" t="s">
        <v>702</v>
      </c>
      <c r="H21" s="25" t="s">
        <v>703</v>
      </c>
    </row>
    <row r="22" spans="1:8" ht="27.75" customHeight="1" x14ac:dyDescent="0.2">
      <c r="A22" s="65"/>
      <c r="B22" s="25" t="s">
        <v>704</v>
      </c>
      <c r="C22" s="25" t="s">
        <v>705</v>
      </c>
      <c r="D22" s="25" t="s">
        <v>706</v>
      </c>
      <c r="E22" s="25" t="s">
        <v>707</v>
      </c>
      <c r="F22" s="25" t="s">
        <v>708</v>
      </c>
      <c r="G22" s="25" t="s">
        <v>702</v>
      </c>
      <c r="H22" s="25"/>
    </row>
    <row r="23" spans="1:8" ht="33.75" customHeight="1" x14ac:dyDescent="0.2">
      <c r="A23" s="66"/>
      <c r="B23" s="25" t="s">
        <v>709</v>
      </c>
      <c r="C23" s="25" t="s">
        <v>664</v>
      </c>
      <c r="D23" s="25" t="s">
        <v>710</v>
      </c>
      <c r="E23" s="25" t="s">
        <v>711</v>
      </c>
      <c r="F23" s="25" t="s">
        <v>712</v>
      </c>
      <c r="G23" s="25" t="s">
        <v>713</v>
      </c>
      <c r="H23" s="25"/>
    </row>
    <row r="24" spans="1:8" ht="33" x14ac:dyDescent="0.2">
      <c r="A24" s="64" t="s">
        <v>714</v>
      </c>
      <c r="B24" s="25" t="s">
        <v>715</v>
      </c>
      <c r="C24" s="25" t="s">
        <v>716</v>
      </c>
      <c r="D24" s="25" t="s">
        <v>717</v>
      </c>
      <c r="E24" s="25" t="s">
        <v>718</v>
      </c>
      <c r="F24" s="25" t="s">
        <v>719</v>
      </c>
      <c r="G24" s="25" t="s">
        <v>720</v>
      </c>
      <c r="H24" s="25"/>
    </row>
    <row r="25" spans="1:8" ht="49.5" x14ac:dyDescent="0.2">
      <c r="A25" s="65"/>
      <c r="B25" s="25" t="s">
        <v>721</v>
      </c>
      <c r="C25" s="25" t="s">
        <v>722</v>
      </c>
      <c r="D25" s="25"/>
      <c r="E25" s="25" t="s">
        <v>723</v>
      </c>
      <c r="F25" s="25" t="s">
        <v>719</v>
      </c>
      <c r="G25" s="25" t="s">
        <v>720</v>
      </c>
      <c r="H25" s="25" t="s">
        <v>724</v>
      </c>
    </row>
    <row r="26" spans="1:8" ht="61.5" customHeight="1" x14ac:dyDescent="0.2">
      <c r="A26" s="66"/>
      <c r="B26" s="25" t="s">
        <v>725</v>
      </c>
      <c r="C26" s="25" t="s">
        <v>726</v>
      </c>
      <c r="D26" s="25" t="s">
        <v>727</v>
      </c>
      <c r="E26" s="25" t="s">
        <v>728</v>
      </c>
      <c r="F26" s="25"/>
      <c r="G26" s="25"/>
      <c r="H26" s="25"/>
    </row>
    <row r="29" spans="1:8" ht="20.25" x14ac:dyDescent="0.2">
      <c r="A29" s="50" t="s">
        <v>729</v>
      </c>
      <c r="B29" s="50"/>
      <c r="C29" s="50"/>
      <c r="D29" s="50"/>
      <c r="E29" s="50"/>
      <c r="F29" s="50"/>
      <c r="G29" s="50"/>
      <c r="H29" s="24"/>
    </row>
    <row r="30" spans="1:8" x14ac:dyDescent="0.2">
      <c r="A30" s="61" t="s">
        <v>612</v>
      </c>
      <c r="B30" s="61" t="s">
        <v>613</v>
      </c>
      <c r="C30" s="61" t="s">
        <v>617</v>
      </c>
      <c r="D30" s="62" t="s">
        <v>615</v>
      </c>
      <c r="E30" s="62" t="s">
        <v>616</v>
      </c>
      <c r="F30" s="72" t="s">
        <v>730</v>
      </c>
      <c r="G30" s="73"/>
      <c r="H30" s="63" t="s">
        <v>619</v>
      </c>
    </row>
    <row r="31" spans="1:8" ht="33" x14ac:dyDescent="0.2">
      <c r="A31" s="71" t="s">
        <v>731</v>
      </c>
      <c r="B31" s="25" t="s">
        <v>732</v>
      </c>
      <c r="C31" s="25" t="s">
        <v>733</v>
      </c>
      <c r="D31" s="25" t="s">
        <v>734</v>
      </c>
      <c r="E31" s="25" t="s">
        <v>735</v>
      </c>
      <c r="F31" s="55" t="s">
        <v>736</v>
      </c>
      <c r="G31" s="55"/>
      <c r="H31" s="25"/>
    </row>
    <row r="32" spans="1:8" ht="33" x14ac:dyDescent="0.2">
      <c r="A32" s="71"/>
      <c r="B32" s="25" t="s">
        <v>737</v>
      </c>
      <c r="C32" s="25" t="s">
        <v>733</v>
      </c>
      <c r="D32" s="25" t="s">
        <v>738</v>
      </c>
      <c r="E32" s="25" t="s">
        <v>739</v>
      </c>
      <c r="F32" s="55" t="s">
        <v>740</v>
      </c>
      <c r="G32" s="55"/>
      <c r="H32" s="25"/>
    </row>
    <row r="33" spans="1:8" ht="84.75" customHeight="1" x14ac:dyDescent="0.2">
      <c r="A33" s="71"/>
      <c r="B33" s="25" t="s">
        <v>741</v>
      </c>
      <c r="C33" s="25" t="s">
        <v>733</v>
      </c>
      <c r="D33" s="25" t="s">
        <v>742</v>
      </c>
      <c r="E33" s="25" t="s">
        <v>743</v>
      </c>
      <c r="F33" s="55" t="s">
        <v>744</v>
      </c>
      <c r="G33" s="55"/>
      <c r="H33" s="25"/>
    </row>
    <row r="34" spans="1:8" ht="53.25" customHeight="1" x14ac:dyDescent="0.2">
      <c r="A34" s="25" t="s">
        <v>745</v>
      </c>
      <c r="B34" s="25" t="s">
        <v>746</v>
      </c>
      <c r="C34" s="25" t="s">
        <v>747</v>
      </c>
      <c r="D34" s="25" t="s">
        <v>748</v>
      </c>
      <c r="E34" s="25" t="s">
        <v>749</v>
      </c>
      <c r="F34" s="55" t="s">
        <v>750</v>
      </c>
      <c r="G34" s="55"/>
      <c r="H34" s="25"/>
    </row>
    <row r="35" spans="1:8" ht="70.5" customHeight="1" x14ac:dyDescent="0.2">
      <c r="A35" s="25" t="s">
        <v>751</v>
      </c>
      <c r="B35" s="25" t="s">
        <v>752</v>
      </c>
      <c r="C35" s="25"/>
      <c r="D35" s="25" t="s">
        <v>753</v>
      </c>
      <c r="E35" s="25" t="s">
        <v>754</v>
      </c>
      <c r="F35" s="55" t="s">
        <v>755</v>
      </c>
      <c r="G35" s="55"/>
      <c r="H35" s="25"/>
    </row>
    <row r="36" spans="1:8" ht="39.75" customHeight="1" x14ac:dyDescent="0.2">
      <c r="A36" s="25" t="s">
        <v>756</v>
      </c>
      <c r="B36" s="25"/>
      <c r="C36" s="25"/>
      <c r="D36" s="25" t="s">
        <v>757</v>
      </c>
      <c r="E36" s="25" t="s">
        <v>758</v>
      </c>
      <c r="F36" s="55" t="s">
        <v>759</v>
      </c>
      <c r="G36" s="55"/>
      <c r="H36" s="25" t="s">
        <v>760</v>
      </c>
    </row>
    <row r="37" spans="1:8" ht="93" customHeight="1" x14ac:dyDescent="0.2">
      <c r="A37" s="25" t="s">
        <v>761</v>
      </c>
      <c r="B37" s="25"/>
      <c r="C37" s="25" t="s">
        <v>762</v>
      </c>
      <c r="D37" s="25" t="s">
        <v>763</v>
      </c>
      <c r="E37" s="25" t="s">
        <v>764</v>
      </c>
      <c r="F37" s="55" t="s">
        <v>765</v>
      </c>
      <c r="G37" s="55"/>
      <c r="H37" s="25" t="s">
        <v>766</v>
      </c>
    </row>
    <row r="38" spans="1:8" ht="52.5" customHeight="1" x14ac:dyDescent="0.2">
      <c r="A38" s="74" t="s">
        <v>767</v>
      </c>
      <c r="B38" s="25" t="s">
        <v>768</v>
      </c>
      <c r="C38" s="25" t="s">
        <v>769</v>
      </c>
      <c r="D38" s="25" t="s">
        <v>770</v>
      </c>
      <c r="E38" s="25" t="s">
        <v>771</v>
      </c>
      <c r="F38" s="75"/>
      <c r="G38" s="76"/>
      <c r="H38" s="25"/>
    </row>
    <row r="39" spans="1:8" ht="33.75" customHeight="1" x14ac:dyDescent="0.2">
      <c r="A39" s="77"/>
      <c r="B39" s="25" t="s">
        <v>772</v>
      </c>
      <c r="C39" s="25" t="s">
        <v>773</v>
      </c>
      <c r="D39" s="25" t="s">
        <v>774</v>
      </c>
      <c r="E39" s="25"/>
      <c r="F39" s="25"/>
      <c r="G39" s="25"/>
      <c r="H39" s="25"/>
    </row>
    <row r="40" spans="1:8" ht="42.75" customHeight="1" x14ac:dyDescent="0.2">
      <c r="A40" s="77"/>
      <c r="B40" s="25" t="s">
        <v>775</v>
      </c>
      <c r="C40" s="25" t="s">
        <v>776</v>
      </c>
      <c r="D40" s="25" t="s">
        <v>777</v>
      </c>
      <c r="E40" s="25"/>
      <c r="F40" s="25"/>
      <c r="G40" s="25"/>
      <c r="H40" s="25"/>
    </row>
    <row r="41" spans="1:8" ht="34.5" customHeight="1" x14ac:dyDescent="0.2">
      <c r="A41" s="77"/>
      <c r="B41" s="25" t="s">
        <v>778</v>
      </c>
      <c r="C41" s="25" t="s">
        <v>779</v>
      </c>
      <c r="D41" s="25" t="s">
        <v>780</v>
      </c>
      <c r="E41" s="25"/>
      <c r="F41" s="25"/>
      <c r="G41" s="25"/>
      <c r="H41" s="25"/>
    </row>
    <row r="42" spans="1:8" ht="51" customHeight="1" x14ac:dyDescent="0.2">
      <c r="A42" s="78"/>
      <c r="B42" s="25" t="s">
        <v>781</v>
      </c>
      <c r="C42" s="25" t="s">
        <v>782</v>
      </c>
      <c r="D42" s="25" t="s">
        <v>783</v>
      </c>
      <c r="E42" s="25"/>
      <c r="F42" s="25"/>
      <c r="G42" s="25"/>
      <c r="H42" s="25"/>
    </row>
  </sheetData>
  <mergeCells count="19">
    <mergeCell ref="F34:G34"/>
    <mergeCell ref="F35:G35"/>
    <mergeCell ref="F36:G36"/>
    <mergeCell ref="F37:G37"/>
    <mergeCell ref="A38:A42"/>
    <mergeCell ref="F38:G38"/>
    <mergeCell ref="A24:A26"/>
    <mergeCell ref="A29:G29"/>
    <mergeCell ref="F30:G30"/>
    <mergeCell ref="A31:A33"/>
    <mergeCell ref="F31:G31"/>
    <mergeCell ref="F32:G32"/>
    <mergeCell ref="F33:G33"/>
    <mergeCell ref="A2:G2"/>
    <mergeCell ref="A4:A6"/>
    <mergeCell ref="A7:A13"/>
    <mergeCell ref="A14:A16"/>
    <mergeCell ref="A17:A20"/>
    <mergeCell ref="A21:A23"/>
  </mergeCells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X60"/>
  <sheetViews>
    <sheetView workbookViewId="0">
      <selection activeCell="M13" sqref="M13"/>
    </sheetView>
  </sheetViews>
  <sheetFormatPr defaultRowHeight="14.25" x14ac:dyDescent="0.2"/>
  <cols>
    <col min="1" max="2" width="6.25" style="22" customWidth="1"/>
    <col min="3" max="3" width="9" style="22" customWidth="1"/>
    <col min="4" max="4" width="9.625" style="22" customWidth="1"/>
    <col min="5" max="5" width="8.375" style="22" customWidth="1"/>
    <col min="6" max="6" width="15.75" style="22" customWidth="1"/>
    <col min="7" max="7" width="13.75" style="22" customWidth="1"/>
    <col min="8" max="8" width="9.625" style="22" customWidth="1"/>
    <col min="9" max="9" width="8.625" style="22" customWidth="1"/>
    <col min="10" max="10" width="10" style="22" customWidth="1"/>
    <col min="11" max="11" width="31.25" style="22" customWidth="1"/>
    <col min="12" max="12" width="16.75" style="22" customWidth="1"/>
    <col min="13" max="13" width="20.625" style="22" customWidth="1"/>
    <col min="14" max="14" width="16.75" style="22" customWidth="1"/>
    <col min="15" max="15" width="20.625" style="22" customWidth="1"/>
    <col min="16" max="16" width="16.75" style="22" customWidth="1"/>
    <col min="17" max="17" width="20.625" style="22" customWidth="1"/>
    <col min="18" max="18" width="16.75" style="22" customWidth="1"/>
    <col min="19" max="19" width="20.625" style="22" customWidth="1"/>
    <col min="20" max="20" width="16.75" style="22" customWidth="1"/>
    <col min="21" max="21" width="20.625" style="22" customWidth="1"/>
    <col min="22" max="22" width="24.75" style="22" customWidth="1"/>
    <col min="23" max="23" width="16.5" style="22" customWidth="1"/>
    <col min="24" max="24" width="20.625" style="22" customWidth="1"/>
    <col min="25" max="25" width="16.125" style="22" customWidth="1"/>
    <col min="26" max="26" width="20.625" style="22" customWidth="1"/>
    <col min="27" max="27" width="9" style="22"/>
    <col min="28" max="28" width="18" style="22" customWidth="1"/>
    <col min="29" max="29" width="9" style="22"/>
    <col min="30" max="30" width="13.5" style="22" customWidth="1"/>
    <col min="31" max="31" width="9" style="22"/>
    <col min="32" max="32" width="11" style="22" customWidth="1"/>
    <col min="33" max="33" width="9" style="22"/>
    <col min="34" max="34" width="12.25" style="22" customWidth="1"/>
    <col min="35" max="35" width="9" style="22"/>
    <col min="36" max="36" width="11.125" style="22" customWidth="1"/>
    <col min="37" max="37" width="9" style="22"/>
    <col min="38" max="38" width="13.125" style="22" customWidth="1"/>
    <col min="39" max="39" width="9" style="22"/>
    <col min="40" max="40" width="10.875" style="22" customWidth="1"/>
    <col min="41" max="41" width="9" style="22"/>
    <col min="42" max="42" width="12.875" style="22" customWidth="1"/>
    <col min="43" max="43" width="9" style="22"/>
    <col min="44" max="44" width="12.625" style="22" customWidth="1"/>
    <col min="45" max="45" width="9" style="22"/>
    <col min="46" max="46" width="13.375" style="22" customWidth="1"/>
    <col min="47" max="16384" width="9" style="22"/>
  </cols>
  <sheetData>
    <row r="4" spans="1:49" ht="14.25" customHeight="1" x14ac:dyDescent="0.2">
      <c r="A4" s="57"/>
      <c r="B4" s="57"/>
      <c r="C4" s="56" t="s">
        <v>784</v>
      </c>
      <c r="D4" s="56"/>
      <c r="E4" s="56"/>
      <c r="F4" s="56" t="s">
        <v>785</v>
      </c>
      <c r="G4" s="56" t="s">
        <v>786</v>
      </c>
      <c r="H4" s="56" t="s">
        <v>787</v>
      </c>
      <c r="I4" s="56" t="s">
        <v>788</v>
      </c>
      <c r="J4" s="56" t="s">
        <v>789</v>
      </c>
      <c r="K4" s="56" t="s">
        <v>790</v>
      </c>
      <c r="L4" s="56" t="s">
        <v>791</v>
      </c>
      <c r="M4" s="56"/>
      <c r="N4" s="56" t="s">
        <v>792</v>
      </c>
      <c r="O4" s="56"/>
      <c r="P4" s="56" t="s">
        <v>793</v>
      </c>
      <c r="Q4" s="56"/>
      <c r="R4" s="56" t="s">
        <v>794</v>
      </c>
      <c r="S4" s="56"/>
      <c r="T4" s="56" t="s">
        <v>795</v>
      </c>
      <c r="U4" s="56"/>
      <c r="V4" s="56" t="s">
        <v>532</v>
      </c>
      <c r="W4" s="56"/>
      <c r="X4" s="56" t="s">
        <v>533</v>
      </c>
      <c r="Y4" s="56"/>
      <c r="Z4" s="56" t="s">
        <v>534</v>
      </c>
      <c r="AA4" s="56"/>
      <c r="AB4" s="56" t="s">
        <v>535</v>
      </c>
      <c r="AC4" s="56"/>
      <c r="AD4" s="56" t="s">
        <v>536</v>
      </c>
      <c r="AE4" s="56"/>
      <c r="AF4" s="56" t="s">
        <v>537</v>
      </c>
      <c r="AG4" s="56"/>
      <c r="AH4" s="56" t="s">
        <v>538</v>
      </c>
      <c r="AI4" s="56"/>
      <c r="AJ4" s="56" t="s">
        <v>539</v>
      </c>
      <c r="AK4" s="56"/>
      <c r="AL4" s="56" t="s">
        <v>540</v>
      </c>
      <c r="AM4" s="56"/>
      <c r="AN4" s="56" t="s">
        <v>541</v>
      </c>
      <c r="AO4" s="56"/>
      <c r="AP4" s="56" t="s">
        <v>542</v>
      </c>
      <c r="AQ4" s="56"/>
      <c r="AR4" s="56" t="s">
        <v>543</v>
      </c>
      <c r="AS4" s="56"/>
      <c r="AT4" s="56" t="s">
        <v>544</v>
      </c>
      <c r="AU4" s="56"/>
      <c r="AV4" s="56" t="s">
        <v>796</v>
      </c>
      <c r="AW4" s="56"/>
    </row>
    <row r="5" spans="1:49" ht="16.5" customHeight="1" x14ac:dyDescent="0.2">
      <c r="A5" s="57"/>
      <c r="B5" s="57"/>
      <c r="C5" s="56"/>
      <c r="D5" s="56"/>
      <c r="E5" s="56"/>
      <c r="F5" s="56"/>
      <c r="G5" s="56"/>
      <c r="H5" s="56"/>
      <c r="I5" s="56"/>
      <c r="J5" s="56"/>
      <c r="K5" s="56"/>
      <c r="L5" s="28" t="s">
        <v>797</v>
      </c>
      <c r="M5" s="28" t="s">
        <v>798</v>
      </c>
      <c r="N5" s="28" t="s">
        <v>797</v>
      </c>
      <c r="O5" s="28" t="s">
        <v>798</v>
      </c>
      <c r="P5" s="28" t="s">
        <v>797</v>
      </c>
      <c r="Q5" s="28" t="s">
        <v>798</v>
      </c>
      <c r="R5" s="28" t="s">
        <v>797</v>
      </c>
      <c r="S5" s="28" t="s">
        <v>798</v>
      </c>
      <c r="T5" s="28" t="s">
        <v>797</v>
      </c>
      <c r="U5" s="28" t="s">
        <v>798</v>
      </c>
      <c r="V5" s="28" t="s">
        <v>797</v>
      </c>
      <c r="W5" s="28" t="s">
        <v>798</v>
      </c>
      <c r="X5" s="28" t="s">
        <v>797</v>
      </c>
      <c r="Y5" s="28" t="s">
        <v>798</v>
      </c>
      <c r="Z5" s="28" t="s">
        <v>797</v>
      </c>
      <c r="AA5" s="28" t="s">
        <v>798</v>
      </c>
      <c r="AB5" s="28" t="s">
        <v>797</v>
      </c>
      <c r="AC5" s="28" t="s">
        <v>798</v>
      </c>
      <c r="AD5" s="28" t="s">
        <v>797</v>
      </c>
      <c r="AE5" s="28" t="s">
        <v>798</v>
      </c>
      <c r="AF5" s="28" t="s">
        <v>797</v>
      </c>
      <c r="AG5" s="28" t="s">
        <v>798</v>
      </c>
      <c r="AH5" s="28" t="s">
        <v>797</v>
      </c>
      <c r="AI5" s="28" t="s">
        <v>798</v>
      </c>
      <c r="AJ5" s="28" t="s">
        <v>797</v>
      </c>
      <c r="AK5" s="28" t="s">
        <v>798</v>
      </c>
      <c r="AL5" s="28" t="s">
        <v>797</v>
      </c>
      <c r="AM5" s="28" t="s">
        <v>798</v>
      </c>
      <c r="AN5" s="28" t="s">
        <v>797</v>
      </c>
      <c r="AO5" s="28" t="s">
        <v>798</v>
      </c>
      <c r="AP5" s="28" t="s">
        <v>797</v>
      </c>
      <c r="AQ5" s="28" t="s">
        <v>798</v>
      </c>
      <c r="AR5" s="28" t="s">
        <v>797</v>
      </c>
      <c r="AS5" s="28" t="s">
        <v>798</v>
      </c>
      <c r="AT5" s="28" t="s">
        <v>797</v>
      </c>
      <c r="AU5" s="28" t="s">
        <v>798</v>
      </c>
      <c r="AV5" s="28" t="s">
        <v>797</v>
      </c>
      <c r="AW5" s="28" t="s">
        <v>798</v>
      </c>
    </row>
    <row r="6" spans="1:49" ht="20.100000000000001" customHeight="1" x14ac:dyDescent="0.2">
      <c r="C6" s="58" t="s">
        <v>799</v>
      </c>
      <c r="D6" s="58" t="s">
        <v>800</v>
      </c>
      <c r="E6" s="25" t="s">
        <v>801</v>
      </c>
      <c r="F6" s="25" t="s">
        <v>802</v>
      </c>
      <c r="G6" s="25"/>
      <c r="H6" s="25"/>
      <c r="I6" s="25"/>
      <c r="J6" s="25"/>
      <c r="K6" s="25" t="s">
        <v>803</v>
      </c>
      <c r="L6" s="25"/>
      <c r="M6" s="25"/>
      <c r="N6" s="25"/>
      <c r="O6" s="25"/>
      <c r="P6" s="25"/>
      <c r="Q6" s="25"/>
      <c r="R6" s="25"/>
      <c r="S6" s="25"/>
      <c r="T6" s="25">
        <v>20</v>
      </c>
      <c r="U6" s="25"/>
      <c r="V6" s="25">
        <v>25</v>
      </c>
      <c r="W6" s="25"/>
      <c r="X6" s="25">
        <v>30</v>
      </c>
      <c r="Y6" s="25"/>
      <c r="Z6" s="25">
        <v>34</v>
      </c>
      <c r="AA6" s="25"/>
      <c r="AB6" s="25">
        <v>37</v>
      </c>
      <c r="AC6" s="25"/>
      <c r="AD6" s="25">
        <v>40</v>
      </c>
      <c r="AE6" s="25"/>
      <c r="AF6" s="25">
        <v>43</v>
      </c>
      <c r="AG6" s="25"/>
      <c r="AH6" s="25">
        <v>46</v>
      </c>
      <c r="AI6" s="25"/>
      <c r="AJ6" s="25">
        <v>48</v>
      </c>
      <c r="AK6" s="25"/>
      <c r="AL6" s="25">
        <v>50</v>
      </c>
      <c r="AM6" s="25"/>
      <c r="AN6" s="25">
        <v>52</v>
      </c>
      <c r="AO6" s="25"/>
      <c r="AP6" s="25">
        <v>54</v>
      </c>
      <c r="AQ6" s="25"/>
      <c r="AR6" s="25">
        <v>56</v>
      </c>
      <c r="AS6" s="25"/>
      <c r="AT6" s="25">
        <v>58</v>
      </c>
      <c r="AU6" s="25"/>
      <c r="AV6" s="25" t="s">
        <v>804</v>
      </c>
      <c r="AW6" s="25"/>
    </row>
    <row r="7" spans="1:49" ht="20.100000000000001" customHeight="1" x14ac:dyDescent="0.2">
      <c r="C7" s="59"/>
      <c r="D7" s="59"/>
      <c r="E7" s="25" t="s">
        <v>805</v>
      </c>
      <c r="F7" s="25" t="s">
        <v>802</v>
      </c>
      <c r="G7" s="25"/>
      <c r="H7" s="25"/>
      <c r="I7" s="25"/>
      <c r="J7" s="25"/>
      <c r="K7" s="25" t="s">
        <v>806</v>
      </c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  <c r="AE7" s="25"/>
      <c r="AF7" s="25"/>
      <c r="AG7" s="25"/>
      <c r="AH7" s="25"/>
      <c r="AI7" s="25"/>
      <c r="AJ7" s="25"/>
      <c r="AK7" s="25"/>
      <c r="AL7" s="25"/>
      <c r="AM7" s="25"/>
      <c r="AN7" s="25"/>
      <c r="AO7" s="25"/>
      <c r="AP7" s="25"/>
      <c r="AQ7" s="25"/>
      <c r="AR7" s="25"/>
      <c r="AS7" s="25"/>
      <c r="AT7" s="25"/>
      <c r="AU7" s="25"/>
      <c r="AV7" s="25"/>
      <c r="AW7" s="25"/>
    </row>
    <row r="8" spans="1:49" ht="20.100000000000001" customHeight="1" x14ac:dyDescent="0.2">
      <c r="C8" s="59"/>
      <c r="D8" s="60"/>
      <c r="E8" s="25" t="s">
        <v>807</v>
      </c>
      <c r="F8" s="25" t="s">
        <v>802</v>
      </c>
      <c r="G8" s="25" t="s">
        <v>808</v>
      </c>
      <c r="H8" s="25"/>
      <c r="I8" s="25"/>
      <c r="J8" s="25"/>
      <c r="K8" s="25" t="s">
        <v>809</v>
      </c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5"/>
    </row>
    <row r="9" spans="1:49" ht="20.100000000000001" customHeight="1" x14ac:dyDescent="0.2">
      <c r="C9" s="60"/>
      <c r="D9" s="27" t="s">
        <v>810</v>
      </c>
      <c r="E9" s="25" t="s">
        <v>807</v>
      </c>
      <c r="F9" s="25" t="s">
        <v>811</v>
      </c>
      <c r="G9" s="25" t="s">
        <v>812</v>
      </c>
      <c r="H9" s="25"/>
      <c r="I9" s="25"/>
      <c r="J9" s="25"/>
      <c r="K9" s="25" t="s">
        <v>813</v>
      </c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</row>
    <row r="10" spans="1:49" ht="20.100000000000001" customHeight="1" x14ac:dyDescent="0.2">
      <c r="C10" s="55" t="s">
        <v>814</v>
      </c>
      <c r="D10" s="25" t="s">
        <v>815</v>
      </c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25"/>
    </row>
    <row r="11" spans="1:49" ht="20.100000000000001" customHeight="1" x14ac:dyDescent="0.2">
      <c r="C11" s="55"/>
      <c r="D11" s="25" t="s">
        <v>816</v>
      </c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</row>
    <row r="12" spans="1:49" ht="20.100000000000001" customHeight="1" x14ac:dyDescent="0.2">
      <c r="C12" s="55"/>
      <c r="D12" s="25" t="s">
        <v>817</v>
      </c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5"/>
    </row>
    <row r="13" spans="1:49" ht="20.100000000000001" customHeight="1" x14ac:dyDescent="0.2">
      <c r="C13" s="55"/>
      <c r="D13" s="25" t="s">
        <v>818</v>
      </c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5"/>
      <c r="AL13" s="25"/>
      <c r="AM13" s="25"/>
      <c r="AN13" s="25"/>
      <c r="AO13" s="25"/>
      <c r="AP13" s="25"/>
      <c r="AQ13" s="25"/>
      <c r="AR13" s="25"/>
      <c r="AS13" s="25"/>
      <c r="AT13" s="25"/>
      <c r="AU13" s="25"/>
      <c r="AV13" s="25"/>
      <c r="AW13" s="25"/>
    </row>
    <row r="14" spans="1:49" ht="20.100000000000001" customHeight="1" x14ac:dyDescent="0.2">
      <c r="C14" s="55"/>
      <c r="D14" s="25" t="s">
        <v>819</v>
      </c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5"/>
    </row>
    <row r="15" spans="1:49" ht="20.100000000000001" customHeight="1" x14ac:dyDescent="0.2">
      <c r="C15" s="55"/>
      <c r="D15" s="25" t="s">
        <v>820</v>
      </c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5"/>
      <c r="AM15" s="25"/>
      <c r="AN15" s="25"/>
      <c r="AO15" s="25"/>
      <c r="AP15" s="25"/>
      <c r="AQ15" s="25"/>
      <c r="AR15" s="25"/>
      <c r="AS15" s="25"/>
      <c r="AT15" s="25"/>
      <c r="AU15" s="25"/>
      <c r="AV15" s="25"/>
      <c r="AW15" s="25"/>
    </row>
    <row r="16" spans="1:49" ht="42.75" customHeight="1" x14ac:dyDescent="0.2">
      <c r="C16" s="58" t="s">
        <v>821</v>
      </c>
      <c r="D16" s="25" t="s">
        <v>822</v>
      </c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5"/>
    </row>
    <row r="17" spans="3:50" ht="28.5" customHeight="1" x14ac:dyDescent="0.2">
      <c r="C17" s="59"/>
      <c r="D17" s="25" t="s">
        <v>823</v>
      </c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</row>
    <row r="18" spans="3:50" ht="35.1" customHeight="1" x14ac:dyDescent="0.2">
      <c r="C18" s="59"/>
      <c r="D18" s="25" t="s">
        <v>824</v>
      </c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5"/>
    </row>
    <row r="19" spans="3:50" ht="35.1" customHeight="1" x14ac:dyDescent="0.2">
      <c r="C19" s="59"/>
      <c r="D19" s="25" t="s">
        <v>825</v>
      </c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</row>
    <row r="20" spans="3:50" ht="35.1" customHeight="1" x14ac:dyDescent="0.2">
      <c r="C20" s="59"/>
      <c r="D20" s="25" t="s">
        <v>826</v>
      </c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5"/>
    </row>
    <row r="21" spans="3:50" ht="35.1" customHeight="1" x14ac:dyDescent="0.2">
      <c r="C21" s="60"/>
      <c r="D21" s="25" t="s">
        <v>827</v>
      </c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5"/>
      <c r="AO21" s="25"/>
      <c r="AP21" s="25"/>
      <c r="AQ21" s="25"/>
      <c r="AR21" s="25"/>
      <c r="AS21" s="25"/>
      <c r="AT21" s="25"/>
      <c r="AU21" s="25"/>
      <c r="AV21" s="25"/>
      <c r="AW21" s="25"/>
      <c r="AX21" s="25"/>
    </row>
    <row r="22" spans="3:50" ht="20.100000000000001" customHeight="1" x14ac:dyDescent="0.2">
      <c r="C22" s="26" t="s">
        <v>828</v>
      </c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AL22" s="25"/>
      <c r="AM22" s="25"/>
      <c r="AN22" s="25"/>
      <c r="AO22" s="25"/>
      <c r="AP22" s="25"/>
      <c r="AQ22" s="25"/>
      <c r="AR22" s="25"/>
      <c r="AS22" s="25"/>
      <c r="AT22" s="25"/>
      <c r="AU22" s="25"/>
      <c r="AV22" s="25"/>
      <c r="AW22" s="25"/>
    </row>
    <row r="23" spans="3:50" ht="20.100000000000001" customHeight="1" x14ac:dyDescent="0.2">
      <c r="C23" s="26" t="s">
        <v>829</v>
      </c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  <c r="AJ23" s="25"/>
      <c r="AK23" s="25"/>
      <c r="AL23" s="25"/>
      <c r="AM23" s="25"/>
      <c r="AN23" s="25"/>
      <c r="AO23" s="25"/>
      <c r="AP23" s="25"/>
      <c r="AQ23" s="25"/>
      <c r="AR23" s="25"/>
      <c r="AS23" s="25"/>
      <c r="AT23" s="25"/>
      <c r="AU23" s="25"/>
      <c r="AV23" s="25"/>
      <c r="AW23" s="25"/>
    </row>
    <row r="24" spans="3:50" ht="20.100000000000001" customHeight="1" x14ac:dyDescent="0.2">
      <c r="C24" s="55" t="s">
        <v>830</v>
      </c>
      <c r="D24" s="25" t="s">
        <v>831</v>
      </c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/>
      <c r="AN24" s="25"/>
      <c r="AO24" s="25"/>
      <c r="AP24" s="25"/>
      <c r="AQ24" s="25"/>
      <c r="AR24" s="25"/>
      <c r="AS24" s="25"/>
      <c r="AT24" s="25"/>
      <c r="AU24" s="25"/>
      <c r="AV24" s="25"/>
      <c r="AW24" s="25"/>
    </row>
    <row r="25" spans="3:50" ht="20.100000000000001" customHeight="1" x14ac:dyDescent="0.2">
      <c r="C25" s="55"/>
      <c r="D25" s="25" t="s">
        <v>832</v>
      </c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25"/>
      <c r="AN25" s="25"/>
      <c r="AO25" s="25"/>
      <c r="AP25" s="25"/>
      <c r="AQ25" s="25"/>
      <c r="AR25" s="25"/>
      <c r="AS25" s="25"/>
      <c r="AT25" s="25"/>
      <c r="AU25" s="25"/>
      <c r="AV25" s="25"/>
      <c r="AW25" s="25"/>
    </row>
    <row r="26" spans="3:50" ht="20.100000000000001" customHeight="1" x14ac:dyDescent="0.2">
      <c r="C26" s="55"/>
      <c r="D26" s="25" t="s">
        <v>833</v>
      </c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25"/>
      <c r="AO26" s="25"/>
      <c r="AP26" s="25"/>
      <c r="AQ26" s="25"/>
      <c r="AR26" s="25"/>
      <c r="AS26" s="25"/>
      <c r="AT26" s="25"/>
      <c r="AU26" s="25"/>
      <c r="AV26" s="25"/>
      <c r="AW26" s="25"/>
    </row>
    <row r="27" spans="3:50" ht="20.100000000000001" customHeight="1" x14ac:dyDescent="0.2">
      <c r="C27" s="55" t="s">
        <v>834</v>
      </c>
      <c r="D27" s="25" t="s">
        <v>831</v>
      </c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5"/>
      <c r="AO27" s="25"/>
      <c r="AP27" s="25"/>
      <c r="AQ27" s="25"/>
      <c r="AR27" s="25"/>
      <c r="AS27" s="25"/>
      <c r="AT27" s="25"/>
      <c r="AU27" s="25"/>
      <c r="AV27" s="25"/>
      <c r="AW27" s="25"/>
    </row>
    <row r="28" spans="3:50" ht="20.100000000000001" customHeight="1" x14ac:dyDescent="0.2">
      <c r="C28" s="55"/>
      <c r="D28" s="25" t="s">
        <v>832</v>
      </c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5"/>
      <c r="AO28" s="25"/>
      <c r="AP28" s="25"/>
      <c r="AQ28" s="25"/>
      <c r="AR28" s="25"/>
      <c r="AS28" s="25"/>
      <c r="AT28" s="25"/>
      <c r="AU28" s="25"/>
      <c r="AV28" s="25"/>
      <c r="AW28" s="25"/>
    </row>
    <row r="29" spans="3:50" ht="20.100000000000001" customHeight="1" x14ac:dyDescent="0.2">
      <c r="C29" s="55"/>
      <c r="D29" s="25" t="s">
        <v>833</v>
      </c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25"/>
      <c r="AK29" s="25"/>
      <c r="AL29" s="25"/>
      <c r="AM29" s="25"/>
      <c r="AN29" s="25"/>
      <c r="AO29" s="25"/>
      <c r="AP29" s="25"/>
      <c r="AQ29" s="25"/>
      <c r="AR29" s="25"/>
      <c r="AS29" s="25"/>
      <c r="AT29" s="25"/>
      <c r="AU29" s="25"/>
      <c r="AV29" s="25"/>
      <c r="AW29" s="25"/>
    </row>
    <row r="30" spans="3:50" ht="20.100000000000001" customHeight="1" x14ac:dyDescent="0.2">
      <c r="C30" s="55" t="s">
        <v>835</v>
      </c>
      <c r="D30" s="25" t="s">
        <v>831</v>
      </c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  <c r="AJ30" s="25"/>
      <c r="AK30" s="25"/>
      <c r="AL30" s="25"/>
      <c r="AM30" s="25"/>
      <c r="AN30" s="25"/>
      <c r="AO30" s="25"/>
      <c r="AP30" s="25"/>
      <c r="AQ30" s="25"/>
      <c r="AR30" s="25"/>
      <c r="AS30" s="25"/>
      <c r="AT30" s="25"/>
      <c r="AU30" s="25"/>
      <c r="AV30" s="25"/>
      <c r="AW30" s="25"/>
    </row>
    <row r="31" spans="3:50" ht="20.100000000000001" customHeight="1" x14ac:dyDescent="0.2">
      <c r="C31" s="55"/>
      <c r="D31" s="25" t="s">
        <v>832</v>
      </c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  <c r="AJ31" s="25"/>
      <c r="AK31" s="25"/>
      <c r="AL31" s="25"/>
      <c r="AM31" s="25"/>
      <c r="AN31" s="25"/>
      <c r="AO31" s="25"/>
      <c r="AP31" s="25"/>
      <c r="AQ31" s="25"/>
      <c r="AR31" s="25"/>
      <c r="AS31" s="25"/>
      <c r="AT31" s="25"/>
      <c r="AU31" s="25"/>
      <c r="AV31" s="25"/>
      <c r="AW31" s="25"/>
    </row>
    <row r="32" spans="3:50" ht="20.100000000000001" customHeight="1" x14ac:dyDescent="0.2">
      <c r="C32" s="55"/>
      <c r="D32" s="25" t="s">
        <v>833</v>
      </c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  <c r="AM32" s="25"/>
      <c r="AN32" s="25"/>
      <c r="AO32" s="25"/>
      <c r="AP32" s="25"/>
      <c r="AQ32" s="25"/>
      <c r="AR32" s="25"/>
      <c r="AS32" s="25"/>
      <c r="AT32" s="25"/>
      <c r="AU32" s="25"/>
      <c r="AV32" s="25"/>
      <c r="AW32" s="25"/>
    </row>
    <row r="33" spans="3:49" ht="20.100000000000001" customHeight="1" x14ac:dyDescent="0.2">
      <c r="C33" s="55"/>
      <c r="D33" s="25" t="s">
        <v>545</v>
      </c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25"/>
      <c r="AP33" s="25"/>
      <c r="AQ33" s="25"/>
      <c r="AR33" s="25"/>
      <c r="AS33" s="25"/>
      <c r="AT33" s="25"/>
      <c r="AU33" s="25"/>
      <c r="AV33" s="25"/>
      <c r="AW33" s="25"/>
    </row>
    <row r="34" spans="3:49" ht="20.100000000000001" customHeight="1" x14ac:dyDescent="0.2">
      <c r="C34" s="55"/>
      <c r="D34" s="25" t="s">
        <v>546</v>
      </c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5"/>
    </row>
    <row r="35" spans="3:49" ht="20.100000000000001" customHeight="1" x14ac:dyDescent="0.2">
      <c r="C35" s="55" t="s">
        <v>836</v>
      </c>
      <c r="D35" s="25" t="s">
        <v>831</v>
      </c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25"/>
      <c r="AD35" s="25"/>
      <c r="AE35" s="25"/>
      <c r="AF35" s="25"/>
      <c r="AG35" s="25"/>
      <c r="AH35" s="25"/>
      <c r="AI35" s="25"/>
      <c r="AJ35" s="25"/>
      <c r="AK35" s="25"/>
      <c r="AL35" s="25"/>
      <c r="AM35" s="25"/>
      <c r="AN35" s="25"/>
      <c r="AO35" s="25"/>
      <c r="AP35" s="25"/>
      <c r="AQ35" s="25"/>
      <c r="AR35" s="25"/>
      <c r="AS35" s="25"/>
      <c r="AT35" s="25"/>
      <c r="AU35" s="25"/>
      <c r="AV35" s="25"/>
      <c r="AW35" s="25"/>
    </row>
    <row r="36" spans="3:49" ht="20.100000000000001" customHeight="1" x14ac:dyDescent="0.2">
      <c r="C36" s="55"/>
      <c r="D36" s="25" t="s">
        <v>832</v>
      </c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5"/>
      <c r="AE36" s="25"/>
      <c r="AF36" s="25"/>
      <c r="AG36" s="25"/>
      <c r="AH36" s="25"/>
      <c r="AI36" s="25"/>
      <c r="AJ36" s="25"/>
      <c r="AK36" s="25"/>
      <c r="AL36" s="25"/>
      <c r="AM36" s="25"/>
      <c r="AN36" s="25"/>
      <c r="AO36" s="25"/>
      <c r="AP36" s="25"/>
      <c r="AQ36" s="25"/>
      <c r="AR36" s="25"/>
      <c r="AS36" s="25"/>
      <c r="AT36" s="25"/>
      <c r="AU36" s="25"/>
      <c r="AV36" s="25"/>
      <c r="AW36" s="25"/>
    </row>
    <row r="37" spans="3:49" ht="20.100000000000001" customHeight="1" x14ac:dyDescent="0.2">
      <c r="C37" s="55"/>
      <c r="D37" s="25" t="s">
        <v>833</v>
      </c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G37" s="25"/>
      <c r="AH37" s="25"/>
      <c r="AI37" s="25"/>
      <c r="AJ37" s="25"/>
      <c r="AK37" s="25"/>
      <c r="AL37" s="25"/>
      <c r="AM37" s="25"/>
      <c r="AN37" s="25"/>
      <c r="AO37" s="25"/>
      <c r="AP37" s="25"/>
      <c r="AQ37" s="25"/>
      <c r="AR37" s="25"/>
      <c r="AS37" s="25"/>
      <c r="AT37" s="25"/>
      <c r="AU37" s="25"/>
      <c r="AV37" s="25"/>
      <c r="AW37" s="25"/>
    </row>
    <row r="38" spans="3:49" ht="20.100000000000001" customHeight="1" x14ac:dyDescent="0.2">
      <c r="C38" s="55"/>
      <c r="D38" s="25" t="s">
        <v>545</v>
      </c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AG38" s="25"/>
      <c r="AH38" s="25"/>
      <c r="AI38" s="25"/>
      <c r="AJ38" s="25"/>
      <c r="AK38" s="25"/>
      <c r="AL38" s="25"/>
      <c r="AM38" s="25"/>
      <c r="AN38" s="25"/>
      <c r="AO38" s="25"/>
      <c r="AP38" s="25"/>
      <c r="AQ38" s="25"/>
      <c r="AR38" s="25"/>
      <c r="AS38" s="25"/>
      <c r="AT38" s="25"/>
      <c r="AU38" s="25"/>
      <c r="AV38" s="25"/>
      <c r="AW38" s="25"/>
    </row>
    <row r="39" spans="3:49" ht="20.100000000000001" customHeight="1" x14ac:dyDescent="0.2">
      <c r="C39" s="55"/>
      <c r="D39" s="25" t="s">
        <v>546</v>
      </c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25"/>
      <c r="AL39" s="25"/>
      <c r="AM39" s="25"/>
      <c r="AN39" s="25"/>
      <c r="AO39" s="25"/>
      <c r="AP39" s="25"/>
      <c r="AQ39" s="25"/>
      <c r="AR39" s="25"/>
      <c r="AS39" s="25"/>
      <c r="AT39" s="25"/>
      <c r="AU39" s="25"/>
      <c r="AV39" s="25"/>
      <c r="AW39" s="25"/>
    </row>
    <row r="40" spans="3:49" ht="20.100000000000001" customHeight="1" x14ac:dyDescent="0.2">
      <c r="C40" s="55" t="s">
        <v>837</v>
      </c>
      <c r="D40" s="25" t="s">
        <v>831</v>
      </c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  <c r="AL40" s="25"/>
      <c r="AM40" s="25"/>
      <c r="AN40" s="25"/>
      <c r="AO40" s="25"/>
      <c r="AP40" s="25"/>
      <c r="AQ40" s="25"/>
      <c r="AR40" s="25"/>
      <c r="AS40" s="25"/>
      <c r="AT40" s="25"/>
      <c r="AU40" s="25"/>
      <c r="AV40" s="25"/>
      <c r="AW40" s="25"/>
    </row>
    <row r="41" spans="3:49" ht="20.100000000000001" customHeight="1" x14ac:dyDescent="0.2">
      <c r="C41" s="55"/>
      <c r="D41" s="25" t="s">
        <v>832</v>
      </c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I41" s="25"/>
      <c r="AJ41" s="25"/>
      <c r="AK41" s="25"/>
      <c r="AL41" s="25"/>
      <c r="AM41" s="25"/>
      <c r="AN41" s="25"/>
      <c r="AO41" s="25"/>
      <c r="AP41" s="25"/>
      <c r="AQ41" s="25"/>
      <c r="AR41" s="25"/>
      <c r="AS41" s="25"/>
      <c r="AT41" s="25"/>
      <c r="AU41" s="25"/>
      <c r="AV41" s="25"/>
      <c r="AW41" s="25"/>
    </row>
    <row r="42" spans="3:49" ht="20.100000000000001" customHeight="1" x14ac:dyDescent="0.2">
      <c r="C42" s="55"/>
      <c r="D42" s="25" t="s">
        <v>833</v>
      </c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25"/>
      <c r="AL42" s="25"/>
      <c r="AM42" s="25"/>
      <c r="AN42" s="25"/>
      <c r="AO42" s="25"/>
      <c r="AP42" s="25"/>
      <c r="AQ42" s="25"/>
      <c r="AR42" s="25"/>
      <c r="AS42" s="25"/>
      <c r="AT42" s="25"/>
      <c r="AU42" s="25"/>
      <c r="AV42" s="25"/>
      <c r="AW42" s="25"/>
    </row>
    <row r="43" spans="3:49" ht="20.100000000000001" customHeight="1" x14ac:dyDescent="0.2">
      <c r="C43" s="55"/>
      <c r="D43" s="25" t="s">
        <v>545</v>
      </c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G43" s="25"/>
      <c r="AH43" s="25"/>
      <c r="AI43" s="25"/>
      <c r="AJ43" s="25"/>
      <c r="AK43" s="25"/>
      <c r="AL43" s="25"/>
      <c r="AM43" s="25"/>
      <c r="AN43" s="25"/>
      <c r="AO43" s="25"/>
      <c r="AP43" s="25"/>
      <c r="AQ43" s="25"/>
      <c r="AR43" s="25"/>
      <c r="AS43" s="25"/>
      <c r="AT43" s="25"/>
      <c r="AU43" s="25"/>
      <c r="AV43" s="25"/>
      <c r="AW43" s="25"/>
    </row>
    <row r="44" spans="3:49" ht="20.100000000000001" customHeight="1" x14ac:dyDescent="0.2">
      <c r="C44" s="55"/>
      <c r="D44" s="25" t="s">
        <v>546</v>
      </c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F44" s="25"/>
      <c r="AG44" s="25"/>
      <c r="AH44" s="25"/>
      <c r="AI44" s="25"/>
      <c r="AJ44" s="25"/>
      <c r="AK44" s="25"/>
      <c r="AL44" s="25"/>
      <c r="AM44" s="25"/>
      <c r="AN44" s="25"/>
      <c r="AO44" s="25"/>
      <c r="AP44" s="25"/>
      <c r="AQ44" s="25"/>
      <c r="AR44" s="25"/>
      <c r="AS44" s="25"/>
      <c r="AT44" s="25"/>
      <c r="AU44" s="25"/>
      <c r="AV44" s="25"/>
      <c r="AW44" s="25"/>
    </row>
    <row r="45" spans="3:49" ht="16.5" x14ac:dyDescent="0.2">
      <c r="C45" s="55"/>
      <c r="D45" s="25" t="s">
        <v>547</v>
      </c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25"/>
      <c r="AE45" s="25"/>
      <c r="AF45" s="25"/>
      <c r="AG45" s="25"/>
      <c r="AH45" s="25"/>
      <c r="AI45" s="25"/>
      <c r="AJ45" s="25"/>
      <c r="AK45" s="25"/>
      <c r="AL45" s="25"/>
      <c r="AM45" s="25"/>
      <c r="AN45" s="25"/>
      <c r="AO45" s="25"/>
      <c r="AP45" s="25"/>
      <c r="AQ45" s="25"/>
      <c r="AR45" s="25"/>
      <c r="AS45" s="25"/>
      <c r="AT45" s="25"/>
      <c r="AU45" s="25"/>
      <c r="AV45" s="25"/>
      <c r="AW45" s="25"/>
    </row>
    <row r="46" spans="3:49" ht="16.5" x14ac:dyDescent="0.2">
      <c r="C46" s="55"/>
      <c r="D46" s="25" t="s">
        <v>548</v>
      </c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25"/>
      <c r="AD46" s="25"/>
      <c r="AE46" s="25"/>
      <c r="AF46" s="25"/>
      <c r="AG46" s="25"/>
      <c r="AH46" s="25"/>
      <c r="AI46" s="25"/>
      <c r="AJ46" s="25"/>
      <c r="AK46" s="25"/>
      <c r="AL46" s="25"/>
      <c r="AM46" s="25"/>
      <c r="AN46" s="25"/>
      <c r="AO46" s="25"/>
      <c r="AP46" s="25"/>
      <c r="AQ46" s="25"/>
      <c r="AR46" s="25"/>
      <c r="AS46" s="25"/>
      <c r="AT46" s="25"/>
      <c r="AU46" s="25"/>
      <c r="AV46" s="25"/>
      <c r="AW46" s="25"/>
    </row>
    <row r="47" spans="3:49" ht="16.5" x14ac:dyDescent="0.2">
      <c r="C47" s="55" t="s">
        <v>838</v>
      </c>
      <c r="D47" s="25" t="s">
        <v>831</v>
      </c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  <c r="AF47" s="25"/>
      <c r="AG47" s="25"/>
      <c r="AH47" s="25"/>
      <c r="AI47" s="25"/>
      <c r="AJ47" s="25"/>
      <c r="AK47" s="25"/>
      <c r="AL47" s="25"/>
      <c r="AM47" s="25"/>
      <c r="AN47" s="25"/>
      <c r="AO47" s="25"/>
      <c r="AP47" s="25"/>
      <c r="AQ47" s="25"/>
      <c r="AR47" s="25"/>
      <c r="AS47" s="25"/>
      <c r="AT47" s="25"/>
      <c r="AU47" s="25"/>
      <c r="AV47" s="25"/>
      <c r="AW47" s="25"/>
    </row>
    <row r="48" spans="3:49" ht="16.5" x14ac:dyDescent="0.2">
      <c r="C48" s="55"/>
      <c r="D48" s="25" t="s">
        <v>832</v>
      </c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25"/>
      <c r="AD48" s="25"/>
      <c r="AE48" s="25"/>
      <c r="AF48" s="25"/>
      <c r="AG48" s="25"/>
      <c r="AH48" s="25"/>
      <c r="AI48" s="25"/>
      <c r="AJ48" s="25"/>
      <c r="AK48" s="25"/>
      <c r="AL48" s="25"/>
      <c r="AM48" s="25"/>
      <c r="AN48" s="25"/>
      <c r="AO48" s="25"/>
      <c r="AP48" s="25"/>
      <c r="AQ48" s="25"/>
      <c r="AR48" s="25"/>
      <c r="AS48" s="25"/>
      <c r="AT48" s="25"/>
      <c r="AU48" s="25"/>
      <c r="AV48" s="25"/>
      <c r="AW48" s="25"/>
    </row>
    <row r="49" spans="3:49" ht="16.5" x14ac:dyDescent="0.2">
      <c r="C49" s="55"/>
      <c r="D49" s="25" t="s">
        <v>833</v>
      </c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5"/>
      <c r="AE49" s="25"/>
      <c r="AF49" s="25"/>
      <c r="AG49" s="25"/>
      <c r="AH49" s="25"/>
      <c r="AI49" s="25"/>
      <c r="AJ49" s="25"/>
      <c r="AK49" s="25"/>
      <c r="AL49" s="25"/>
      <c r="AM49" s="25"/>
      <c r="AN49" s="25"/>
      <c r="AO49" s="25"/>
      <c r="AP49" s="25"/>
      <c r="AQ49" s="25"/>
      <c r="AR49" s="25"/>
      <c r="AS49" s="25"/>
      <c r="AT49" s="25"/>
      <c r="AU49" s="25"/>
      <c r="AV49" s="25"/>
      <c r="AW49" s="25"/>
    </row>
    <row r="50" spans="3:49" ht="16.5" x14ac:dyDescent="0.2">
      <c r="C50" s="55"/>
      <c r="D50" s="25" t="s">
        <v>545</v>
      </c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  <c r="AD50" s="25"/>
      <c r="AE50" s="25"/>
      <c r="AF50" s="25"/>
      <c r="AG50" s="25"/>
      <c r="AH50" s="25"/>
      <c r="AI50" s="25"/>
      <c r="AJ50" s="25"/>
      <c r="AK50" s="25"/>
      <c r="AL50" s="25"/>
      <c r="AM50" s="25"/>
      <c r="AN50" s="25"/>
      <c r="AO50" s="25"/>
      <c r="AP50" s="25"/>
      <c r="AQ50" s="25"/>
      <c r="AR50" s="25"/>
      <c r="AS50" s="25"/>
      <c r="AT50" s="25"/>
      <c r="AU50" s="25"/>
      <c r="AV50" s="25"/>
      <c r="AW50" s="25"/>
    </row>
    <row r="51" spans="3:49" ht="16.5" x14ac:dyDescent="0.2">
      <c r="C51" s="55"/>
      <c r="D51" s="25" t="s">
        <v>546</v>
      </c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5"/>
      <c r="AF51" s="25"/>
      <c r="AG51" s="25"/>
      <c r="AH51" s="25"/>
      <c r="AI51" s="25"/>
      <c r="AJ51" s="25"/>
      <c r="AK51" s="25"/>
      <c r="AL51" s="25"/>
      <c r="AM51" s="25"/>
      <c r="AN51" s="25"/>
      <c r="AO51" s="25"/>
      <c r="AP51" s="25"/>
      <c r="AQ51" s="25"/>
      <c r="AR51" s="25"/>
      <c r="AS51" s="25"/>
      <c r="AT51" s="25"/>
      <c r="AU51" s="25"/>
      <c r="AV51" s="25"/>
      <c r="AW51" s="25"/>
    </row>
    <row r="52" spans="3:49" ht="16.5" x14ac:dyDescent="0.2">
      <c r="C52" s="55"/>
      <c r="D52" s="25" t="s">
        <v>547</v>
      </c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  <c r="AE52" s="25"/>
      <c r="AF52" s="25"/>
      <c r="AG52" s="25"/>
      <c r="AH52" s="25"/>
      <c r="AI52" s="25"/>
      <c r="AJ52" s="25"/>
      <c r="AK52" s="25"/>
      <c r="AL52" s="25"/>
      <c r="AM52" s="25"/>
      <c r="AN52" s="25"/>
      <c r="AO52" s="25"/>
      <c r="AP52" s="25"/>
      <c r="AQ52" s="25"/>
      <c r="AR52" s="25"/>
      <c r="AS52" s="25"/>
      <c r="AT52" s="25"/>
      <c r="AU52" s="25"/>
      <c r="AV52" s="25"/>
      <c r="AW52" s="25"/>
    </row>
    <row r="53" spans="3:49" ht="16.5" x14ac:dyDescent="0.2">
      <c r="C53" s="55"/>
      <c r="D53" s="25" t="s">
        <v>548</v>
      </c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5"/>
      <c r="AH53" s="25"/>
      <c r="AI53" s="25"/>
      <c r="AJ53" s="25"/>
      <c r="AK53" s="25"/>
      <c r="AL53" s="25"/>
      <c r="AM53" s="25"/>
      <c r="AN53" s="25"/>
      <c r="AO53" s="25"/>
      <c r="AP53" s="25"/>
      <c r="AQ53" s="25"/>
      <c r="AR53" s="25"/>
      <c r="AS53" s="25"/>
      <c r="AT53" s="25"/>
      <c r="AU53" s="25"/>
      <c r="AV53" s="25"/>
      <c r="AW53" s="25"/>
    </row>
    <row r="54" spans="3:49" ht="16.5" x14ac:dyDescent="0.2">
      <c r="C54" s="55" t="s">
        <v>839</v>
      </c>
      <c r="D54" s="25" t="s">
        <v>831</v>
      </c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25"/>
      <c r="AE54" s="25"/>
      <c r="AF54" s="25"/>
      <c r="AG54" s="25"/>
      <c r="AH54" s="25"/>
      <c r="AI54" s="25"/>
      <c r="AJ54" s="25"/>
      <c r="AK54" s="25"/>
      <c r="AL54" s="25"/>
      <c r="AM54" s="25"/>
      <c r="AN54" s="25"/>
      <c r="AO54" s="25"/>
      <c r="AP54" s="25"/>
      <c r="AQ54" s="25"/>
      <c r="AR54" s="25"/>
      <c r="AS54" s="25"/>
      <c r="AT54" s="25"/>
      <c r="AU54" s="25"/>
      <c r="AV54" s="25"/>
      <c r="AW54" s="25"/>
    </row>
    <row r="55" spans="3:49" ht="16.5" x14ac:dyDescent="0.2">
      <c r="C55" s="55"/>
      <c r="D55" s="25" t="s">
        <v>832</v>
      </c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25"/>
      <c r="AE55" s="25"/>
      <c r="AF55" s="25"/>
      <c r="AG55" s="25"/>
      <c r="AH55" s="25"/>
      <c r="AI55" s="25"/>
      <c r="AJ55" s="25"/>
      <c r="AK55" s="25"/>
      <c r="AL55" s="25"/>
      <c r="AM55" s="25"/>
      <c r="AN55" s="25"/>
      <c r="AO55" s="25"/>
      <c r="AP55" s="25"/>
      <c r="AQ55" s="25"/>
      <c r="AR55" s="25"/>
      <c r="AS55" s="25"/>
      <c r="AT55" s="25"/>
      <c r="AU55" s="25"/>
      <c r="AV55" s="25"/>
      <c r="AW55" s="25"/>
    </row>
    <row r="56" spans="3:49" ht="16.5" x14ac:dyDescent="0.2">
      <c r="C56" s="55"/>
      <c r="D56" s="25" t="s">
        <v>833</v>
      </c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  <c r="AG56" s="25"/>
      <c r="AH56" s="25"/>
      <c r="AI56" s="25"/>
      <c r="AJ56" s="25"/>
      <c r="AK56" s="25"/>
      <c r="AL56" s="25"/>
      <c r="AM56" s="25"/>
      <c r="AN56" s="25"/>
      <c r="AO56" s="25"/>
      <c r="AP56" s="25"/>
      <c r="AQ56" s="25"/>
      <c r="AR56" s="25"/>
      <c r="AS56" s="25"/>
      <c r="AT56" s="25"/>
      <c r="AU56" s="25"/>
      <c r="AV56" s="25"/>
      <c r="AW56" s="25"/>
    </row>
    <row r="57" spans="3:49" ht="16.5" x14ac:dyDescent="0.2">
      <c r="C57" s="55"/>
      <c r="D57" s="25" t="s">
        <v>545</v>
      </c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  <c r="AI57" s="25"/>
      <c r="AJ57" s="25"/>
      <c r="AK57" s="25"/>
      <c r="AL57" s="25"/>
      <c r="AM57" s="25"/>
      <c r="AN57" s="25"/>
      <c r="AO57" s="25"/>
      <c r="AP57" s="25"/>
      <c r="AQ57" s="25"/>
      <c r="AR57" s="25"/>
      <c r="AS57" s="25"/>
      <c r="AT57" s="25"/>
      <c r="AU57" s="25"/>
      <c r="AV57" s="25"/>
      <c r="AW57" s="25"/>
    </row>
    <row r="58" spans="3:49" ht="16.5" x14ac:dyDescent="0.2">
      <c r="C58" s="55"/>
      <c r="D58" s="25" t="s">
        <v>546</v>
      </c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  <c r="AI58" s="25"/>
      <c r="AJ58" s="25"/>
      <c r="AK58" s="25"/>
      <c r="AL58" s="25"/>
      <c r="AM58" s="25"/>
      <c r="AN58" s="25"/>
      <c r="AO58" s="25"/>
      <c r="AP58" s="25"/>
      <c r="AQ58" s="25"/>
      <c r="AR58" s="25"/>
      <c r="AS58" s="25"/>
      <c r="AT58" s="25"/>
      <c r="AU58" s="25"/>
      <c r="AV58" s="25"/>
      <c r="AW58" s="25"/>
    </row>
    <row r="59" spans="3:49" ht="16.5" x14ac:dyDescent="0.2">
      <c r="C59" s="55"/>
      <c r="D59" s="25" t="s">
        <v>547</v>
      </c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5"/>
      <c r="AH59" s="25"/>
      <c r="AI59" s="25"/>
      <c r="AJ59" s="25"/>
      <c r="AK59" s="25"/>
      <c r="AL59" s="25"/>
      <c r="AM59" s="25"/>
      <c r="AN59" s="25"/>
      <c r="AO59" s="25"/>
      <c r="AP59" s="25"/>
      <c r="AQ59" s="25"/>
      <c r="AR59" s="25"/>
      <c r="AS59" s="25"/>
      <c r="AT59" s="25"/>
      <c r="AU59" s="25"/>
      <c r="AV59" s="25"/>
      <c r="AW59" s="25"/>
    </row>
    <row r="60" spans="3:49" ht="16.5" x14ac:dyDescent="0.2">
      <c r="C60" s="55"/>
      <c r="D60" s="25" t="s">
        <v>548</v>
      </c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25"/>
      <c r="AI60" s="25"/>
      <c r="AJ60" s="25"/>
      <c r="AK60" s="25"/>
      <c r="AL60" s="25"/>
      <c r="AM60" s="25"/>
      <c r="AN60" s="25"/>
      <c r="AO60" s="25"/>
      <c r="AP60" s="25"/>
      <c r="AQ60" s="25"/>
      <c r="AR60" s="25"/>
      <c r="AS60" s="25"/>
      <c r="AT60" s="25"/>
      <c r="AU60" s="25"/>
      <c r="AV60" s="25"/>
      <c r="AW60" s="25"/>
    </row>
  </sheetData>
  <mergeCells count="39">
    <mergeCell ref="C40:C46"/>
    <mergeCell ref="C47:C53"/>
    <mergeCell ref="C54:C60"/>
    <mergeCell ref="C10:C15"/>
    <mergeCell ref="C16:C21"/>
    <mergeCell ref="C24:C26"/>
    <mergeCell ref="C27:C29"/>
    <mergeCell ref="C30:C34"/>
    <mergeCell ref="C35:C39"/>
    <mergeCell ref="AP4:AQ4"/>
    <mergeCell ref="AR4:AS4"/>
    <mergeCell ref="AT4:AU4"/>
    <mergeCell ref="AV4:AW4"/>
    <mergeCell ref="C6:C9"/>
    <mergeCell ref="D6:D8"/>
    <mergeCell ref="AD4:AE4"/>
    <mergeCell ref="AF4:AG4"/>
    <mergeCell ref="AH4:AI4"/>
    <mergeCell ref="AJ4:AK4"/>
    <mergeCell ref="AL4:AM4"/>
    <mergeCell ref="AN4:AO4"/>
    <mergeCell ref="R4:S4"/>
    <mergeCell ref="T4:U4"/>
    <mergeCell ref="V4:W4"/>
    <mergeCell ref="X4:Y4"/>
    <mergeCell ref="Z4:AA4"/>
    <mergeCell ref="AB4:AC4"/>
    <mergeCell ref="I4:I5"/>
    <mergeCell ref="J4:J5"/>
    <mergeCell ref="K4:K5"/>
    <mergeCell ref="L4:M4"/>
    <mergeCell ref="N4:O4"/>
    <mergeCell ref="P4:Q4"/>
    <mergeCell ref="A4:A5"/>
    <mergeCell ref="B4:B5"/>
    <mergeCell ref="C4:E5"/>
    <mergeCell ref="F4:F5"/>
    <mergeCell ref="G4:G5"/>
    <mergeCell ref="H4:H5"/>
  </mergeCells>
  <phoneticPr fontId="3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"/>
  <sheetViews>
    <sheetView tabSelected="1" workbookViewId="0">
      <selection activeCell="J8" sqref="J8"/>
    </sheetView>
  </sheetViews>
  <sheetFormatPr defaultRowHeight="14.25" x14ac:dyDescent="0.2"/>
  <cols>
    <col min="1" max="1" width="9" style="22"/>
    <col min="2" max="2" width="22.5" style="22" customWidth="1"/>
    <col min="3" max="3" width="12.875" style="22" customWidth="1"/>
    <col min="4" max="4" width="14.125" style="22" customWidth="1"/>
    <col min="5" max="5" width="13.125" style="22" customWidth="1"/>
    <col min="6" max="6" width="65.25" style="22" customWidth="1"/>
    <col min="7" max="16384" width="9" style="22"/>
  </cols>
  <sheetData>
    <row r="1" spans="1:6" ht="15" x14ac:dyDescent="0.2">
      <c r="A1" s="16" t="s">
        <v>840</v>
      </c>
      <c r="B1" s="16" t="s">
        <v>841</v>
      </c>
      <c r="C1" s="16" t="s">
        <v>842</v>
      </c>
      <c r="D1" s="16" t="s">
        <v>843</v>
      </c>
      <c r="E1" s="16" t="s">
        <v>844</v>
      </c>
      <c r="F1" s="16" t="s">
        <v>845</v>
      </c>
    </row>
    <row r="2" spans="1:6" ht="16.5" x14ac:dyDescent="0.2">
      <c r="A2" s="25">
        <v>1</v>
      </c>
      <c r="B2" s="25" t="s">
        <v>846</v>
      </c>
      <c r="C2" s="25">
        <v>2</v>
      </c>
      <c r="D2" s="25" t="s">
        <v>847</v>
      </c>
      <c r="E2" s="25"/>
      <c r="F2" s="25" t="s">
        <v>848</v>
      </c>
    </row>
    <row r="3" spans="1:6" ht="16.5" x14ac:dyDescent="0.2">
      <c r="A3" s="25">
        <v>2</v>
      </c>
      <c r="B3" s="25" t="s">
        <v>849</v>
      </c>
      <c r="C3" s="25">
        <v>2</v>
      </c>
      <c r="D3" s="25" t="s">
        <v>850</v>
      </c>
      <c r="E3" s="25"/>
      <c r="F3" s="25" t="s">
        <v>851</v>
      </c>
    </row>
    <row r="4" spans="1:6" ht="16.5" x14ac:dyDescent="0.2">
      <c r="A4" s="25">
        <v>3</v>
      </c>
      <c r="B4" s="25" t="s">
        <v>852</v>
      </c>
      <c r="C4" s="25">
        <v>3</v>
      </c>
      <c r="D4" s="25" t="s">
        <v>850</v>
      </c>
      <c r="E4" s="25"/>
      <c r="F4" s="25" t="s">
        <v>853</v>
      </c>
    </row>
    <row r="5" spans="1:6" ht="16.5" x14ac:dyDescent="0.2">
      <c r="A5" s="25">
        <v>4</v>
      </c>
      <c r="B5" s="25" t="s">
        <v>854</v>
      </c>
      <c r="C5" s="25">
        <v>3</v>
      </c>
      <c r="D5" s="25" t="s">
        <v>850</v>
      </c>
      <c r="E5" s="25"/>
      <c r="F5" s="25" t="s">
        <v>855</v>
      </c>
    </row>
    <row r="6" spans="1:6" ht="16.5" x14ac:dyDescent="0.2">
      <c r="A6" s="25">
        <v>5</v>
      </c>
      <c r="B6" s="25" t="s">
        <v>856</v>
      </c>
      <c r="C6" s="25">
        <v>4</v>
      </c>
      <c r="D6" s="25" t="s">
        <v>857</v>
      </c>
      <c r="E6" s="25"/>
      <c r="F6" s="25" t="s">
        <v>858</v>
      </c>
    </row>
    <row r="7" spans="1:6" ht="16.5" x14ac:dyDescent="0.2">
      <c r="A7" s="25">
        <v>6</v>
      </c>
      <c r="B7" s="25" t="s">
        <v>859</v>
      </c>
      <c r="C7" s="25">
        <v>4</v>
      </c>
      <c r="D7" s="25" t="s">
        <v>857</v>
      </c>
      <c r="E7" s="25"/>
      <c r="F7" s="25" t="s">
        <v>860</v>
      </c>
    </row>
    <row r="8" spans="1:6" ht="16.5" x14ac:dyDescent="0.2">
      <c r="A8" s="25">
        <v>7</v>
      </c>
      <c r="B8" s="25" t="s">
        <v>861</v>
      </c>
      <c r="C8" s="25">
        <v>4</v>
      </c>
      <c r="D8" s="25" t="s">
        <v>857</v>
      </c>
      <c r="E8" s="25"/>
      <c r="F8" s="25" t="s">
        <v>862</v>
      </c>
    </row>
    <row r="9" spans="1:6" ht="16.5" x14ac:dyDescent="0.2">
      <c r="A9" s="25">
        <v>8</v>
      </c>
      <c r="B9" s="25" t="s">
        <v>863</v>
      </c>
      <c r="C9" s="25">
        <v>4</v>
      </c>
      <c r="D9" s="25" t="s">
        <v>857</v>
      </c>
      <c r="E9" s="25"/>
      <c r="F9" s="25" t="s">
        <v>864</v>
      </c>
    </row>
    <row r="10" spans="1:6" ht="16.5" x14ac:dyDescent="0.2">
      <c r="A10" s="25">
        <v>9</v>
      </c>
      <c r="B10" s="25" t="s">
        <v>865</v>
      </c>
      <c r="C10" s="25">
        <v>5</v>
      </c>
      <c r="D10" s="25" t="s">
        <v>866</v>
      </c>
      <c r="E10" s="25"/>
      <c r="F10" s="25" t="s">
        <v>867</v>
      </c>
    </row>
    <row r="11" spans="1:6" ht="16.5" x14ac:dyDescent="0.2">
      <c r="A11" s="25">
        <v>10</v>
      </c>
      <c r="B11" s="25" t="s">
        <v>868</v>
      </c>
      <c r="C11" s="25">
        <v>5</v>
      </c>
      <c r="D11" s="25" t="s">
        <v>869</v>
      </c>
      <c r="E11" s="25"/>
      <c r="F11" s="25" t="s">
        <v>870</v>
      </c>
    </row>
    <row r="12" spans="1:6" ht="16.5" x14ac:dyDescent="0.2">
      <c r="A12" s="25">
        <v>11</v>
      </c>
      <c r="B12" s="25" t="s">
        <v>871</v>
      </c>
      <c r="C12" s="25">
        <v>5</v>
      </c>
      <c r="D12" s="25" t="s">
        <v>872</v>
      </c>
      <c r="E12" s="25"/>
      <c r="F12" s="25" t="s">
        <v>873</v>
      </c>
    </row>
    <row r="13" spans="1:6" ht="16.5" x14ac:dyDescent="0.2">
      <c r="A13" s="25">
        <v>12</v>
      </c>
      <c r="B13" s="25" t="s">
        <v>874</v>
      </c>
      <c r="C13" s="25">
        <v>6</v>
      </c>
      <c r="D13" s="25" t="s">
        <v>872</v>
      </c>
      <c r="E13" s="25"/>
      <c r="F13" s="25" t="s">
        <v>875</v>
      </c>
    </row>
    <row r="14" spans="1:6" ht="16.5" x14ac:dyDescent="0.2">
      <c r="A14" s="25">
        <v>13</v>
      </c>
      <c r="B14" s="25" t="s">
        <v>876</v>
      </c>
      <c r="C14" s="25">
        <v>7</v>
      </c>
      <c r="D14" s="25" t="s">
        <v>877</v>
      </c>
      <c r="E14" s="25"/>
      <c r="F14" s="25" t="s">
        <v>878</v>
      </c>
    </row>
    <row r="15" spans="1:6" ht="16.5" x14ac:dyDescent="0.2">
      <c r="A15" s="25">
        <v>14</v>
      </c>
      <c r="B15" s="25" t="s">
        <v>879</v>
      </c>
      <c r="C15" s="25">
        <v>7</v>
      </c>
      <c r="D15" s="25" t="s">
        <v>880</v>
      </c>
      <c r="E15" s="25"/>
      <c r="F15" s="25" t="s">
        <v>881</v>
      </c>
    </row>
    <row r="16" spans="1:6" ht="16.5" x14ac:dyDescent="0.2">
      <c r="A16" s="25">
        <v>15</v>
      </c>
      <c r="B16" s="25" t="s">
        <v>882</v>
      </c>
      <c r="C16" s="25">
        <v>7</v>
      </c>
      <c r="D16" s="25" t="s">
        <v>883</v>
      </c>
      <c r="E16" s="25"/>
      <c r="F16" s="25" t="s">
        <v>884</v>
      </c>
    </row>
    <row r="17" spans="1:6" ht="16.5" x14ac:dyDescent="0.2">
      <c r="A17" s="25">
        <v>16</v>
      </c>
      <c r="B17" s="25" t="s">
        <v>885</v>
      </c>
      <c r="C17" s="25">
        <v>7</v>
      </c>
      <c r="D17" s="25" t="s">
        <v>886</v>
      </c>
      <c r="E17" s="25"/>
      <c r="F17" s="25" t="s">
        <v>887</v>
      </c>
    </row>
    <row r="18" spans="1:6" ht="16.5" x14ac:dyDescent="0.2">
      <c r="A18" s="25">
        <v>17</v>
      </c>
      <c r="B18" s="25" t="s">
        <v>888</v>
      </c>
      <c r="C18" s="25">
        <v>7</v>
      </c>
      <c r="D18" s="25" t="s">
        <v>889</v>
      </c>
      <c r="E18" s="25"/>
      <c r="F18" s="25" t="s">
        <v>890</v>
      </c>
    </row>
    <row r="19" spans="1:6" ht="16.5" x14ac:dyDescent="0.2">
      <c r="A19" s="25">
        <v>18</v>
      </c>
      <c r="B19" s="25" t="s">
        <v>891</v>
      </c>
      <c r="C19" s="25">
        <v>8</v>
      </c>
      <c r="D19" s="25" t="s">
        <v>892</v>
      </c>
      <c r="E19" s="25"/>
      <c r="F19" s="25" t="s">
        <v>893</v>
      </c>
    </row>
    <row r="20" spans="1:6" ht="16.5" x14ac:dyDescent="0.2">
      <c r="A20" s="25">
        <v>19</v>
      </c>
      <c r="B20" s="25" t="s">
        <v>894</v>
      </c>
      <c r="C20" s="25">
        <v>8</v>
      </c>
      <c r="D20" s="25" t="s">
        <v>895</v>
      </c>
      <c r="E20" s="25"/>
      <c r="F20" s="25" t="s">
        <v>896</v>
      </c>
    </row>
    <row r="21" spans="1:6" ht="16.5" x14ac:dyDescent="0.2">
      <c r="A21" s="25">
        <v>20</v>
      </c>
      <c r="B21" s="25" t="s">
        <v>897</v>
      </c>
      <c r="C21" s="25">
        <v>8</v>
      </c>
      <c r="D21" s="25" t="s">
        <v>895</v>
      </c>
      <c r="E21" s="25"/>
      <c r="F21" s="25" t="s">
        <v>898</v>
      </c>
    </row>
    <row r="22" spans="1:6" ht="16.5" x14ac:dyDescent="0.2">
      <c r="A22" s="25">
        <v>21</v>
      </c>
      <c r="B22" s="25" t="s">
        <v>899</v>
      </c>
      <c r="C22" s="25">
        <v>10</v>
      </c>
      <c r="D22" s="25" t="s">
        <v>900</v>
      </c>
      <c r="E22" s="25"/>
      <c r="F22" s="25" t="s">
        <v>901</v>
      </c>
    </row>
    <row r="23" spans="1:6" ht="16.5" x14ac:dyDescent="0.2">
      <c r="A23" s="25">
        <v>22</v>
      </c>
      <c r="B23" s="25" t="s">
        <v>902</v>
      </c>
      <c r="C23" s="25">
        <v>10</v>
      </c>
      <c r="D23" s="25" t="s">
        <v>903</v>
      </c>
      <c r="E23" s="25"/>
      <c r="F23" s="25" t="s">
        <v>904</v>
      </c>
    </row>
    <row r="24" spans="1:6" ht="16.5" x14ac:dyDescent="0.2">
      <c r="A24" s="25">
        <v>23</v>
      </c>
      <c r="B24" s="25" t="s">
        <v>905</v>
      </c>
      <c r="C24" s="25">
        <v>10</v>
      </c>
      <c r="D24" s="79" t="s">
        <v>906</v>
      </c>
      <c r="E24" s="79"/>
      <c r="F24" s="25" t="s">
        <v>907</v>
      </c>
    </row>
    <row r="25" spans="1:6" ht="16.5" x14ac:dyDescent="0.2">
      <c r="A25" s="25">
        <v>24</v>
      </c>
      <c r="B25" s="25" t="s">
        <v>908</v>
      </c>
      <c r="C25" s="25">
        <v>11</v>
      </c>
      <c r="D25" s="79" t="s">
        <v>909</v>
      </c>
      <c r="E25" s="79"/>
      <c r="F25" s="25" t="s">
        <v>910</v>
      </c>
    </row>
    <row r="26" spans="1:6" ht="16.5" x14ac:dyDescent="0.2">
      <c r="A26" s="25">
        <v>25</v>
      </c>
      <c r="B26" s="25" t="s">
        <v>911</v>
      </c>
      <c r="C26" s="25">
        <v>11</v>
      </c>
      <c r="D26" s="79" t="s">
        <v>912</v>
      </c>
      <c r="E26" s="79"/>
      <c r="F26" s="25" t="s">
        <v>913</v>
      </c>
    </row>
    <row r="27" spans="1:6" ht="16.5" x14ac:dyDescent="0.2">
      <c r="A27" s="25">
        <v>26</v>
      </c>
      <c r="B27" s="25" t="s">
        <v>914</v>
      </c>
      <c r="C27" s="25">
        <v>12</v>
      </c>
      <c r="D27" s="79" t="s">
        <v>915</v>
      </c>
      <c r="E27" s="79"/>
      <c r="F27" s="25" t="s">
        <v>916</v>
      </c>
    </row>
    <row r="28" spans="1:6" ht="16.5" x14ac:dyDescent="0.2">
      <c r="A28" s="25">
        <v>27</v>
      </c>
      <c r="B28" s="25" t="s">
        <v>917</v>
      </c>
      <c r="C28" s="25">
        <v>12</v>
      </c>
      <c r="D28" s="79" t="s">
        <v>918</v>
      </c>
      <c r="E28" s="79"/>
      <c r="F28" s="25" t="s">
        <v>919</v>
      </c>
    </row>
    <row r="29" spans="1:6" ht="16.5" x14ac:dyDescent="0.2">
      <c r="A29" s="25">
        <v>28</v>
      </c>
      <c r="B29" s="25" t="s">
        <v>920</v>
      </c>
      <c r="C29" s="25">
        <v>13</v>
      </c>
      <c r="D29" s="79" t="s">
        <v>921</v>
      </c>
      <c r="E29" s="79"/>
      <c r="F29" s="25" t="s">
        <v>922</v>
      </c>
    </row>
    <row r="30" spans="1:6" ht="16.5" x14ac:dyDescent="0.2">
      <c r="A30" s="25">
        <v>29</v>
      </c>
      <c r="B30" s="25" t="s">
        <v>923</v>
      </c>
      <c r="C30" s="25">
        <v>13</v>
      </c>
      <c r="D30" s="79" t="s">
        <v>924</v>
      </c>
      <c r="E30" s="79"/>
      <c r="F30" s="25" t="s">
        <v>925</v>
      </c>
    </row>
    <row r="31" spans="1:6" ht="16.5" x14ac:dyDescent="0.2">
      <c r="A31" s="25">
        <v>30</v>
      </c>
      <c r="B31" s="25" t="s">
        <v>926</v>
      </c>
      <c r="C31" s="25">
        <v>14</v>
      </c>
      <c r="D31" s="79" t="s">
        <v>927</v>
      </c>
      <c r="E31" s="79"/>
      <c r="F31" s="25" t="s">
        <v>928</v>
      </c>
    </row>
    <row r="32" spans="1:6" ht="16.5" x14ac:dyDescent="0.2">
      <c r="A32" s="25">
        <v>31</v>
      </c>
      <c r="B32" s="25" t="s">
        <v>929</v>
      </c>
      <c r="C32" s="25">
        <v>14</v>
      </c>
      <c r="D32" s="79" t="s">
        <v>927</v>
      </c>
      <c r="E32" s="79"/>
      <c r="F32" s="25" t="s">
        <v>930</v>
      </c>
    </row>
    <row r="33" spans="1:8" ht="16.5" x14ac:dyDescent="0.2">
      <c r="A33" s="25">
        <v>32</v>
      </c>
      <c r="B33" s="25" t="s">
        <v>931</v>
      </c>
      <c r="C33" s="25">
        <v>15</v>
      </c>
      <c r="D33" s="79" t="s">
        <v>932</v>
      </c>
      <c r="E33" s="79"/>
      <c r="F33" s="25" t="s">
        <v>933</v>
      </c>
      <c r="H33" s="22" t="s">
        <v>934</v>
      </c>
    </row>
    <row r="34" spans="1:8" ht="16.5" x14ac:dyDescent="0.2">
      <c r="A34" s="25">
        <v>33</v>
      </c>
      <c r="B34" s="25" t="s">
        <v>935</v>
      </c>
      <c r="C34" s="25">
        <v>15</v>
      </c>
      <c r="D34" s="79" t="s">
        <v>936</v>
      </c>
      <c r="E34" s="79"/>
      <c r="F34" s="25" t="s">
        <v>937</v>
      </c>
    </row>
    <row r="35" spans="1:8" ht="16.5" x14ac:dyDescent="0.2">
      <c r="A35" s="25">
        <v>34</v>
      </c>
      <c r="B35" s="25" t="s">
        <v>938</v>
      </c>
      <c r="C35" s="25">
        <v>16</v>
      </c>
      <c r="D35" s="79" t="s">
        <v>939</v>
      </c>
      <c r="E35" s="79"/>
      <c r="F35" s="25" t="s">
        <v>940</v>
      </c>
    </row>
    <row r="36" spans="1:8" ht="16.5" x14ac:dyDescent="0.2">
      <c r="A36" s="25">
        <v>35</v>
      </c>
      <c r="B36" s="25" t="s">
        <v>941</v>
      </c>
      <c r="C36" s="25">
        <v>16</v>
      </c>
      <c r="D36" s="79" t="s">
        <v>942</v>
      </c>
      <c r="E36" s="79"/>
      <c r="F36" s="25" t="s">
        <v>943</v>
      </c>
    </row>
    <row r="37" spans="1:8" ht="16.5" x14ac:dyDescent="0.2">
      <c r="A37" s="25">
        <v>36</v>
      </c>
      <c r="B37" s="25" t="s">
        <v>944</v>
      </c>
      <c r="C37" s="25">
        <v>17</v>
      </c>
      <c r="D37" s="79" t="s">
        <v>945</v>
      </c>
      <c r="E37" s="79"/>
      <c r="F37" s="25" t="s">
        <v>946</v>
      </c>
    </row>
    <row r="38" spans="1:8" ht="16.5" x14ac:dyDescent="0.2">
      <c r="A38" s="25">
        <v>37</v>
      </c>
      <c r="B38" s="25" t="s">
        <v>947</v>
      </c>
      <c r="C38" s="25">
        <v>17</v>
      </c>
      <c r="D38" s="79" t="s">
        <v>948</v>
      </c>
      <c r="E38" s="79"/>
      <c r="F38" s="25" t="s">
        <v>949</v>
      </c>
    </row>
    <row r="39" spans="1:8" ht="16.5" x14ac:dyDescent="0.2">
      <c r="A39" s="25">
        <v>38</v>
      </c>
      <c r="B39" s="25" t="s">
        <v>950</v>
      </c>
      <c r="C39" s="25">
        <v>18</v>
      </c>
      <c r="D39" s="79" t="s">
        <v>951</v>
      </c>
      <c r="E39" s="79"/>
      <c r="F39" s="25" t="s">
        <v>952</v>
      </c>
    </row>
    <row r="40" spans="1:8" ht="16.5" x14ac:dyDescent="0.2">
      <c r="A40" s="25">
        <v>39</v>
      </c>
      <c r="B40" s="25" t="s">
        <v>953</v>
      </c>
      <c r="C40" s="25">
        <v>18</v>
      </c>
      <c r="D40" s="79" t="s">
        <v>951</v>
      </c>
      <c r="E40" s="79"/>
      <c r="F40" s="25" t="s">
        <v>954</v>
      </c>
    </row>
    <row r="41" spans="1:8" ht="16.5" x14ac:dyDescent="0.2">
      <c r="A41" s="25">
        <v>40</v>
      </c>
      <c r="B41" s="25" t="s">
        <v>955</v>
      </c>
      <c r="C41" s="25">
        <v>20</v>
      </c>
      <c r="D41" s="79" t="s">
        <v>951</v>
      </c>
      <c r="E41" s="25"/>
      <c r="F41" s="25"/>
      <c r="H41" s="22" t="s">
        <v>956</v>
      </c>
    </row>
    <row r="42" spans="1:8" ht="16.5" x14ac:dyDescent="0.2">
      <c r="A42" s="25">
        <v>41</v>
      </c>
      <c r="B42" s="25" t="s">
        <v>957</v>
      </c>
      <c r="C42" s="25">
        <v>18</v>
      </c>
      <c r="D42" s="25" t="s">
        <v>958</v>
      </c>
      <c r="E42" s="25"/>
      <c r="F42" s="25"/>
      <c r="H42" s="22" t="s">
        <v>959</v>
      </c>
    </row>
    <row r="43" spans="1:8" ht="16.5" x14ac:dyDescent="0.2">
      <c r="A43" s="25">
        <v>42</v>
      </c>
      <c r="B43" s="25" t="s">
        <v>960</v>
      </c>
      <c r="C43" s="25">
        <v>19</v>
      </c>
      <c r="D43" s="25" t="s">
        <v>961</v>
      </c>
      <c r="E43" s="25"/>
      <c r="F43" s="25"/>
    </row>
    <row r="44" spans="1:8" ht="16.5" x14ac:dyDescent="0.2">
      <c r="A44" s="25">
        <v>43</v>
      </c>
      <c r="B44" s="25" t="s">
        <v>962</v>
      </c>
      <c r="C44" s="25">
        <v>19</v>
      </c>
      <c r="D44" s="25" t="s">
        <v>963</v>
      </c>
      <c r="E44" s="25"/>
      <c r="F44" s="25"/>
    </row>
    <row r="45" spans="1:8" ht="16.5" x14ac:dyDescent="0.2">
      <c r="A45" s="25">
        <v>44</v>
      </c>
      <c r="B45" s="25" t="s">
        <v>964</v>
      </c>
      <c r="C45" s="25">
        <v>20</v>
      </c>
      <c r="D45" s="25" t="s">
        <v>965</v>
      </c>
      <c r="E45" s="25"/>
      <c r="F45" s="25"/>
    </row>
    <row r="46" spans="1:8" ht="16.5" x14ac:dyDescent="0.2">
      <c r="A46" s="25">
        <v>45</v>
      </c>
      <c r="B46" s="25" t="s">
        <v>966</v>
      </c>
      <c r="C46" s="25">
        <v>20</v>
      </c>
      <c r="D46" s="25" t="s">
        <v>965</v>
      </c>
      <c r="E46" s="25"/>
      <c r="F46" s="25"/>
    </row>
    <row r="47" spans="1:8" ht="16.5" x14ac:dyDescent="0.2">
      <c r="A47" s="25">
        <v>46</v>
      </c>
      <c r="B47" s="25" t="s">
        <v>967</v>
      </c>
      <c r="C47" s="25">
        <v>20</v>
      </c>
      <c r="D47" s="25" t="s">
        <v>965</v>
      </c>
      <c r="E47" s="25"/>
      <c r="F47" s="25"/>
    </row>
  </sheetData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6"/>
  <sheetViews>
    <sheetView workbookViewId="0">
      <selection activeCell="J37" sqref="J37"/>
    </sheetView>
  </sheetViews>
  <sheetFormatPr defaultRowHeight="14.25" x14ac:dyDescent="0.2"/>
  <cols>
    <col min="2" max="2" width="14.625" customWidth="1"/>
    <col min="3" max="3" width="15.625" customWidth="1"/>
    <col min="5" max="5" width="12" customWidth="1"/>
    <col min="7" max="8" width="12.25" customWidth="1"/>
    <col min="9" max="9" width="11.625" customWidth="1"/>
    <col min="10" max="10" width="11.875" customWidth="1"/>
    <col min="14" max="14" width="9" customWidth="1"/>
  </cols>
  <sheetData>
    <row r="1" spans="1:14" ht="15" x14ac:dyDescent="0.2">
      <c r="A1" s="15" t="s">
        <v>27</v>
      </c>
      <c r="B1" s="15" t="s">
        <v>28</v>
      </c>
      <c r="C1" s="15" t="s">
        <v>29</v>
      </c>
      <c r="D1" s="15" t="s">
        <v>30</v>
      </c>
      <c r="E1" s="15" t="s">
        <v>31</v>
      </c>
      <c r="F1" s="15" t="s">
        <v>32</v>
      </c>
      <c r="G1" s="15" t="s">
        <v>33</v>
      </c>
      <c r="H1" s="15" t="s">
        <v>34</v>
      </c>
      <c r="I1" s="15" t="s">
        <v>35</v>
      </c>
      <c r="J1" s="15" t="s">
        <v>92</v>
      </c>
    </row>
    <row r="2" spans="1:14" ht="16.5" x14ac:dyDescent="0.2">
      <c r="A2" t="s">
        <v>36</v>
      </c>
      <c r="B2" t="s">
        <v>37</v>
      </c>
      <c r="C2" t="s">
        <v>37</v>
      </c>
      <c r="D2" t="s">
        <v>38</v>
      </c>
      <c r="E2" t="s">
        <v>38</v>
      </c>
      <c r="F2" t="s">
        <v>39</v>
      </c>
      <c r="G2" t="s">
        <v>38</v>
      </c>
      <c r="H2" t="s">
        <v>38</v>
      </c>
      <c r="I2" t="s">
        <v>38</v>
      </c>
      <c r="J2" t="s">
        <v>38</v>
      </c>
      <c r="M2" s="17" t="s">
        <v>93</v>
      </c>
      <c r="N2" s="14">
        <v>45</v>
      </c>
    </row>
    <row r="3" spans="1:14" ht="16.5" x14ac:dyDescent="0.2">
      <c r="A3" s="16" t="s">
        <v>14</v>
      </c>
      <c r="B3" s="16" t="s">
        <v>40</v>
      </c>
      <c r="C3" s="16" t="s">
        <v>41</v>
      </c>
      <c r="D3" s="16" t="s">
        <v>42</v>
      </c>
      <c r="E3" s="16" t="s">
        <v>43</v>
      </c>
      <c r="F3" s="16" t="s">
        <v>44</v>
      </c>
      <c r="G3" s="16" t="s">
        <v>45</v>
      </c>
      <c r="H3" s="16" t="s">
        <v>45</v>
      </c>
      <c r="I3" s="16" t="s">
        <v>45</v>
      </c>
      <c r="J3" s="16" t="s">
        <v>91</v>
      </c>
      <c r="M3" s="17" t="s">
        <v>13</v>
      </c>
      <c r="N3" s="14">
        <v>30</v>
      </c>
    </row>
    <row r="4" spans="1:14" ht="16.5" x14ac:dyDescent="0.2">
      <c r="A4" s="14">
        <v>1</v>
      </c>
      <c r="B4" s="14" t="s">
        <v>46</v>
      </c>
      <c r="C4" s="14" t="s">
        <v>47</v>
      </c>
      <c r="D4" s="14">
        <v>1</v>
      </c>
      <c r="E4" s="14">
        <v>10</v>
      </c>
      <c r="F4" s="14" t="b">
        <v>1</v>
      </c>
      <c r="G4" s="14">
        <v>20</v>
      </c>
      <c r="H4" s="14">
        <v>20</v>
      </c>
      <c r="I4" s="14">
        <v>20</v>
      </c>
      <c r="J4" s="14">
        <v>20</v>
      </c>
      <c r="M4" s="17" t="s">
        <v>49</v>
      </c>
      <c r="N4" s="14">
        <v>15</v>
      </c>
    </row>
    <row r="5" spans="1:14" ht="16.5" x14ac:dyDescent="0.2">
      <c r="A5" s="14">
        <v>2</v>
      </c>
      <c r="B5" s="14" t="s">
        <v>48</v>
      </c>
      <c r="C5" s="14" t="s">
        <v>49</v>
      </c>
      <c r="D5" s="14">
        <v>1</v>
      </c>
      <c r="E5" s="14">
        <v>1</v>
      </c>
      <c r="F5" s="14" t="b">
        <v>1</v>
      </c>
      <c r="G5" s="14">
        <v>100</v>
      </c>
      <c r="H5" s="14">
        <v>0</v>
      </c>
      <c r="I5" s="14">
        <v>0</v>
      </c>
      <c r="J5" s="14">
        <v>150</v>
      </c>
      <c r="M5" s="17" t="s">
        <v>94</v>
      </c>
      <c r="N5" s="14">
        <v>6</v>
      </c>
    </row>
    <row r="6" spans="1:14" ht="16.5" x14ac:dyDescent="0.2">
      <c r="A6" s="14">
        <v>3</v>
      </c>
      <c r="B6" s="14" t="s">
        <v>50</v>
      </c>
      <c r="C6" s="14" t="s">
        <v>51</v>
      </c>
      <c r="D6" s="14">
        <v>1</v>
      </c>
      <c r="E6" s="14">
        <v>10</v>
      </c>
      <c r="F6" s="14" t="b">
        <v>1</v>
      </c>
      <c r="G6" s="14">
        <v>10</v>
      </c>
      <c r="H6" s="14">
        <v>0</v>
      </c>
      <c r="I6" s="14">
        <v>0</v>
      </c>
      <c r="J6" s="14">
        <v>10</v>
      </c>
    </row>
    <row r="7" spans="1:14" ht="16.5" x14ac:dyDescent="0.2">
      <c r="A7" s="14">
        <v>4</v>
      </c>
      <c r="B7" s="14" t="s">
        <v>52</v>
      </c>
      <c r="C7" s="14" t="s">
        <v>13</v>
      </c>
      <c r="D7" s="14">
        <v>1</v>
      </c>
      <c r="E7" s="14">
        <v>1</v>
      </c>
      <c r="F7" s="14" t="b">
        <v>1</v>
      </c>
      <c r="G7" s="14">
        <v>150</v>
      </c>
      <c r="H7" s="14">
        <v>75</v>
      </c>
      <c r="I7" s="14">
        <v>75</v>
      </c>
      <c r="J7" s="14">
        <v>150</v>
      </c>
    </row>
    <row r="8" spans="1:14" ht="16.5" x14ac:dyDescent="0.2">
      <c r="A8" s="14">
        <v>5</v>
      </c>
      <c r="B8" s="14" t="s">
        <v>53</v>
      </c>
      <c r="C8" s="14" t="s">
        <v>54</v>
      </c>
      <c r="D8" s="14">
        <v>1</v>
      </c>
      <c r="E8" s="14">
        <v>5</v>
      </c>
      <c r="F8" s="14" t="b">
        <v>1</v>
      </c>
      <c r="G8" s="14">
        <v>3</v>
      </c>
      <c r="H8" s="14">
        <v>1.5</v>
      </c>
      <c r="I8" s="14">
        <v>1.5</v>
      </c>
      <c r="J8" s="14">
        <v>3</v>
      </c>
    </row>
    <row r="9" spans="1:14" ht="16.5" x14ac:dyDescent="0.2">
      <c r="A9" s="14">
        <v>6</v>
      </c>
      <c r="B9" s="14" t="s">
        <v>55</v>
      </c>
      <c r="C9" s="14" t="s">
        <v>56</v>
      </c>
      <c r="D9" s="14">
        <v>1</v>
      </c>
      <c r="E9" s="14">
        <v>0</v>
      </c>
      <c r="F9" s="14" t="b">
        <v>1</v>
      </c>
      <c r="G9" s="14">
        <v>0</v>
      </c>
      <c r="H9" s="14">
        <v>0</v>
      </c>
      <c r="I9" s="14">
        <v>0</v>
      </c>
      <c r="J9" s="14"/>
    </row>
    <row r="10" spans="1:14" ht="16.5" x14ac:dyDescent="0.2">
      <c r="A10" s="14">
        <v>7</v>
      </c>
      <c r="B10" s="14" t="s">
        <v>57</v>
      </c>
      <c r="C10" s="14" t="s">
        <v>58</v>
      </c>
      <c r="D10" s="14">
        <v>1</v>
      </c>
      <c r="E10" s="14">
        <v>0</v>
      </c>
      <c r="F10" s="14" t="b">
        <v>1</v>
      </c>
      <c r="G10" s="14">
        <v>1</v>
      </c>
      <c r="H10" s="14">
        <v>1</v>
      </c>
      <c r="I10" s="14">
        <v>1</v>
      </c>
      <c r="J10" s="14"/>
    </row>
    <row r="11" spans="1:14" ht="16.5" x14ac:dyDescent="0.2">
      <c r="A11" s="14">
        <v>8</v>
      </c>
      <c r="B11" s="14" t="s">
        <v>59</v>
      </c>
      <c r="C11" s="14" t="s">
        <v>60</v>
      </c>
      <c r="D11" s="14">
        <v>10000</v>
      </c>
      <c r="E11" s="14">
        <v>10</v>
      </c>
      <c r="F11" s="14" t="b">
        <v>1</v>
      </c>
      <c r="G11" s="14">
        <v>10000</v>
      </c>
      <c r="H11" s="14">
        <v>10000</v>
      </c>
      <c r="I11" s="14">
        <v>10000</v>
      </c>
      <c r="J11" s="14"/>
    </row>
    <row r="12" spans="1:14" ht="16.5" x14ac:dyDescent="0.2">
      <c r="A12" s="14">
        <v>9</v>
      </c>
      <c r="B12" s="14" t="s">
        <v>61</v>
      </c>
      <c r="C12" s="14" t="s">
        <v>62</v>
      </c>
      <c r="D12" s="14">
        <v>10000</v>
      </c>
      <c r="E12" s="14">
        <v>10</v>
      </c>
      <c r="F12" s="14" t="b">
        <v>1</v>
      </c>
      <c r="G12" s="14">
        <v>10000</v>
      </c>
      <c r="H12" s="14">
        <v>0</v>
      </c>
      <c r="I12" s="14">
        <v>0</v>
      </c>
      <c r="J12" s="14"/>
    </row>
    <row r="13" spans="1:14" ht="16.5" x14ac:dyDescent="0.2">
      <c r="A13" s="14">
        <v>10</v>
      </c>
      <c r="B13" s="14" t="s">
        <v>63</v>
      </c>
      <c r="C13" s="14" t="s">
        <v>64</v>
      </c>
      <c r="D13" s="14">
        <v>10000</v>
      </c>
      <c r="E13" s="14">
        <v>0</v>
      </c>
      <c r="F13" s="14" t="b">
        <v>1</v>
      </c>
      <c r="G13" s="14">
        <v>0</v>
      </c>
      <c r="H13" s="14">
        <v>0</v>
      </c>
      <c r="I13" s="14">
        <v>0</v>
      </c>
      <c r="J13" s="14"/>
    </row>
    <row r="14" spans="1:14" ht="16.5" x14ac:dyDescent="0.2">
      <c r="A14" s="14">
        <v>11</v>
      </c>
      <c r="B14" s="14" t="s">
        <v>65</v>
      </c>
      <c r="C14" s="14" t="s">
        <v>66</v>
      </c>
      <c r="D14" s="14">
        <v>10000</v>
      </c>
      <c r="E14" s="14">
        <v>0</v>
      </c>
      <c r="F14" s="14" t="b">
        <v>1</v>
      </c>
      <c r="G14" s="14">
        <v>0</v>
      </c>
      <c r="H14" s="14">
        <v>0</v>
      </c>
      <c r="I14" s="14">
        <v>0</v>
      </c>
      <c r="J14" s="14"/>
    </row>
    <row r="15" spans="1:14" ht="16.5" x14ac:dyDescent="0.2">
      <c r="A15" s="14">
        <v>12</v>
      </c>
      <c r="B15" s="14" t="s">
        <v>67</v>
      </c>
      <c r="C15" s="14" t="s">
        <v>68</v>
      </c>
      <c r="D15" s="14">
        <v>1</v>
      </c>
      <c r="E15" s="14">
        <v>30</v>
      </c>
      <c r="F15" s="14" t="b">
        <v>1</v>
      </c>
      <c r="G15" s="14">
        <v>0</v>
      </c>
      <c r="H15" s="14">
        <v>0</v>
      </c>
      <c r="I15" s="14">
        <v>0</v>
      </c>
      <c r="J15" s="14"/>
    </row>
    <row r="16" spans="1:14" ht="16.5" x14ac:dyDescent="0.2">
      <c r="A16" s="14">
        <v>13</v>
      </c>
      <c r="B16" s="14" t="s">
        <v>69</v>
      </c>
      <c r="C16" s="14" t="s">
        <v>70</v>
      </c>
      <c r="D16" s="14">
        <v>1</v>
      </c>
      <c r="E16" s="14">
        <v>30</v>
      </c>
      <c r="F16" s="14" t="b">
        <v>1</v>
      </c>
      <c r="G16" s="14">
        <v>0</v>
      </c>
      <c r="H16" s="14">
        <v>0</v>
      </c>
      <c r="I16" s="14">
        <v>0</v>
      </c>
      <c r="J16" s="14"/>
    </row>
    <row r="17" spans="1:10" ht="16.5" x14ac:dyDescent="0.2">
      <c r="A17" s="14">
        <v>14</v>
      </c>
      <c r="B17" s="14" t="s">
        <v>71</v>
      </c>
      <c r="C17" s="14" t="s">
        <v>72</v>
      </c>
      <c r="D17" s="14">
        <v>1</v>
      </c>
      <c r="E17" s="14">
        <v>30</v>
      </c>
      <c r="F17" s="14" t="b">
        <v>1</v>
      </c>
      <c r="G17" s="14">
        <v>0</v>
      </c>
      <c r="H17" s="14">
        <v>0</v>
      </c>
      <c r="I17" s="14">
        <v>0</v>
      </c>
      <c r="J17" s="14"/>
    </row>
    <row r="18" spans="1:10" ht="16.5" x14ac:dyDescent="0.2">
      <c r="A18" s="14">
        <v>15</v>
      </c>
      <c r="B18" s="14" t="s">
        <v>73</v>
      </c>
      <c r="C18" s="14" t="s">
        <v>74</v>
      </c>
      <c r="D18" s="14">
        <v>1</v>
      </c>
      <c r="E18" s="14">
        <v>30</v>
      </c>
      <c r="F18" s="14" t="b">
        <v>1</v>
      </c>
      <c r="G18" s="14">
        <v>0</v>
      </c>
      <c r="H18" s="14">
        <v>0</v>
      </c>
      <c r="I18" s="14">
        <v>0</v>
      </c>
      <c r="J18" s="14"/>
    </row>
    <row r="19" spans="1:10" ht="16.5" x14ac:dyDescent="0.2">
      <c r="A19" s="14">
        <v>16</v>
      </c>
      <c r="B19" s="14" t="s">
        <v>75</v>
      </c>
      <c r="C19" s="14" t="s">
        <v>76</v>
      </c>
      <c r="D19" s="14">
        <v>10000</v>
      </c>
      <c r="E19" s="14">
        <v>0</v>
      </c>
      <c r="F19" s="14" t="b">
        <v>0</v>
      </c>
      <c r="G19" s="14">
        <v>10000</v>
      </c>
      <c r="H19" s="14">
        <v>10000</v>
      </c>
      <c r="I19" s="14">
        <v>10000</v>
      </c>
      <c r="J19" s="14"/>
    </row>
    <row r="20" spans="1:10" ht="16.5" x14ac:dyDescent="0.2">
      <c r="A20" s="14">
        <v>17</v>
      </c>
      <c r="B20" s="14" t="s">
        <v>77</v>
      </c>
      <c r="C20" s="14" t="s">
        <v>78</v>
      </c>
      <c r="D20" s="14">
        <v>10000</v>
      </c>
      <c r="E20" s="14">
        <v>30</v>
      </c>
      <c r="F20" s="14" t="b">
        <v>1</v>
      </c>
      <c r="G20" s="14">
        <v>15000</v>
      </c>
      <c r="H20" s="14">
        <v>15000</v>
      </c>
      <c r="I20" s="14">
        <v>15000</v>
      </c>
      <c r="J20" s="14"/>
    </row>
    <row r="21" spans="1:10" ht="16.5" x14ac:dyDescent="0.2">
      <c r="A21" s="14">
        <v>18</v>
      </c>
      <c r="B21" s="14" t="s">
        <v>79</v>
      </c>
      <c r="C21" s="14" t="s">
        <v>80</v>
      </c>
      <c r="D21" s="14">
        <v>10000</v>
      </c>
      <c r="E21" s="14">
        <v>0</v>
      </c>
      <c r="F21" s="14" t="b">
        <v>0</v>
      </c>
      <c r="G21" s="14">
        <v>3000</v>
      </c>
      <c r="H21" s="14">
        <v>0</v>
      </c>
      <c r="I21" s="14">
        <v>0</v>
      </c>
      <c r="J21" s="14"/>
    </row>
    <row r="22" spans="1:10" ht="16.5" x14ac:dyDescent="0.2">
      <c r="A22" s="14">
        <v>19</v>
      </c>
      <c r="B22" s="14" t="s">
        <v>81</v>
      </c>
      <c r="C22" s="14" t="s">
        <v>82</v>
      </c>
      <c r="D22" s="14">
        <v>10000</v>
      </c>
      <c r="E22" s="14">
        <v>0</v>
      </c>
      <c r="F22" s="14" t="b">
        <v>0</v>
      </c>
      <c r="G22" s="14">
        <v>0</v>
      </c>
      <c r="H22" s="14">
        <v>0</v>
      </c>
      <c r="I22" s="14">
        <v>0</v>
      </c>
      <c r="J22" s="14"/>
    </row>
    <row r="23" spans="1:10" ht="16.5" x14ac:dyDescent="0.2">
      <c r="A23" s="14">
        <v>20</v>
      </c>
      <c r="B23" s="14" t="s">
        <v>83</v>
      </c>
      <c r="C23" s="14" t="s">
        <v>84</v>
      </c>
      <c r="D23" s="14">
        <v>10000</v>
      </c>
      <c r="E23" s="14">
        <v>0</v>
      </c>
      <c r="F23" s="14" t="b">
        <v>0</v>
      </c>
      <c r="G23" s="14">
        <v>0</v>
      </c>
      <c r="H23" s="14">
        <v>0</v>
      </c>
      <c r="I23" s="14">
        <v>0</v>
      </c>
      <c r="J23" s="14"/>
    </row>
    <row r="24" spans="1:10" ht="16.5" x14ac:dyDescent="0.2">
      <c r="A24" s="14">
        <v>21</v>
      </c>
      <c r="B24" s="14" t="s">
        <v>85</v>
      </c>
      <c r="C24" s="14" t="s">
        <v>86</v>
      </c>
      <c r="D24" s="14">
        <v>10000</v>
      </c>
      <c r="E24" s="14">
        <v>0</v>
      </c>
      <c r="F24" s="14" t="b">
        <v>0</v>
      </c>
      <c r="G24" s="14">
        <v>0</v>
      </c>
      <c r="H24" s="14">
        <v>0</v>
      </c>
      <c r="I24" s="14">
        <v>0</v>
      </c>
      <c r="J24" s="14"/>
    </row>
    <row r="25" spans="1:10" ht="16.5" x14ac:dyDescent="0.2">
      <c r="A25" s="14">
        <v>22</v>
      </c>
      <c r="B25" s="14" t="s">
        <v>87</v>
      </c>
      <c r="C25" s="14" t="s">
        <v>88</v>
      </c>
      <c r="D25" s="14">
        <v>10000</v>
      </c>
      <c r="E25" s="14">
        <v>0</v>
      </c>
      <c r="F25" s="14" t="b">
        <v>0</v>
      </c>
      <c r="G25" s="14">
        <v>0</v>
      </c>
      <c r="H25" s="14">
        <v>0</v>
      </c>
      <c r="I25" s="14">
        <v>0</v>
      </c>
      <c r="J25" s="14"/>
    </row>
    <row r="26" spans="1:10" ht="16.5" x14ac:dyDescent="0.2">
      <c r="A26" s="14">
        <v>23</v>
      </c>
      <c r="B26" s="14" t="s">
        <v>89</v>
      </c>
      <c r="C26" s="14" t="s">
        <v>90</v>
      </c>
      <c r="D26" s="14">
        <v>10000</v>
      </c>
      <c r="E26" s="14">
        <v>0</v>
      </c>
      <c r="F26" s="14" t="b">
        <v>0</v>
      </c>
      <c r="G26" s="14">
        <v>10000</v>
      </c>
      <c r="H26" s="14">
        <v>10000</v>
      </c>
      <c r="I26" s="14">
        <v>10000</v>
      </c>
      <c r="J26" s="14"/>
    </row>
  </sheetData>
  <phoneticPr fontId="3" type="noConversion"/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7"/>
  <sheetViews>
    <sheetView topLeftCell="A4" workbookViewId="0">
      <selection activeCell="D9" sqref="D9"/>
    </sheetView>
  </sheetViews>
  <sheetFormatPr defaultRowHeight="14.25" x14ac:dyDescent="0.2"/>
  <cols>
    <col min="4" max="4" width="15.375" customWidth="1"/>
    <col min="5" max="5" width="18.875" customWidth="1"/>
    <col min="6" max="6" width="24.25" customWidth="1"/>
    <col min="7" max="7" width="18.75" customWidth="1"/>
    <col min="8" max="8" width="16.375" customWidth="1"/>
    <col min="9" max="9" width="14.625" customWidth="1"/>
  </cols>
  <sheetData>
    <row r="2" spans="1:12" ht="16.5" x14ac:dyDescent="0.2">
      <c r="A2" s="17" t="s">
        <v>308</v>
      </c>
      <c r="B2" s="18" t="e">
        <f>#REF!</f>
        <v>#REF!</v>
      </c>
    </row>
    <row r="5" spans="1:12" x14ac:dyDescent="0.2">
      <c r="F5">
        <v>5.0000000000000001E-4</v>
      </c>
      <c r="G5">
        <v>1.0820000000000001</v>
      </c>
      <c r="H5" s="19">
        <f>SUM(H9:H37)</f>
        <v>1.0183020597921366</v>
      </c>
    </row>
    <row r="6" spans="1:12" ht="15" x14ac:dyDescent="0.2">
      <c r="A6" s="16" t="s">
        <v>158</v>
      </c>
      <c r="B6" s="16" t="s">
        <v>184</v>
      </c>
      <c r="C6" s="16" t="s">
        <v>194</v>
      </c>
      <c r="D6" s="16" t="s">
        <v>304</v>
      </c>
      <c r="E6" s="16" t="s">
        <v>305</v>
      </c>
      <c r="F6" s="16" t="s">
        <v>306</v>
      </c>
      <c r="G6" s="16" t="s">
        <v>307</v>
      </c>
      <c r="H6" s="16" t="s">
        <v>309</v>
      </c>
      <c r="K6" s="16" t="s">
        <v>310</v>
      </c>
      <c r="L6" s="16" t="s">
        <v>311</v>
      </c>
    </row>
    <row r="7" spans="1:12" ht="16.5" x14ac:dyDescent="0.2">
      <c r="A7" s="14">
        <v>0</v>
      </c>
      <c r="B7" s="14" t="s">
        <v>159</v>
      </c>
      <c r="C7" s="14">
        <v>0</v>
      </c>
      <c r="D7" s="14"/>
      <c r="E7" s="14"/>
      <c r="F7" s="14"/>
      <c r="G7" s="14"/>
    </row>
    <row r="8" spans="1:12" ht="16.5" x14ac:dyDescent="0.2">
      <c r="A8" s="14">
        <v>1</v>
      </c>
      <c r="B8" s="14" t="s">
        <v>160</v>
      </c>
      <c r="C8" s="14">
        <v>0.02</v>
      </c>
      <c r="D8" s="14" t="s">
        <v>312</v>
      </c>
      <c r="E8" s="14" t="s">
        <v>220</v>
      </c>
      <c r="F8" s="14" t="s">
        <v>221</v>
      </c>
      <c r="G8" s="14"/>
    </row>
    <row r="9" spans="1:12" ht="16.5" x14ac:dyDescent="0.2">
      <c r="A9" s="14">
        <v>2</v>
      </c>
      <c r="B9" s="14" t="s">
        <v>161</v>
      </c>
      <c r="C9" s="14">
        <v>0.05</v>
      </c>
      <c r="D9" s="14" t="s">
        <v>230</v>
      </c>
      <c r="E9" s="14" t="s">
        <v>185</v>
      </c>
      <c r="F9" s="14" t="s">
        <v>222</v>
      </c>
      <c r="G9" s="14"/>
      <c r="H9" s="19">
        <v>5.0000000000000001E-3</v>
      </c>
      <c r="I9" t="e">
        <f>INT($B$2*H9/10)*10</f>
        <v>#REF!</v>
      </c>
    </row>
    <row r="10" spans="1:12" ht="16.5" x14ac:dyDescent="0.2">
      <c r="A10" s="14">
        <v>3</v>
      </c>
      <c r="B10" s="14" t="s">
        <v>162</v>
      </c>
      <c r="C10" s="14">
        <v>7.0000000000000007E-2</v>
      </c>
      <c r="D10" s="14" t="s">
        <v>224</v>
      </c>
      <c r="E10" s="14" t="s">
        <v>223</v>
      </c>
      <c r="F10" s="14" t="s">
        <v>301</v>
      </c>
      <c r="G10" s="14"/>
      <c r="H10" s="19">
        <f t="shared" ref="H10:H37" si="0">H9*$G$5+$F$5</f>
        <v>5.9100000000000003E-3</v>
      </c>
      <c r="I10" t="e">
        <f t="shared" ref="I10:I37" si="1">INT($B$2*H10/10)*10</f>
        <v>#REF!</v>
      </c>
    </row>
    <row r="11" spans="1:12" ht="16.5" x14ac:dyDescent="0.2">
      <c r="A11" s="14">
        <v>4</v>
      </c>
      <c r="B11" s="14" t="s">
        <v>163</v>
      </c>
      <c r="C11" s="14">
        <v>0.1</v>
      </c>
      <c r="D11" s="14" t="s">
        <v>225</v>
      </c>
      <c r="E11" s="14" t="s">
        <v>229</v>
      </c>
      <c r="F11" s="14" t="s">
        <v>186</v>
      </c>
      <c r="G11" s="14"/>
      <c r="H11" s="19">
        <f t="shared" si="0"/>
        <v>6.8946200000000006E-3</v>
      </c>
      <c r="I11" t="e">
        <f t="shared" si="1"/>
        <v>#REF!</v>
      </c>
    </row>
    <row r="12" spans="1:12" ht="16.5" x14ac:dyDescent="0.2">
      <c r="A12" s="14">
        <v>5</v>
      </c>
      <c r="B12" s="14" t="s">
        <v>164</v>
      </c>
      <c r="C12" s="14">
        <v>0.15</v>
      </c>
      <c r="D12" s="14" t="s">
        <v>226</v>
      </c>
      <c r="E12" s="14" t="s">
        <v>231</v>
      </c>
      <c r="F12" s="14" t="s">
        <v>302</v>
      </c>
      <c r="G12" s="14" t="s">
        <v>303</v>
      </c>
      <c r="H12" s="19">
        <f t="shared" si="0"/>
        <v>7.9599788400000013E-3</v>
      </c>
      <c r="I12" t="e">
        <f t="shared" si="1"/>
        <v>#REF!</v>
      </c>
    </row>
    <row r="13" spans="1:12" ht="16.5" x14ac:dyDescent="0.2">
      <c r="A13" s="14">
        <v>6</v>
      </c>
      <c r="B13" s="14" t="s">
        <v>165</v>
      </c>
      <c r="C13" s="14">
        <v>0.2</v>
      </c>
      <c r="D13" s="14" t="s">
        <v>227</v>
      </c>
      <c r="E13" s="14" t="s">
        <v>228</v>
      </c>
      <c r="F13" s="14" t="s">
        <v>219</v>
      </c>
      <c r="G13" s="14" t="s">
        <v>193</v>
      </c>
      <c r="H13" s="19">
        <f t="shared" si="0"/>
        <v>9.1126971048800017E-3</v>
      </c>
      <c r="I13" t="e">
        <f t="shared" si="1"/>
        <v>#REF!</v>
      </c>
    </row>
    <row r="14" spans="1:12" ht="16.5" x14ac:dyDescent="0.2">
      <c r="A14" s="14">
        <v>7</v>
      </c>
      <c r="B14" s="14" t="s">
        <v>166</v>
      </c>
      <c r="C14" s="14">
        <v>0.25</v>
      </c>
      <c r="D14" s="14" t="s">
        <v>239</v>
      </c>
      <c r="E14" s="14" t="s">
        <v>233</v>
      </c>
      <c r="F14" s="14" t="s">
        <v>234</v>
      </c>
      <c r="G14" s="14" t="s">
        <v>235</v>
      </c>
      <c r="H14" s="19">
        <f t="shared" si="0"/>
        <v>1.0359938267480162E-2</v>
      </c>
      <c r="I14" t="e">
        <f t="shared" si="1"/>
        <v>#REF!</v>
      </c>
    </row>
    <row r="15" spans="1:12" ht="16.5" x14ac:dyDescent="0.2">
      <c r="A15" s="14">
        <v>8</v>
      </c>
      <c r="B15" s="14" t="s">
        <v>167</v>
      </c>
      <c r="C15" s="14">
        <v>0.35</v>
      </c>
      <c r="D15" s="14" t="s">
        <v>240</v>
      </c>
      <c r="E15" s="14" t="s">
        <v>263</v>
      </c>
      <c r="F15" s="14" t="s">
        <v>300</v>
      </c>
      <c r="G15" s="14" t="s">
        <v>236</v>
      </c>
      <c r="H15" s="19">
        <f t="shared" si="0"/>
        <v>1.1709453205413537E-2</v>
      </c>
      <c r="I15" t="e">
        <f t="shared" si="1"/>
        <v>#REF!</v>
      </c>
    </row>
    <row r="16" spans="1:12" ht="16.5" x14ac:dyDescent="0.2">
      <c r="A16" s="14">
        <v>9</v>
      </c>
      <c r="B16" s="14" t="s">
        <v>168</v>
      </c>
      <c r="C16" s="14">
        <v>0.45</v>
      </c>
      <c r="D16" s="14" t="s">
        <v>241</v>
      </c>
      <c r="E16" s="14" t="s">
        <v>264</v>
      </c>
      <c r="F16" s="14" t="s">
        <v>265</v>
      </c>
      <c r="G16" s="14" t="s">
        <v>232</v>
      </c>
      <c r="H16" s="19">
        <f t="shared" si="0"/>
        <v>1.3169628368257448E-2</v>
      </c>
      <c r="I16" t="e">
        <f t="shared" si="1"/>
        <v>#REF!</v>
      </c>
    </row>
    <row r="17" spans="1:9" ht="16.5" x14ac:dyDescent="0.2">
      <c r="A17" s="14">
        <v>10</v>
      </c>
      <c r="B17" s="14" t="s">
        <v>169</v>
      </c>
      <c r="C17" s="14">
        <v>0.5</v>
      </c>
      <c r="D17" s="14" t="s">
        <v>242</v>
      </c>
      <c r="E17" s="14" t="s">
        <v>266</v>
      </c>
      <c r="F17" s="14" t="s">
        <v>195</v>
      </c>
      <c r="G17" s="14" t="s">
        <v>237</v>
      </c>
      <c r="H17" s="19">
        <f t="shared" si="0"/>
        <v>1.4749537894454561E-2</v>
      </c>
      <c r="I17" t="e">
        <f t="shared" si="1"/>
        <v>#REF!</v>
      </c>
    </row>
    <row r="18" spans="1:9" ht="16.5" x14ac:dyDescent="0.2">
      <c r="A18" s="14">
        <v>11</v>
      </c>
      <c r="B18" s="14" t="s">
        <v>170</v>
      </c>
      <c r="C18" s="14">
        <v>0.55000000000000004</v>
      </c>
      <c r="D18" s="14" t="s">
        <v>244</v>
      </c>
      <c r="E18" s="14" t="s">
        <v>267</v>
      </c>
      <c r="F18" s="14" t="s">
        <v>268</v>
      </c>
      <c r="G18" s="14" t="s">
        <v>238</v>
      </c>
      <c r="H18" s="19">
        <f t="shared" si="0"/>
        <v>1.6459000001799836E-2</v>
      </c>
      <c r="I18" t="e">
        <f t="shared" si="1"/>
        <v>#REF!</v>
      </c>
    </row>
    <row r="19" spans="1:9" ht="16.5" x14ac:dyDescent="0.2">
      <c r="A19" s="14">
        <v>12</v>
      </c>
      <c r="B19" s="14" t="s">
        <v>171</v>
      </c>
      <c r="C19" s="14">
        <v>0.6</v>
      </c>
      <c r="D19" s="14" t="s">
        <v>243</v>
      </c>
      <c r="E19" s="14" t="s">
        <v>269</v>
      </c>
      <c r="F19" s="14" t="s">
        <v>196</v>
      </c>
      <c r="G19" s="14"/>
      <c r="H19" s="19">
        <f t="shared" si="0"/>
        <v>1.8308638001947423E-2</v>
      </c>
      <c r="I19" t="e">
        <f t="shared" si="1"/>
        <v>#REF!</v>
      </c>
    </row>
    <row r="20" spans="1:9" ht="16.5" x14ac:dyDescent="0.2">
      <c r="A20" s="14">
        <v>13</v>
      </c>
      <c r="B20" s="14" t="s">
        <v>172</v>
      </c>
      <c r="C20" s="14">
        <v>0.65</v>
      </c>
      <c r="D20" s="14" t="s">
        <v>261</v>
      </c>
      <c r="E20" s="14" t="s">
        <v>270</v>
      </c>
      <c r="F20" s="14" t="s">
        <v>271</v>
      </c>
      <c r="G20" s="14"/>
      <c r="H20" s="19">
        <f t="shared" si="0"/>
        <v>2.0309946318107112E-2</v>
      </c>
      <c r="I20" t="e">
        <f t="shared" si="1"/>
        <v>#REF!</v>
      </c>
    </row>
    <row r="21" spans="1:9" ht="16.5" x14ac:dyDescent="0.2">
      <c r="A21" s="14">
        <v>14</v>
      </c>
      <c r="B21" s="14" t="s">
        <v>173</v>
      </c>
      <c r="C21" s="14">
        <v>0.7</v>
      </c>
      <c r="D21" s="14" t="s">
        <v>245</v>
      </c>
      <c r="E21" s="14" t="s">
        <v>272</v>
      </c>
      <c r="F21" s="14" t="s">
        <v>273</v>
      </c>
      <c r="G21" s="14"/>
      <c r="H21" s="19">
        <f t="shared" si="0"/>
        <v>2.2475361916191896E-2</v>
      </c>
      <c r="I21" t="e">
        <f t="shared" si="1"/>
        <v>#REF!</v>
      </c>
    </row>
    <row r="22" spans="1:9" ht="16.5" x14ac:dyDescent="0.2">
      <c r="A22" s="14">
        <v>15</v>
      </c>
      <c r="B22" s="14" t="s">
        <v>174</v>
      </c>
      <c r="C22" s="14">
        <v>0.75</v>
      </c>
      <c r="D22" s="14" t="s">
        <v>262</v>
      </c>
      <c r="E22" s="14" t="s">
        <v>274</v>
      </c>
      <c r="F22" s="14" t="s">
        <v>197</v>
      </c>
      <c r="G22" s="14"/>
      <c r="H22" s="19">
        <f t="shared" si="0"/>
        <v>2.4818341593319634E-2</v>
      </c>
      <c r="I22" t="e">
        <f t="shared" si="1"/>
        <v>#REF!</v>
      </c>
    </row>
    <row r="23" spans="1:9" ht="16.5" x14ac:dyDescent="0.2">
      <c r="A23" s="14">
        <v>16</v>
      </c>
      <c r="B23" s="14" t="s">
        <v>175</v>
      </c>
      <c r="C23" s="14">
        <v>0.8</v>
      </c>
      <c r="D23" s="14" t="s">
        <v>246</v>
      </c>
      <c r="E23" s="14" t="s">
        <v>275</v>
      </c>
      <c r="F23" s="14" t="s">
        <v>276</v>
      </c>
      <c r="G23" s="14"/>
      <c r="H23" s="19">
        <f t="shared" si="0"/>
        <v>2.7353445603971845E-2</v>
      </c>
      <c r="I23" t="e">
        <f t="shared" si="1"/>
        <v>#REF!</v>
      </c>
    </row>
    <row r="24" spans="1:9" ht="16.5" x14ac:dyDescent="0.2">
      <c r="A24" s="14">
        <v>17</v>
      </c>
      <c r="B24" s="14" t="s">
        <v>176</v>
      </c>
      <c r="C24" s="14">
        <v>0.85</v>
      </c>
      <c r="D24" s="14" t="s">
        <v>247</v>
      </c>
      <c r="E24" s="14" t="s">
        <v>277</v>
      </c>
      <c r="F24" s="14" t="s">
        <v>198</v>
      </c>
      <c r="G24" s="14"/>
      <c r="H24" s="19">
        <f t="shared" si="0"/>
        <v>3.0096428143497538E-2</v>
      </c>
      <c r="I24" t="e">
        <f t="shared" si="1"/>
        <v>#REF!</v>
      </c>
    </row>
    <row r="25" spans="1:9" ht="16.5" x14ac:dyDescent="0.2">
      <c r="A25" s="14">
        <v>18</v>
      </c>
      <c r="B25" s="14" t="s">
        <v>177</v>
      </c>
      <c r="C25" s="14">
        <v>0.9</v>
      </c>
      <c r="D25" s="14" t="s">
        <v>248</v>
      </c>
      <c r="E25" s="14" t="s">
        <v>278</v>
      </c>
      <c r="F25" s="14" t="s">
        <v>279</v>
      </c>
      <c r="G25" s="14"/>
      <c r="H25" s="19">
        <f t="shared" si="0"/>
        <v>3.3064335251264336E-2</v>
      </c>
      <c r="I25" t="e">
        <f t="shared" si="1"/>
        <v>#REF!</v>
      </c>
    </row>
    <row r="26" spans="1:9" ht="16.5" x14ac:dyDescent="0.2">
      <c r="A26" s="14">
        <v>19</v>
      </c>
      <c r="B26" s="14" t="s">
        <v>178</v>
      </c>
      <c r="C26" s="14">
        <v>1</v>
      </c>
      <c r="D26" s="14" t="s">
        <v>249</v>
      </c>
      <c r="E26" s="14" t="s">
        <v>280</v>
      </c>
      <c r="F26" s="14" t="s">
        <v>199</v>
      </c>
      <c r="G26" s="14"/>
      <c r="H26" s="19">
        <f t="shared" si="0"/>
        <v>3.6275610741868011E-2</v>
      </c>
      <c r="I26" t="e">
        <f t="shared" si="1"/>
        <v>#REF!</v>
      </c>
    </row>
    <row r="27" spans="1:9" ht="16.5" x14ac:dyDescent="0.2">
      <c r="A27" s="14">
        <v>20</v>
      </c>
      <c r="B27" s="14" t="s">
        <v>179</v>
      </c>
      <c r="C27" s="14">
        <v>1.1000000000000001</v>
      </c>
      <c r="D27" s="14" t="s">
        <v>250</v>
      </c>
      <c r="E27" s="14" t="s">
        <v>281</v>
      </c>
      <c r="F27" s="14" t="s">
        <v>282</v>
      </c>
      <c r="G27" s="14"/>
      <c r="H27" s="19">
        <f t="shared" si="0"/>
        <v>3.9750210822701193E-2</v>
      </c>
      <c r="I27" t="e">
        <f t="shared" si="1"/>
        <v>#REF!</v>
      </c>
    </row>
    <row r="28" spans="1:9" ht="16.5" x14ac:dyDescent="0.2">
      <c r="A28" s="14">
        <v>21</v>
      </c>
      <c r="B28" s="14" t="s">
        <v>180</v>
      </c>
      <c r="C28" s="14">
        <v>1.2</v>
      </c>
      <c r="D28" s="14" t="s">
        <v>251</v>
      </c>
      <c r="E28" s="14" t="s">
        <v>283</v>
      </c>
      <c r="F28" s="14" t="s">
        <v>200</v>
      </c>
      <c r="G28" s="14"/>
      <c r="H28" s="19">
        <f t="shared" si="0"/>
        <v>4.3509728110162696E-2</v>
      </c>
      <c r="I28" t="e">
        <f t="shared" si="1"/>
        <v>#REF!</v>
      </c>
    </row>
    <row r="29" spans="1:9" ht="16.5" x14ac:dyDescent="0.2">
      <c r="A29" s="14">
        <v>22</v>
      </c>
      <c r="B29" s="14" t="s">
        <v>181</v>
      </c>
      <c r="C29" s="14">
        <v>1.3</v>
      </c>
      <c r="D29" s="14" t="s">
        <v>252</v>
      </c>
      <c r="E29" s="14" t="s">
        <v>284</v>
      </c>
      <c r="F29" s="14" t="s">
        <v>285</v>
      </c>
      <c r="G29" s="14"/>
      <c r="H29" s="19">
        <f t="shared" si="0"/>
        <v>4.7577525815196038E-2</v>
      </c>
      <c r="I29" t="e">
        <f t="shared" si="1"/>
        <v>#REF!</v>
      </c>
    </row>
    <row r="30" spans="1:9" ht="16.5" x14ac:dyDescent="0.2">
      <c r="A30" s="14">
        <v>23</v>
      </c>
      <c r="B30" s="14" t="s">
        <v>182</v>
      </c>
      <c r="C30" s="14">
        <v>1.4</v>
      </c>
      <c r="D30" s="14" t="s">
        <v>253</v>
      </c>
      <c r="E30" s="14" t="s">
        <v>286</v>
      </c>
      <c r="F30" s="14" t="s">
        <v>201</v>
      </c>
      <c r="G30" s="14"/>
      <c r="H30" s="19">
        <f t="shared" si="0"/>
        <v>5.1978882932042114E-2</v>
      </c>
      <c r="I30" t="e">
        <f t="shared" si="1"/>
        <v>#REF!</v>
      </c>
    </row>
    <row r="31" spans="1:9" ht="16.5" x14ac:dyDescent="0.2">
      <c r="A31" s="14">
        <v>24</v>
      </c>
      <c r="B31" s="14" t="s">
        <v>183</v>
      </c>
      <c r="C31" s="14">
        <v>1.5</v>
      </c>
      <c r="D31" s="14" t="s">
        <v>254</v>
      </c>
      <c r="E31" s="14" t="s">
        <v>287</v>
      </c>
      <c r="F31" s="14" t="s">
        <v>288</v>
      </c>
      <c r="G31" s="14"/>
      <c r="H31" s="19">
        <f t="shared" si="0"/>
        <v>5.6741151332469569E-2</v>
      </c>
      <c r="I31" t="e">
        <f t="shared" si="1"/>
        <v>#REF!</v>
      </c>
    </row>
    <row r="32" spans="1:9" ht="16.5" x14ac:dyDescent="0.2">
      <c r="A32" s="14">
        <v>25</v>
      </c>
      <c r="B32" s="14" t="s">
        <v>187</v>
      </c>
      <c r="C32" s="14">
        <v>1.6</v>
      </c>
      <c r="D32" s="14" t="s">
        <v>255</v>
      </c>
      <c r="E32" s="14" t="s">
        <v>289</v>
      </c>
      <c r="F32" s="14" t="s">
        <v>202</v>
      </c>
      <c r="G32" s="14"/>
      <c r="H32" s="19">
        <f t="shared" si="0"/>
        <v>6.1893925741732081E-2</v>
      </c>
      <c r="I32" t="e">
        <f t="shared" si="1"/>
        <v>#REF!</v>
      </c>
    </row>
    <row r="33" spans="1:9" ht="16.5" x14ac:dyDescent="0.2">
      <c r="A33" s="14">
        <v>26</v>
      </c>
      <c r="B33" s="14" t="s">
        <v>188</v>
      </c>
      <c r="C33" s="14">
        <v>1.7</v>
      </c>
      <c r="D33" s="14" t="s">
        <v>256</v>
      </c>
      <c r="E33" s="14" t="s">
        <v>290</v>
      </c>
      <c r="F33" s="14" t="s">
        <v>291</v>
      </c>
      <c r="G33" s="14"/>
      <c r="H33" s="19">
        <f t="shared" si="0"/>
        <v>6.7469227652554115E-2</v>
      </c>
      <c r="I33" t="e">
        <f t="shared" si="1"/>
        <v>#REF!</v>
      </c>
    </row>
    <row r="34" spans="1:9" ht="16.5" x14ac:dyDescent="0.2">
      <c r="A34" s="14">
        <v>27</v>
      </c>
      <c r="B34" s="14" t="s">
        <v>189</v>
      </c>
      <c r="C34" s="14">
        <v>1.8</v>
      </c>
      <c r="D34" s="14" t="s">
        <v>257</v>
      </c>
      <c r="E34" s="14" t="s">
        <v>292</v>
      </c>
      <c r="F34" s="14" t="s">
        <v>293</v>
      </c>
      <c r="G34" s="14"/>
      <c r="H34" s="19">
        <f t="shared" si="0"/>
        <v>7.350170432006356E-2</v>
      </c>
      <c r="I34" t="e">
        <f t="shared" si="1"/>
        <v>#REF!</v>
      </c>
    </row>
    <row r="35" spans="1:9" ht="16.5" x14ac:dyDescent="0.2">
      <c r="A35" s="14">
        <v>28</v>
      </c>
      <c r="B35" s="14" t="s">
        <v>190</v>
      </c>
      <c r="C35" s="14">
        <v>1.9</v>
      </c>
      <c r="D35" s="14" t="s">
        <v>258</v>
      </c>
      <c r="E35" s="14" t="s">
        <v>294</v>
      </c>
      <c r="F35" s="14" t="s">
        <v>295</v>
      </c>
      <c r="G35" s="14"/>
      <c r="H35" s="19">
        <f t="shared" si="0"/>
        <v>8.0028844074308783E-2</v>
      </c>
      <c r="I35" t="e">
        <f t="shared" si="1"/>
        <v>#REF!</v>
      </c>
    </row>
    <row r="36" spans="1:9" ht="16.5" x14ac:dyDescent="0.2">
      <c r="A36" s="14">
        <v>29</v>
      </c>
      <c r="B36" s="14" t="s">
        <v>191</v>
      </c>
      <c r="C36" s="14">
        <v>2</v>
      </c>
      <c r="D36" s="14" t="s">
        <v>259</v>
      </c>
      <c r="E36" s="14" t="s">
        <v>296</v>
      </c>
      <c r="F36" s="14" t="s">
        <v>297</v>
      </c>
      <c r="G36" s="14"/>
      <c r="H36" s="19">
        <f t="shared" si="0"/>
        <v>8.7091209288402111E-2</v>
      </c>
      <c r="I36" t="e">
        <f t="shared" si="1"/>
        <v>#REF!</v>
      </c>
    </row>
    <row r="37" spans="1:9" ht="16.5" x14ac:dyDescent="0.2">
      <c r="A37" s="14">
        <v>30</v>
      </c>
      <c r="B37" s="14" t="s">
        <v>192</v>
      </c>
      <c r="C37" s="14">
        <v>2.25</v>
      </c>
      <c r="D37" s="14" t="s">
        <v>260</v>
      </c>
      <c r="E37" s="14" t="s">
        <v>298</v>
      </c>
      <c r="F37" s="14" t="s">
        <v>299</v>
      </c>
      <c r="G37" s="14"/>
      <c r="H37" s="19">
        <f t="shared" si="0"/>
        <v>9.4732688450051089E-2</v>
      </c>
      <c r="I37" t="e">
        <f t="shared" si="1"/>
        <v>#REF!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文档说明</vt:lpstr>
      <vt:lpstr>价值概述</vt:lpstr>
      <vt:lpstr>游戏节奏概述</vt:lpstr>
      <vt:lpstr>游戏节奏</vt:lpstr>
      <vt:lpstr>产销梳理</vt:lpstr>
      <vt:lpstr>关键兴奋点设计</vt:lpstr>
      <vt:lpstr>主线任务</vt:lpstr>
      <vt:lpstr>属性表</vt:lpstr>
      <vt:lpstr>军阶数值</vt:lpstr>
      <vt:lpstr>突破数值备份</vt:lpstr>
      <vt:lpstr>关卡思路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2019-04-25T13:04:16Z</dcterms:modified>
</cp:coreProperties>
</file>