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730"/>
  <workbookPr showInkAnnotation="0" autoCompressPictures="0"/>
  <mc:AlternateContent xmlns:mc="http://schemas.openxmlformats.org/markup-compatibility/2006">
    <mc:Choice Requires="x15">
      <x15ac:absPath xmlns:x15ac="http://schemas.microsoft.com/office/spreadsheetml/2010/11/ac" url="D:\Designer\游戏分析\狂暴之翼\"/>
    </mc:Choice>
  </mc:AlternateContent>
  <bookViews>
    <workbookView xWindow="-3435" yWindow="-22065" windowWidth="38400" windowHeight="21600" tabRatio="736" activeTab="5"/>
  </bookViews>
  <sheets>
    <sheet name="玩法定位" sheetId="1" r:id="rId1"/>
    <sheet name="经验等级规划" sheetId="6" r:id="rId2"/>
    <sheet name="功能开启节奏及引导说明" sheetId="5" r:id="rId3"/>
    <sheet name="游戏前10天游戏内容" sheetId="7" r:id="rId4"/>
    <sheet name="每日游戏时间规划" sheetId="4" r:id="rId5"/>
    <sheet name="角色成长规划" sheetId="9" r:id="rId6"/>
    <sheet name="资源产销" sheetId="3" r:id="rId7"/>
    <sheet name="VIP表" sheetId="2" r:id="rId8"/>
    <sheet name="钻石消耗" sheetId="8" r:id="rId9"/>
    <sheet name="金币定位" sheetId="10" r:id="rId10"/>
  </sheets>
  <externalReferences>
    <externalReference r:id="rId11"/>
  </externalReferenc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K38" i="9" l="1"/>
  <c r="L38" i="9"/>
  <c r="M38" i="9"/>
  <c r="N38" i="9"/>
  <c r="O38" i="9"/>
  <c r="P38" i="9"/>
  <c r="Q38" i="9"/>
  <c r="R38" i="9"/>
  <c r="S38" i="9"/>
  <c r="T38" i="9"/>
  <c r="V38" i="9"/>
  <c r="X38" i="9"/>
  <c r="Z38" i="9"/>
  <c r="AB38" i="9"/>
  <c r="AD38" i="9"/>
  <c r="AF38" i="9"/>
  <c r="AG38" i="9"/>
  <c r="AH38" i="9"/>
  <c r="AJ38" i="9"/>
  <c r="AL38" i="9"/>
  <c r="AK23" i="9"/>
  <c r="AK38" i="9" s="1"/>
  <c r="AI23" i="9"/>
  <c r="AI38" i="9" s="1"/>
  <c r="AE23" i="9"/>
  <c r="AE38" i="9" s="1"/>
  <c r="AC23" i="9"/>
  <c r="AC38" i="9" s="1"/>
  <c r="AA23" i="9"/>
  <c r="AA38" i="9" s="1"/>
  <c r="Y23" i="9"/>
  <c r="Y38" i="9" s="1"/>
  <c r="W23" i="9"/>
  <c r="W38" i="9" s="1"/>
  <c r="AM38" i="9"/>
  <c r="U23" i="9"/>
  <c r="U38" i="9" s="1"/>
  <c r="R23" i="6"/>
  <c r="Q23" i="6"/>
  <c r="R22" i="6"/>
  <c r="Q22" i="6"/>
  <c r="R21" i="6"/>
  <c r="Q21" i="6"/>
  <c r="R20" i="6"/>
  <c r="Q20" i="6"/>
  <c r="R19" i="6"/>
  <c r="Q19" i="6"/>
  <c r="R18" i="6"/>
  <c r="Q18" i="6"/>
  <c r="R17" i="6"/>
  <c r="Q17" i="6"/>
  <c r="R16" i="6"/>
  <c r="Q16" i="6"/>
  <c r="R15" i="6"/>
  <c r="Q15" i="6"/>
  <c r="R14" i="6"/>
  <c r="Q14" i="6"/>
  <c r="R13" i="6"/>
  <c r="Q13" i="6"/>
  <c r="R12" i="6"/>
  <c r="Q12" i="6"/>
  <c r="R11" i="6"/>
  <c r="Q11" i="6"/>
  <c r="R10" i="6"/>
  <c r="Q10" i="6"/>
  <c r="R9" i="6"/>
  <c r="Q9" i="6"/>
  <c r="R8" i="6"/>
  <c r="Q8" i="6"/>
  <c r="R7" i="6"/>
  <c r="Q7" i="6"/>
  <c r="R6" i="6"/>
  <c r="Q6" i="6"/>
  <c r="R5" i="6"/>
  <c r="Q5" i="6"/>
  <c r="R4" i="6"/>
  <c r="Q4" i="6"/>
  <c r="F4" i="4"/>
  <c r="E17" i="4" s="1"/>
  <c r="F11" i="4"/>
  <c r="F15" i="4"/>
</calcChain>
</file>

<file path=xl/comments1.xml><?xml version="1.0" encoding="utf-8"?>
<comments xmlns="http://schemas.openxmlformats.org/spreadsheetml/2006/main">
  <authors>
    <author>瑽 陈</author>
  </authors>
  <commentList>
    <comment ref="B3" authorId="0" shapeId="0">
      <text>
        <r>
          <rPr>
            <b/>
            <sz val="10"/>
            <color indexed="81"/>
            <rFont val="宋体"/>
            <family val="2"/>
            <charset val="134"/>
          </rPr>
          <t>【战役玩法修改】→ 普通战役对应装备精炼玩法，精英关卡对应装备镶嵌玩法；
修改方向：丰富战役玩法，细分掉落感受，增加主线掉落的成长感；
修改内容：
【战役】“精英关卡”为主线战役新增“精英关卡”，采用特殊的2D界面弹出方式，同时重新设计地图界面；
【战役】“精英关卡”每章地图最多5个精英关卡；
【战役】“精英关卡”战斗需要消耗体力，消耗的体力数量比普通关卡要多；
【战役】“精英关卡”每天每个关卡可以打N次，每天凌晨重置次数；
【战役】“精英关卡”每天每个关卡可以购买N次战斗机会，次数与VIP等级挂钩；
【战役】“精英关卡”不会出现翻牌；
【战役】掉落调整：“精英关卡”掉落“装备镶嵌宝石”（作为宝石的主要消耗途径），“战役”掉落精炼材料，去掉强化石和洗练石掉落，同时配合修改的有装备系统的玩法和数值感受；（见下文）
【装备玩法修改】
【装备】“强化”去掉装备强化石，强化装备仅需要消耗金币，作为金币的主要消耗点之一；
【装备】“强化”去掉强化石以后，策划需要检查所有系统掉落、随机培养宝箱掉落、剧情文案描述、界面表现；
【装备】“强化”等级的上限和角色自身等级挂钩，精炼等级受限于强化等级；
【装备】“强化”需要添加“一键强化”操作，一键强化是将所有可以成长的装备平均全部升到能够升到的等级；
【装备】“强化”作为日常的免费成长玩法，需要将其属性占比降低；
【装备】“精炼”将精炼的成长深度从+6提升至+20，增强玩家在游戏过程中的成长感，装备每强化5级就可以精炼+1；
【装备】“精炼”将每件装备需要消耗4种精炼材料减少为2种，让主线掉落更好分配，降低玩家理解成本；
【装备】“镶嵌”镶嵌宝石，同一件装备无法镶嵌两颗一样的宝石，同时增加“羁绊效果”，可以增强玩家的收集欲望和主线推图感；
【装备】“镶嵌”羁绊激活时，需要在界面上进行提示；</t>
        </r>
      </text>
    </comment>
    <comment ref="C12" authorId="0" shapeId="0">
      <text>
        <r>
          <rPr>
            <b/>
            <sz val="10"/>
            <color indexed="81"/>
            <rFont val="宋体"/>
            <family val="2"/>
            <charset val="134"/>
          </rPr>
          <t>【元素试炼修改】→ 对应角色进阶玩法
【冒险】“角色试炼”，将该系统更名为角色试炼；
【冒险】“角色试炼”，核心产出：角色“进阶精华”，用来提升角色属性和验证属性（配套的拉长角色进阶的成长深度，增强成长感）；
【冒险】“角色试炼”，将每日的战斗次数从不限制往下打（至少打8次以上）固定为3次，失败不扣次数，单个关卡每天仅能打1次，缩减玩家在该系统的耗时，降低玩家的疲劳度；
【冒险】“角色试炼”修改玩法后，针对玩法调整对应的UI界面；
【角色】“进阶”配套修改，将角色进阶最多6阶，修改为30阶段，平滑成长曲线，让玩家能够在这个系统上每天都能感受到成长；</t>
        </r>
        <r>
          <rPr>
            <sz val="10"/>
            <color indexed="81"/>
            <rFont val="宋体"/>
            <family val="2"/>
            <charset val="134"/>
          </rPr>
          <t xml:space="preserve">
</t>
        </r>
      </text>
    </comment>
    <comment ref="C13" authorId="0" shapeId="0">
      <text>
        <r>
          <rPr>
            <sz val="10"/>
            <color indexed="81"/>
            <rFont val="宋体"/>
            <family val="2"/>
            <charset val="134"/>
          </rPr>
          <t>【守护主城修改】→ 对应装备附魔玩法
【冒险】“守护主城”增加组队机器人（规则参考金币和经验组队副本）；
【冒险】“守护主城”核心产出：附魔石，增强守护主城玩法的附魔石掉落感（掉落增长幅度增加），同时降低其他位置的附魔石产出；
【道具】对应掉落的附魔石的玩法感受，前期感觉附魔石很珍贵珍惜，免费玩家和付费玩家的区别在免费玩家被附魔的托盘少，而收费的多，也就是该功能前期靠“卖”附魔石盈利。守护主城越往后打掉落的附魔石越多，越往后免费玩家和付费玩家的区别在于免费玩家都附满了，但都是1~2火，付费玩家也都附满了，但很多都使用了至尊附魔成了3~5火。</t>
        </r>
      </text>
    </comment>
    <comment ref="C14" authorId="0" shapeId="0">
      <text>
        <r>
          <rPr>
            <sz val="10"/>
            <color indexed="81"/>
            <rFont val="宋体"/>
            <family val="2"/>
            <charset val="134"/>
          </rPr>
          <t xml:space="preserve">【骷髅密境修改】→ 对应技能符文玩法
【冒险】“符文秘境”将骷髅密境修改为符文秘境；
【冒险】“符文秘境”将“骷髅”的概念修改为“星星”；
【冒险】“符文秘境”核心掉落：技能符文（包含关卡日常掉落和星级奖励掉落）；
【冒险】“符文秘境”将每日3次修改为1此，增强掉落感受；
【冒险】“符文秘境”针对优化内容，配套的界面进行改进；
</t>
        </r>
      </text>
    </comment>
    <comment ref="C15" authorId="0" shapeId="0">
      <text>
        <r>
          <rPr>
            <b/>
            <sz val="10"/>
            <color indexed="81"/>
            <rFont val="宋体"/>
            <family val="2"/>
            <charset val="134"/>
          </rPr>
          <t>【竞技场修改】
【竞技】“竞技场”主要产出：荣誉、怒魂；荣誉用来购买怒翼碎片和怒魂；怒魂主要用来升级怒翼；
【竞技】“竞技场”荣誉商店仅产出1~6阶怒翼，7~10阶怒翼可以考虑运营投放；
【竞技】“竞技场”日常任务、排名奖励、日常奖励主要掉落荣誉、怒魂、钻石、少量金币；
【竞技】“荣誉商城”所有怒翼碎片购买需要建立在前几阶的怒翼全部被激活的前提下，例如：想要购买2阶怒翼碎片，需要先激活1阶；并且想要购买5阶怒翼碎片，需要先激活1/2/3/4全部阶的怒翼；</t>
        </r>
      </text>
    </comment>
    <comment ref="C16" authorId="0" shapeId="0">
      <text>
        <r>
          <rPr>
            <b/>
            <sz val="10"/>
            <color indexed="81"/>
            <rFont val="宋体"/>
            <family val="2"/>
            <charset val="134"/>
          </rPr>
          <t>【藏宝地宫修改】
【竞技】“藏宝地宫”按战力新增3个新手地宫，不同战力区间的玩家不能进去其他新手地宫（加强进入推荐提示），主要目的：
增强新手玩家的体验，让这些新手玩家在地宫的存活时间更长；
将新手期的玩家分流，避免场景压力；
【竞技】“藏宝地宫”所有地宫最多可以进入300人上限，当地宫进入人数达到上限时，需要等待排队进入；
【竞技】“藏宝地宫”玩家每日进入，系统就自动帮玩家选择一适合他进入的地宫（需要考虑最适合他的地宫是否人数已达到上限，如果达到上限则默认选中另外一个）
【竞技】“藏宝地宫”保留当前的3个地宫，但是掉落根据地宫“等级”不同而不同；
【竞技】“藏宝地宫”中的挖宝，主要掉落洗练石（现在改成洗练石的主要掉落）；
【竞技】“藏宝地宫”中主要产怒翼和装备相关材料，掉落会增强公会集体收益，降低个人收益；
【竞技】“藏宝地宫”在制作新手引导时，需要考虑当地宫已满时引导到这里怎么办？刚开启时，引导到该界面后弹出一个图文并茂的玩法说明界面；</t>
        </r>
      </text>
    </comment>
    <comment ref="C17" authorId="0" shapeId="0">
      <text>
        <r>
          <rPr>
            <b/>
            <sz val="10"/>
            <color indexed="81"/>
            <rFont val="宋体"/>
            <family val="2"/>
            <charset val="134"/>
          </rPr>
          <t>【血战到底修改】
【竞技】“血战到底”将开启时间和等级往后，开放时机应该是玩家培养玩法全开，并且熟悉全部玩法时，再给玩家一些刺激；
【竞技】“血战到底”PK之王的属性加成从10%调整为5%</t>
        </r>
      </text>
    </comment>
    <comment ref="C22" authorId="0" shapeId="0">
      <text>
        <r>
          <rPr>
            <sz val="10"/>
            <color indexed="81"/>
            <rFont val="宋体"/>
            <family val="2"/>
            <charset val="134"/>
          </rPr>
          <t>去掉等级福利、战力福利</t>
        </r>
      </text>
    </comment>
    <comment ref="C40" authorId="0" shapeId="0">
      <text>
        <r>
          <rPr>
            <b/>
            <sz val="10"/>
            <color indexed="81"/>
            <rFont val="宋体"/>
            <family val="2"/>
            <charset val="134"/>
          </rPr>
          <t>【活动】“命运宝藏”本次调整完掉落，需要将宝藏预览里的内容进行调整；
【活动】“命运宝藏”抽奖掉落的性价比不要太低，和抽奖花掉的价格差不多就行；</t>
        </r>
      </text>
    </comment>
    <comment ref="C42" authorId="0" shapeId="0">
      <text>
        <r>
          <rPr>
            <b/>
            <sz val="10"/>
            <color indexed="81"/>
            <rFont val="宋体"/>
            <family val="2"/>
            <charset val="134"/>
          </rPr>
          <t>【活动】“充值/首充豪礼/每日首充”本次测试不开通充值，所以还是通过战力积累获得，注意根据新版本数值来调整；</t>
        </r>
      </text>
    </comment>
  </commentList>
</comments>
</file>

<file path=xl/comments2.xml><?xml version="1.0" encoding="utf-8"?>
<comments xmlns="http://schemas.openxmlformats.org/spreadsheetml/2006/main">
  <authors>
    <author>chen</author>
    <author>瑽 陈</author>
  </authors>
  <commentList>
    <comment ref="G5" authorId="0" shapeId="0">
      <text>
        <r>
          <rPr>
            <b/>
            <sz val="9"/>
            <color indexed="81"/>
            <rFont val="宋体"/>
            <family val="3"/>
            <charset val="134"/>
          </rPr>
          <t>chen:</t>
        </r>
        <r>
          <rPr>
            <sz val="9"/>
            <color indexed="81"/>
            <rFont val="宋体"/>
            <family val="3"/>
            <charset val="134"/>
          </rPr>
          <t xml:space="preserve">
膜拜：对方等级*2000+100000</t>
        </r>
      </text>
    </comment>
    <comment ref="I5" authorId="0" shapeId="0">
      <text>
        <r>
          <rPr>
            <b/>
            <sz val="9"/>
            <color indexed="81"/>
            <rFont val="宋体"/>
            <family val="3"/>
            <charset val="134"/>
          </rPr>
          <t>chen:</t>
        </r>
        <r>
          <rPr>
            <sz val="9"/>
            <color indexed="81"/>
            <rFont val="宋体"/>
            <family val="3"/>
            <charset val="134"/>
          </rPr>
          <t xml:space="preserve">
每次 5w</t>
        </r>
      </text>
    </comment>
    <comment ref="J5" authorId="0" shapeId="0">
      <text>
        <r>
          <rPr>
            <b/>
            <sz val="9"/>
            <color indexed="81"/>
            <rFont val="宋体"/>
            <family val="3"/>
            <charset val="134"/>
          </rPr>
          <t>chen:</t>
        </r>
        <r>
          <rPr>
            <sz val="9"/>
            <color indexed="81"/>
            <rFont val="宋体"/>
            <family val="3"/>
            <charset val="134"/>
          </rPr>
          <t xml:space="preserve">
每天40w~60w</t>
        </r>
      </text>
    </comment>
    <comment ref="F20" authorId="1" shapeId="0">
      <text>
        <r>
          <rPr>
            <b/>
            <sz val="10"/>
            <color indexed="81"/>
            <rFont val="宋体"/>
            <family val="2"/>
            <charset val="134"/>
          </rPr>
          <t>随机培养宝箱</t>
        </r>
      </text>
    </comment>
  </commentList>
</comments>
</file>

<file path=xl/comments3.xml><?xml version="1.0" encoding="utf-8"?>
<comments xmlns="http://schemas.openxmlformats.org/spreadsheetml/2006/main">
  <authors>
    <author>chen</author>
  </authors>
  <commentList>
    <comment ref="C7" authorId="0" shapeId="0">
      <text>
        <r>
          <rPr>
            <b/>
            <sz val="9"/>
            <color indexed="81"/>
            <rFont val="宋体"/>
            <family val="3"/>
            <charset val="134"/>
          </rPr>
          <t>chen:vip购买次数 = （vip等级+1）*10</t>
        </r>
      </text>
    </comment>
    <comment ref="C18" authorId="0" shapeId="0">
      <text>
        <r>
          <rPr>
            <b/>
            <sz val="9"/>
            <color indexed="81"/>
            <rFont val="宋体"/>
            <family val="3"/>
            <charset val="134"/>
          </rPr>
          <t>chen:
购买次数 = vip等级+2</t>
        </r>
      </text>
    </comment>
  </commentList>
</comments>
</file>

<file path=xl/sharedStrings.xml><?xml version="1.0" encoding="utf-8"?>
<sst xmlns="http://schemas.openxmlformats.org/spreadsheetml/2006/main" count="1920" uniqueCount="1275">
  <si>
    <t>系统概览</t>
    <phoneticPr fontId="2" type="noConversion"/>
  </si>
  <si>
    <t>产销类型</t>
    <phoneticPr fontId="2" type="noConversion"/>
  </si>
  <si>
    <t>新版定位</t>
    <phoneticPr fontId="2" type="noConversion"/>
  </si>
  <si>
    <t>消耗内容</t>
    <phoneticPr fontId="2" type="noConversion"/>
  </si>
  <si>
    <t>vip影响</t>
    <phoneticPr fontId="2" type="noConversion"/>
  </si>
  <si>
    <t>主线战役</t>
    <phoneticPr fontId="2" type="noConversion"/>
  </si>
  <si>
    <t>普通关卡掉落</t>
    <phoneticPr fontId="2" type="noConversion"/>
  </si>
  <si>
    <t>给玩家目标感和成长感</t>
    <phoneticPr fontId="2" type="noConversion"/>
  </si>
  <si>
    <t>装备精炼材料（单件装备仅需2种材料）、金币、经验</t>
    <phoneticPr fontId="2" type="noConversion"/>
  </si>
  <si>
    <t>体力</t>
    <phoneticPr fontId="2" type="noConversion"/>
  </si>
  <si>
    <t>vip特权影响体力购买次数</t>
    <phoneticPr fontId="2" type="noConversion"/>
  </si>
  <si>
    <t>精英关卡掉落</t>
    <phoneticPr fontId="2" type="noConversion"/>
  </si>
  <si>
    <t>丰富主线玩法、增强玩家推图的动力</t>
    <phoneticPr fontId="2" type="noConversion"/>
  </si>
  <si>
    <t>宝箱奖励</t>
    <phoneticPr fontId="2" type="noConversion"/>
  </si>
  <si>
    <t>丰富主线玩法（增加惊喜感和目标感）</t>
  </si>
  <si>
    <t>钻石，装备精炼材料、金币</t>
    <phoneticPr fontId="2" type="noConversion"/>
  </si>
  <si>
    <t>无</t>
    <phoneticPr fontId="2" type="noConversion"/>
  </si>
  <si>
    <t>通关翻牌</t>
    <phoneticPr fontId="2" type="noConversion"/>
  </si>
  <si>
    <t>提升通关后的惊喜感，增加奖励赌博性。</t>
  </si>
  <si>
    <t>装备精炼材料、装备碎片、金币、魔晶、黑钻</t>
    <phoneticPr fontId="2" type="noConversion"/>
  </si>
  <si>
    <t>钻石</t>
    <phoneticPr fontId="2" type="noConversion"/>
  </si>
  <si>
    <t>星级奖励</t>
    <phoneticPr fontId="2" type="noConversion"/>
  </si>
  <si>
    <t>促使玩家提升实力。</t>
  </si>
  <si>
    <t>钻石、金币，魔晶</t>
    <phoneticPr fontId="2" type="noConversion"/>
  </si>
  <si>
    <t>神秘遗迹</t>
    <phoneticPr fontId="2" type="noConversion"/>
  </si>
  <si>
    <t>增加公会玩家交互，给予平民玩家抱大腿获得材料的需求。</t>
  </si>
  <si>
    <t>龙晶</t>
    <phoneticPr fontId="2" type="noConversion"/>
  </si>
  <si>
    <t>永恒之塔（单人）</t>
    <phoneticPr fontId="2" type="noConversion"/>
  </si>
  <si>
    <t>大众玩法，对战力和操作均有一定要求；
注意：前期要对操作要求要较低，让大部分玩家能够逐渐熟悉和接受这个设定，平滑难度曲线；</t>
    <phoneticPr fontId="2" type="noConversion"/>
  </si>
  <si>
    <t>vip等级影响每日购买次数</t>
    <phoneticPr fontId="2" type="noConversion"/>
  </si>
  <si>
    <t>经验副本（组队）</t>
    <phoneticPr fontId="2" type="noConversion"/>
  </si>
  <si>
    <t>经验、体力</t>
    <phoneticPr fontId="2" type="noConversion"/>
  </si>
  <si>
    <t>金币副本（组队）</t>
    <phoneticPr fontId="2" type="noConversion"/>
  </si>
  <si>
    <t>大量金币</t>
    <phoneticPr fontId="2" type="noConversion"/>
  </si>
  <si>
    <t>角色试炼（单人）</t>
    <phoneticPr fontId="2" type="noConversion"/>
  </si>
  <si>
    <t>检验玩家的战斗力</t>
    <phoneticPr fontId="2" type="noConversion"/>
  </si>
  <si>
    <t>进阶精华、金币</t>
    <phoneticPr fontId="2" type="noConversion"/>
  </si>
  <si>
    <t>vip特权影响购买次数</t>
    <phoneticPr fontId="2" type="noConversion"/>
  </si>
  <si>
    <t>守护主城（组队）</t>
    <phoneticPr fontId="2" type="noConversion"/>
  </si>
  <si>
    <t>定位：多人互动玩法，邀请好友并手动收益较高，自动战斗收益较低；
时间：每日任意时间点可以进行1次，每次10分钟；</t>
    <phoneticPr fontId="2" type="noConversion"/>
  </si>
  <si>
    <t>附魔石、金币</t>
    <phoneticPr fontId="2" type="noConversion"/>
  </si>
  <si>
    <t>符文秘境（单人）</t>
    <phoneticPr fontId="2" type="noConversion"/>
  </si>
  <si>
    <t>检验玩家的战斗力</t>
    <phoneticPr fontId="2" type="noConversion"/>
  </si>
  <si>
    <t>符文、金币</t>
    <phoneticPr fontId="2" type="noConversion"/>
  </si>
  <si>
    <t>竞技
PVP</t>
    <phoneticPr fontId="2" type="noConversion"/>
  </si>
  <si>
    <t>竞技场（全民）</t>
    <phoneticPr fontId="2" type="noConversion"/>
  </si>
  <si>
    <t>定位：全民PK排行榜，争夺排行就为了获得个性装备-怒翼；
掉落：荣誉（为了怒翼）、金币（辅助掉落）、怒翼碎片随机包、钻石（日常产出）；
补充：积分和排行给的怒魂能够让玩家每日升级几次怒翼，竞技场是怒魂重要的产出口。</t>
    <phoneticPr fontId="2" type="noConversion"/>
  </si>
  <si>
    <t>荣誉、钻石、金币</t>
    <phoneticPr fontId="2" type="noConversion"/>
  </si>
  <si>
    <t>vip等级影响每日竞技次数及购买次数上限</t>
    <phoneticPr fontId="2" type="noConversion"/>
  </si>
  <si>
    <t>藏宝地宫（全民）</t>
    <phoneticPr fontId="2" type="noConversion"/>
  </si>
  <si>
    <t>定位：全民PK、互动玩法；大号带小号，高战力带低战力；
掉落：公会共享奖励、任务福利；</t>
    <phoneticPr fontId="2" type="noConversion"/>
  </si>
  <si>
    <t>血战到底（精英）</t>
    <phoneticPr fontId="2" type="noConversion"/>
  </si>
  <si>
    <t>个人英雄主义体现，精英玩家的玩法，残酷的厮杀</t>
    <phoneticPr fontId="2" type="noConversion"/>
  </si>
  <si>
    <t>PK之王称号、幻化武器、荣誉</t>
    <phoneticPr fontId="2" type="noConversion"/>
  </si>
  <si>
    <t>公会战（精英）</t>
    <phoneticPr fontId="2" type="noConversion"/>
  </si>
  <si>
    <t>体现团队主义，让玩家抱团；</t>
    <phoneticPr fontId="2" type="noConversion"/>
  </si>
  <si>
    <t>金库</t>
    <phoneticPr fontId="2" type="noConversion"/>
  </si>
  <si>
    <t>日常钻石消费，快速获取金币的途径。</t>
    <phoneticPr fontId="2" type="noConversion"/>
  </si>
  <si>
    <t>金币</t>
    <phoneticPr fontId="2" type="noConversion"/>
  </si>
  <si>
    <t>vip特权影响金币购买次数</t>
    <phoneticPr fontId="2" type="noConversion"/>
  </si>
  <si>
    <t>钓鱼</t>
    <phoneticPr fontId="2" type="noConversion"/>
  </si>
  <si>
    <t>休闲小玩法(运营可产出额外奖励)</t>
    <phoneticPr fontId="2" type="noConversion"/>
  </si>
  <si>
    <t>体力、少量金币</t>
    <phoneticPr fontId="2" type="noConversion"/>
  </si>
  <si>
    <t>无</t>
    <phoneticPr fontId="2" type="noConversion"/>
  </si>
  <si>
    <t>答题</t>
    <phoneticPr fontId="2" type="noConversion"/>
  </si>
  <si>
    <t>休闲娱乐，熟悉游戏规则，也日常所需道具的补充</t>
    <phoneticPr fontId="2" type="noConversion"/>
  </si>
  <si>
    <t>洗炼石、扫荡券、体力、金币</t>
    <phoneticPr fontId="2" type="noConversion"/>
  </si>
  <si>
    <t>社交</t>
    <phoneticPr fontId="2" type="noConversion"/>
  </si>
  <si>
    <t>好友</t>
    <phoneticPr fontId="2" type="noConversion"/>
  </si>
  <si>
    <t>交互基础</t>
    <phoneticPr fontId="2" type="noConversion"/>
  </si>
  <si>
    <t>体力、扫荡券</t>
    <phoneticPr fontId="2" type="noConversion"/>
  </si>
  <si>
    <t>公会</t>
    <phoneticPr fontId="2" type="noConversion"/>
  </si>
  <si>
    <t>聚集玩家(后续会持续丰富玩法，增强交互)</t>
    <phoneticPr fontId="2" type="noConversion"/>
  </si>
  <si>
    <t>无</t>
    <phoneticPr fontId="2" type="noConversion"/>
  </si>
  <si>
    <t>王者殿堂</t>
    <phoneticPr fontId="2" type="noConversion"/>
  </si>
  <si>
    <t>展示高级账号，炫耀的地方；</t>
    <phoneticPr fontId="2" type="noConversion"/>
  </si>
  <si>
    <t>商城</t>
    <phoneticPr fontId="2" type="noConversion"/>
  </si>
  <si>
    <t>钻石商城</t>
    <phoneticPr fontId="2" type="noConversion"/>
  </si>
  <si>
    <t>商店</t>
    <phoneticPr fontId="2" type="noConversion"/>
  </si>
  <si>
    <t>消耗钻石，满足人民币玩家的常规需求</t>
    <phoneticPr fontId="2" type="noConversion"/>
  </si>
  <si>
    <t>洗炼石,附魔石，进阶精华，升星石，扫荡券，能量石，血瓶，魔瓶</t>
    <phoneticPr fontId="2" type="noConversion"/>
  </si>
  <si>
    <t>钻石</t>
    <phoneticPr fontId="2" type="noConversion"/>
  </si>
  <si>
    <t>黑钻商城</t>
    <phoneticPr fontId="2" type="noConversion"/>
  </si>
  <si>
    <t>商店</t>
    <phoneticPr fontId="2" type="noConversion"/>
  </si>
  <si>
    <t>黑钻消费点，主要是作为充值福利</t>
    <phoneticPr fontId="2" type="noConversion"/>
  </si>
  <si>
    <t>扫荡券，洗炼石，附魔石，血瓶，魔瓶</t>
    <phoneticPr fontId="2" type="noConversion"/>
  </si>
  <si>
    <t>黑钻</t>
    <phoneticPr fontId="2" type="noConversion"/>
  </si>
  <si>
    <t>荣誉商城</t>
    <phoneticPr fontId="2" type="noConversion"/>
  </si>
  <si>
    <t>荣誉的消耗点，竞技场的的辅助系统</t>
    <phoneticPr fontId="2" type="noConversion"/>
  </si>
  <si>
    <t>1~6阶怒翼碎片、怒魂</t>
    <phoneticPr fontId="2" type="noConversion"/>
  </si>
  <si>
    <t>荣誉</t>
    <phoneticPr fontId="2" type="noConversion"/>
  </si>
  <si>
    <t>无</t>
    <phoneticPr fontId="2" type="noConversion"/>
  </si>
  <si>
    <t>魔晶商城</t>
    <phoneticPr fontId="2" type="noConversion"/>
  </si>
  <si>
    <t>回收主线多余装备精炼材料，同时增加一个消费点。</t>
    <phoneticPr fontId="2" type="noConversion"/>
  </si>
  <si>
    <t>装备精炼材料</t>
    <phoneticPr fontId="2" type="noConversion"/>
  </si>
  <si>
    <t>无</t>
    <phoneticPr fontId="2" type="noConversion"/>
  </si>
  <si>
    <t>永恒商城</t>
    <phoneticPr fontId="2" type="noConversion"/>
  </si>
  <si>
    <t>消耗永恒币，永恒之塔的辅助系统</t>
    <phoneticPr fontId="2" type="noConversion"/>
  </si>
  <si>
    <t>永恒币</t>
    <phoneticPr fontId="2" type="noConversion"/>
  </si>
  <si>
    <t>任务</t>
    <phoneticPr fontId="2" type="noConversion"/>
  </si>
  <si>
    <t>主线任务</t>
    <phoneticPr fontId="2" type="noConversion"/>
  </si>
  <si>
    <t>一次性</t>
    <phoneticPr fontId="2" type="noConversion"/>
  </si>
  <si>
    <t>金币、经验、黑钻、血瓶、魔瓶、魔晶、升星石</t>
    <phoneticPr fontId="2" type="noConversion"/>
  </si>
  <si>
    <t>日常任务</t>
    <phoneticPr fontId="2" type="noConversion"/>
  </si>
  <si>
    <t>支线任务</t>
    <phoneticPr fontId="2" type="noConversion"/>
  </si>
  <si>
    <t>一次性</t>
    <phoneticPr fontId="2" type="noConversion"/>
  </si>
  <si>
    <t>金币、黑钻、血瓶、魔瓶、魔晶、升星石</t>
    <phoneticPr fontId="2" type="noConversion"/>
  </si>
  <si>
    <t>奖励</t>
    <phoneticPr fontId="2" type="noConversion"/>
  </si>
  <si>
    <t>在线礼</t>
    <phoneticPr fontId="2" type="noConversion"/>
  </si>
  <si>
    <t>吸引玩家持续在线</t>
    <phoneticPr fontId="2" type="noConversion"/>
  </si>
  <si>
    <t>钻石、装备、金币、体力、竞技场挑战卷、魔晶、升星石、黑钻、扫荡卷、血瓶、魔瓶</t>
    <phoneticPr fontId="2" type="noConversion"/>
  </si>
  <si>
    <t>签到礼</t>
    <phoneticPr fontId="2" type="noConversion"/>
  </si>
  <si>
    <t>每10天给一件5阶装备（橙色衣服、戒指、项链）</t>
    <phoneticPr fontId="2" type="noConversion"/>
  </si>
  <si>
    <t>装备碎片（5阶）、钻石、金币、升星石、洗炼石、魔晶、进阶精华、 附魔石</t>
  </si>
  <si>
    <t>vip在部分奖励可获得多倍</t>
    <phoneticPr fontId="2" type="noConversion"/>
  </si>
  <si>
    <t>七日礼</t>
    <phoneticPr fontId="2" type="noConversion"/>
  </si>
  <si>
    <t>促进前期留存，产出各种道具（等设计完每日功能开启以及每日成长后在设定）</t>
    <phoneticPr fontId="2" type="noConversion"/>
  </si>
  <si>
    <t>等级礼</t>
    <phoneticPr fontId="2" type="noConversion"/>
  </si>
  <si>
    <t>一次性</t>
    <phoneticPr fontId="2" type="noConversion"/>
  </si>
  <si>
    <t>增强玩家升级目标</t>
    <phoneticPr fontId="2" type="noConversion"/>
  </si>
  <si>
    <t>对应等级段开启功能的材料+钻石+体力+金币</t>
    <phoneticPr fontId="2" type="noConversion"/>
  </si>
  <si>
    <t>大餐</t>
    <phoneticPr fontId="2" type="noConversion"/>
  </si>
  <si>
    <t>吸引玩家定点上线</t>
    <phoneticPr fontId="2" type="noConversion"/>
  </si>
  <si>
    <t>体力、钻石</t>
    <phoneticPr fontId="2" type="noConversion"/>
  </si>
  <si>
    <t>明日领取</t>
    <phoneticPr fontId="2" type="noConversion"/>
  </si>
  <si>
    <t>提高次留。</t>
    <phoneticPr fontId="2" type="noConversion"/>
  </si>
  <si>
    <t>4阶橙色武器</t>
    <phoneticPr fontId="2" type="noConversion"/>
  </si>
  <si>
    <t>七日目标</t>
    <phoneticPr fontId="2" type="noConversion"/>
  </si>
  <si>
    <t>增强玩家目标感</t>
  </si>
  <si>
    <t>奖励：给任务对应功能需求的材料
购买：根据每天开的功能的需求来出售</t>
    <phoneticPr fontId="2" type="noConversion"/>
  </si>
  <si>
    <t>命运宝藏</t>
    <phoneticPr fontId="2" type="noConversion"/>
  </si>
  <si>
    <t>前期破冰和主要收费点</t>
    <phoneticPr fontId="2" type="noConversion"/>
  </si>
  <si>
    <t>金币抽取：扫荡券，血瓶，魔瓶，洗炼石，1~3阶装备，3阶装备碎片
钻石抽取：金币，升星石，附魔石，2~3级宝石，3~6阶装备，3/4阶装备碎片</t>
    <phoneticPr fontId="2" type="noConversion"/>
  </si>
  <si>
    <t>首充豪礼</t>
    <phoneticPr fontId="2" type="noConversion"/>
  </si>
  <si>
    <t>充值</t>
    <phoneticPr fontId="2" type="noConversion"/>
  </si>
  <si>
    <t>吸引玩家破冰充值</t>
    <phoneticPr fontId="2" type="noConversion"/>
  </si>
  <si>
    <t>4阶肩膀，扫荡券，升星石、怒魂、金币</t>
    <phoneticPr fontId="2" type="noConversion"/>
  </si>
  <si>
    <t>每日首充</t>
    <phoneticPr fontId="2" type="noConversion"/>
  </si>
  <si>
    <t>吸引玩家每日充值</t>
    <phoneticPr fontId="2" type="noConversion"/>
  </si>
  <si>
    <t>4阶装备宝箱、扫荡卷、洗炼石、怒魂、金币</t>
    <phoneticPr fontId="2" type="noConversion"/>
  </si>
  <si>
    <t>钻石返利</t>
    <phoneticPr fontId="2" type="noConversion"/>
  </si>
  <si>
    <t>充值/消费</t>
    <phoneticPr fontId="2" type="noConversion"/>
  </si>
  <si>
    <t>促进充值和消费</t>
    <phoneticPr fontId="2" type="noConversion"/>
  </si>
  <si>
    <t>钻石</t>
    <phoneticPr fontId="2" type="noConversion"/>
  </si>
  <si>
    <t>打折促销，在玩家在对应玩法中培养并接近资源不足时提示</t>
    <phoneticPr fontId="2" type="noConversion"/>
  </si>
  <si>
    <t>升星石、洗炼石、附魔石、进阶精华</t>
  </si>
  <si>
    <t>每日一礼（暂时删除）</t>
    <phoneticPr fontId="2" type="noConversion"/>
  </si>
  <si>
    <t>日常消费</t>
    <phoneticPr fontId="2" type="noConversion"/>
  </si>
  <si>
    <t>打折促销，日常消费</t>
    <phoneticPr fontId="2" type="noConversion"/>
  </si>
  <si>
    <t>无</t>
    <phoneticPr fontId="2" type="noConversion"/>
  </si>
  <si>
    <t>成长特惠（暂时删除）</t>
    <phoneticPr fontId="2" type="noConversion"/>
  </si>
  <si>
    <t>让玩家知道每天培养（花钱）的目标</t>
    <phoneticPr fontId="2" type="noConversion"/>
  </si>
  <si>
    <t>无</t>
    <phoneticPr fontId="2" type="noConversion"/>
  </si>
  <si>
    <t>VIP</t>
    <phoneticPr fontId="2" type="noConversion"/>
  </si>
  <si>
    <t>VIP每日奖励</t>
  </si>
  <si>
    <t>吸引玩家充值VIP，每天登陆</t>
    <phoneticPr fontId="2" type="noConversion"/>
  </si>
  <si>
    <t>见VIP表</t>
  </si>
  <si>
    <t>vip等级影响奖励内容</t>
    <phoneticPr fontId="2" type="noConversion"/>
  </si>
  <si>
    <t>VIP等级奖励</t>
  </si>
  <si>
    <t>吸引玩家充值VIP</t>
    <phoneticPr fontId="2" type="noConversion"/>
  </si>
  <si>
    <t>vip等级影响奖励内容</t>
    <phoneticPr fontId="2" type="noConversion"/>
  </si>
  <si>
    <t>VIP福利</t>
  </si>
  <si>
    <t>其他</t>
    <phoneticPr fontId="2" type="noConversion"/>
  </si>
  <si>
    <t>成就</t>
  </si>
  <si>
    <t>增强游戏中目标感和惊喜感</t>
    <phoneticPr fontId="2" type="noConversion"/>
  </si>
  <si>
    <t>无</t>
    <phoneticPr fontId="2" type="noConversion"/>
  </si>
  <si>
    <t>休闲</t>
    <phoneticPr fontId="2" type="noConversion"/>
  </si>
  <si>
    <t>冒险
PVE</t>
    <phoneticPr fontId="2" type="noConversion"/>
  </si>
  <si>
    <t>战役</t>
    <phoneticPr fontId="2" type="noConversion"/>
  </si>
  <si>
    <t>吸引玩家组队，增强玩家交互。增强战斗中爽快感（金币井喷），占每天金币总产量的20%；
基本规则：每天1次，5分钟</t>
    <phoneticPr fontId="2" type="noConversion"/>
  </si>
  <si>
    <t>定时拉在线每天的经验产出点，产出随着角色等级的成长逐渐增加，占每天经验总产量的20%；
时间：每日2次，中午12:00有加成，晚上18有加成，每次仅5分钟，共消耗10分钟；</t>
    <phoneticPr fontId="2" type="noConversion"/>
  </si>
  <si>
    <t>角色</t>
    <phoneticPr fontId="2" type="noConversion"/>
  </si>
  <si>
    <t>升级</t>
    <phoneticPr fontId="2" type="noConversion"/>
  </si>
  <si>
    <t>进阶</t>
    <phoneticPr fontId="2" type="noConversion"/>
  </si>
  <si>
    <t>属性石</t>
    <phoneticPr fontId="2" type="noConversion"/>
  </si>
  <si>
    <t>装备</t>
    <phoneticPr fontId="2" type="noConversion"/>
  </si>
  <si>
    <t>升星</t>
    <phoneticPr fontId="2" type="noConversion"/>
  </si>
  <si>
    <t>镶嵌</t>
    <phoneticPr fontId="2" type="noConversion"/>
  </si>
  <si>
    <t>洗练</t>
    <phoneticPr fontId="2" type="noConversion"/>
  </si>
  <si>
    <t>合成</t>
    <phoneticPr fontId="2" type="noConversion"/>
  </si>
  <si>
    <t>技能</t>
    <phoneticPr fontId="2" type="noConversion"/>
  </si>
  <si>
    <t>图腾</t>
    <phoneticPr fontId="2" type="noConversion"/>
  </si>
  <si>
    <t>符文</t>
    <phoneticPr fontId="2" type="noConversion"/>
  </si>
  <si>
    <t>怒翼</t>
    <phoneticPr fontId="2" type="noConversion"/>
  </si>
  <si>
    <t>激活</t>
    <phoneticPr fontId="2" type="noConversion"/>
  </si>
  <si>
    <t>羁绊</t>
    <phoneticPr fontId="2" type="noConversion"/>
  </si>
  <si>
    <t>熔炼</t>
    <phoneticPr fontId="2" type="noConversion"/>
  </si>
  <si>
    <t>日常</t>
    <phoneticPr fontId="2" type="noConversion"/>
  </si>
  <si>
    <t>日常</t>
    <phoneticPr fontId="2" type="noConversion"/>
  </si>
  <si>
    <t>日常</t>
    <phoneticPr fontId="2" type="noConversion"/>
  </si>
  <si>
    <t>经验值</t>
    <phoneticPr fontId="2" type="noConversion"/>
  </si>
  <si>
    <t>进阶精华</t>
  </si>
  <si>
    <t>进阶精华</t>
    <phoneticPr fontId="2" type="noConversion"/>
  </si>
  <si>
    <t>金币</t>
    <phoneticPr fontId="2" type="noConversion"/>
  </si>
  <si>
    <t>升星石</t>
  </si>
  <si>
    <t>洗练石</t>
  </si>
  <si>
    <t>附魔石</t>
  </si>
  <si>
    <t>技能点、金币</t>
    <phoneticPr fontId="2" type="noConversion"/>
  </si>
  <si>
    <t>宝石、金币</t>
    <phoneticPr fontId="2" type="noConversion"/>
  </si>
  <si>
    <t>升星石、金币</t>
    <phoneticPr fontId="2" type="noConversion"/>
  </si>
  <si>
    <t>精炼材料</t>
    <phoneticPr fontId="2" type="noConversion"/>
  </si>
  <si>
    <t>装备、龙晶</t>
    <phoneticPr fontId="2" type="noConversion"/>
  </si>
  <si>
    <t>附魔石、金币、钻石</t>
    <phoneticPr fontId="2" type="noConversion"/>
  </si>
  <si>
    <t>洗练石、金币、钻石</t>
    <phoneticPr fontId="2" type="noConversion"/>
  </si>
  <si>
    <t>宝石、符文、金币</t>
    <phoneticPr fontId="2" type="noConversion"/>
  </si>
  <si>
    <t>辅助功能，可以合成宝石和符文</t>
    <phoneticPr fontId="2" type="noConversion"/>
  </si>
  <si>
    <t>辅助功能，用来回收多余的装备精炼材料</t>
    <phoneticPr fontId="2" type="noConversion"/>
  </si>
  <si>
    <t>产出内容</t>
    <phoneticPr fontId="2" type="noConversion"/>
  </si>
  <si>
    <t>宝石、符文</t>
    <phoneticPr fontId="2" type="noConversion"/>
  </si>
  <si>
    <t>装备精炼材料</t>
    <phoneticPr fontId="2" type="noConversion"/>
  </si>
  <si>
    <t>魔晶、钻石</t>
    <phoneticPr fontId="2" type="noConversion"/>
  </si>
  <si>
    <t>符文、金币</t>
    <phoneticPr fontId="2" type="noConversion"/>
  </si>
  <si>
    <t>怒翼碎片</t>
    <phoneticPr fontId="2" type="noConversion"/>
  </si>
  <si>
    <t>怒魂</t>
    <phoneticPr fontId="2" type="noConversion"/>
  </si>
  <si>
    <t>怒翼碎片</t>
    <phoneticPr fontId="2" type="noConversion"/>
  </si>
  <si>
    <t>待定</t>
    <phoneticPr fontId="2" type="noConversion"/>
  </si>
  <si>
    <t>为运营投放预留的功能</t>
    <phoneticPr fontId="2" type="noConversion"/>
  </si>
  <si>
    <t>属性值</t>
    <phoneticPr fontId="2" type="noConversion"/>
  </si>
  <si>
    <t>属性值</t>
    <phoneticPr fontId="2" type="noConversion"/>
  </si>
  <si>
    <t>日常常规成长目标</t>
    <phoneticPr fontId="2" type="noConversion"/>
  </si>
  <si>
    <t>日常常规成长目标</t>
    <phoneticPr fontId="2" type="noConversion"/>
  </si>
  <si>
    <t>玩家的主要追求目标，合成套装，深坑玩法</t>
    <phoneticPr fontId="2" type="noConversion"/>
  </si>
  <si>
    <t>日常常规成长目标</t>
    <phoneticPr fontId="2" type="noConversion"/>
  </si>
  <si>
    <t>玩家的主线战役追求目标，日常成长感明显，对主线有持续推图追求</t>
    <phoneticPr fontId="2" type="noConversion"/>
  </si>
  <si>
    <t>日常常规成长目标</t>
    <phoneticPr fontId="2" type="noConversion"/>
  </si>
  <si>
    <t>特殊属性产出点之一，深坑玩法</t>
    <phoneticPr fontId="2" type="noConversion"/>
  </si>
  <si>
    <t>玩家的主线精英关卡有追求目标，日常成长感一般，对主线有持续推图追求，深坑玩法</t>
    <phoneticPr fontId="2" type="noConversion"/>
  </si>
  <si>
    <t>日常常规成长目标</t>
    <phoneticPr fontId="2" type="noConversion"/>
  </si>
  <si>
    <t>日常常规成长目标，作为技能点消耗的补充</t>
    <phoneticPr fontId="2" type="noConversion"/>
  </si>
  <si>
    <t>活动</t>
    <phoneticPr fontId="2" type="noConversion"/>
  </si>
  <si>
    <t>钻石</t>
    <phoneticPr fontId="2" type="noConversion"/>
  </si>
  <si>
    <t>钻石、金币</t>
    <phoneticPr fontId="2" type="noConversion"/>
  </si>
  <si>
    <t>钻石</t>
    <phoneticPr fontId="2" type="noConversion"/>
  </si>
  <si>
    <t>日常常规成长目标，激发竞技场排名追求以及多人PVP玩法的参与度</t>
    <phoneticPr fontId="2" type="noConversion"/>
  </si>
  <si>
    <t>日常常规成长目标，激发竞技场排名追求以及多人PVP玩法的参与度，深坑玩法</t>
    <phoneticPr fontId="2" type="noConversion"/>
  </si>
  <si>
    <t>日常常规成长目标，激发竞技场排名追求、多人PVP玩法的参与度、活动参与度，深坑玩法</t>
    <phoneticPr fontId="2" type="noConversion"/>
  </si>
  <si>
    <t>日常常规成长目标，激发竞技场排名追求以及多人PVP玩法的参与度、活动参与度，深坑玩法</t>
    <phoneticPr fontId="2" type="noConversion"/>
  </si>
  <si>
    <t>游戏特色体现，高星级将会出现炫酷的流光效果，阶段性成长感明显，深坑玩法</t>
    <phoneticPr fontId="2" type="noConversion"/>
  </si>
  <si>
    <t>长线追求目标，对角色实力提升较大，深坑玩法</t>
    <phoneticPr fontId="2" type="noConversion"/>
  </si>
  <si>
    <t>钻石</t>
    <phoneticPr fontId="2" type="noConversion"/>
  </si>
  <si>
    <t>钻石、试炼凭证</t>
    <phoneticPr fontId="2" type="noConversion"/>
  </si>
  <si>
    <t>钻石、秘境凭证</t>
    <phoneticPr fontId="2" type="noConversion"/>
  </si>
  <si>
    <t>镶嵌（镶嵌、羁绊）</t>
    <phoneticPr fontId="2" type="noConversion"/>
  </si>
  <si>
    <t>附魔（加成）</t>
    <phoneticPr fontId="2" type="noConversion"/>
  </si>
  <si>
    <t>精炼（加成）</t>
    <phoneticPr fontId="2" type="noConversion"/>
  </si>
  <si>
    <t>升星（加成）</t>
    <phoneticPr fontId="2" type="noConversion"/>
  </si>
  <si>
    <t>强化（加成）</t>
    <phoneticPr fontId="2" type="noConversion"/>
  </si>
  <si>
    <t>套装（加成、合成）</t>
    <phoneticPr fontId="2" type="noConversion"/>
  </si>
  <si>
    <t>光环</t>
    <phoneticPr fontId="2" type="noConversion"/>
  </si>
  <si>
    <t>装备洗练</t>
    <phoneticPr fontId="2" type="noConversion"/>
  </si>
  <si>
    <t>附魔</t>
    <phoneticPr fontId="2" type="noConversion"/>
  </si>
  <si>
    <t>技能点上限</t>
    <phoneticPr fontId="2" type="noConversion"/>
  </si>
  <si>
    <t>可购买技能点</t>
    <phoneticPr fontId="2" type="noConversion"/>
  </si>
  <si>
    <t>技能点购买次数</t>
    <phoneticPr fontId="2" type="noConversion"/>
  </si>
  <si>
    <t>体力上限</t>
    <phoneticPr fontId="2" type="noConversion"/>
  </si>
  <si>
    <t>体力购买次数</t>
    <phoneticPr fontId="2" type="noConversion"/>
  </si>
  <si>
    <t>金库开箱次数</t>
    <phoneticPr fontId="2" type="noConversion"/>
  </si>
  <si>
    <t>购买竞技次数</t>
    <phoneticPr fontId="2" type="noConversion"/>
  </si>
  <si>
    <t>VIP奖励（一次性）</t>
    <phoneticPr fontId="2" type="noConversion"/>
  </si>
  <si>
    <t>每日领取</t>
    <phoneticPr fontId="2" type="noConversion"/>
  </si>
  <si>
    <t>vip0</t>
    <phoneticPr fontId="2" type="noConversion"/>
  </si>
  <si>
    <t>vip1</t>
    <phoneticPr fontId="2" type="noConversion"/>
  </si>
  <si>
    <t>绿色光环</t>
    <phoneticPr fontId="2" type="noConversion"/>
  </si>
  <si>
    <t>3阶戒指*1</t>
    <phoneticPr fontId="2" type="noConversion"/>
  </si>
  <si>
    <t>金币*50000</t>
    <phoneticPr fontId="2" type="noConversion"/>
  </si>
  <si>
    <t>1级生命宝石*2</t>
    <phoneticPr fontId="2" type="noConversion"/>
  </si>
  <si>
    <t>升星石*2</t>
  </si>
  <si>
    <t>魔晶*100</t>
  </si>
  <si>
    <t>金币*10000</t>
  </si>
  <si>
    <t>扫荡券*10</t>
  </si>
  <si>
    <t>vip2</t>
  </si>
  <si>
    <t>可以</t>
    <phoneticPr fontId="2" type="noConversion"/>
  </si>
  <si>
    <t>3阶项链*1</t>
    <phoneticPr fontId="2" type="noConversion"/>
  </si>
  <si>
    <t>金币*100000</t>
    <phoneticPr fontId="2" type="noConversion"/>
  </si>
  <si>
    <t>1级生命宝石*2</t>
    <phoneticPr fontId="2" type="noConversion"/>
  </si>
  <si>
    <t>升星石*5</t>
  </si>
  <si>
    <t>魔晶*200</t>
  </si>
  <si>
    <t>金币*15000</t>
  </si>
  <si>
    <t>扫荡券*15</t>
  </si>
  <si>
    <t>vip3</t>
  </si>
  <si>
    <t>绿色光环</t>
    <phoneticPr fontId="2" type="noConversion"/>
  </si>
  <si>
    <t>可以</t>
    <phoneticPr fontId="2" type="noConversion"/>
  </si>
  <si>
    <t>4阶戒指*1</t>
    <phoneticPr fontId="2" type="noConversion"/>
  </si>
  <si>
    <t>金币*200000</t>
  </si>
  <si>
    <t>1级攻击宝石*2</t>
    <phoneticPr fontId="2" type="noConversion"/>
  </si>
  <si>
    <t>升星石*8</t>
  </si>
  <si>
    <t>魔晶*500</t>
  </si>
  <si>
    <t>金币*20000</t>
  </si>
  <si>
    <t>藏宝图*2</t>
  </si>
  <si>
    <t>vip4</t>
  </si>
  <si>
    <t>绿色光环</t>
    <phoneticPr fontId="2" type="noConversion"/>
  </si>
  <si>
    <t>可以</t>
    <phoneticPr fontId="2" type="noConversion"/>
  </si>
  <si>
    <t>4阶项链*1</t>
    <phoneticPr fontId="2" type="noConversion"/>
  </si>
  <si>
    <t>金币*300000</t>
  </si>
  <si>
    <t>1级攻击宝石*2</t>
    <phoneticPr fontId="2" type="noConversion"/>
  </si>
  <si>
    <t>升星石*11</t>
  </si>
  <si>
    <t>魔晶*1000</t>
  </si>
  <si>
    <t>金币*25000</t>
  </si>
  <si>
    <t>扫荡券*20</t>
  </si>
  <si>
    <t>vip5</t>
  </si>
  <si>
    <t>蓝色光环</t>
    <phoneticPr fontId="2" type="noConversion"/>
  </si>
  <si>
    <t>扫荡十次</t>
    <phoneticPr fontId="2" type="noConversion"/>
  </si>
  <si>
    <t>5阶衣服*1</t>
    <phoneticPr fontId="2" type="noConversion"/>
  </si>
  <si>
    <t>金币*500000</t>
  </si>
  <si>
    <t>普通升级神石*1</t>
    <phoneticPr fontId="2" type="noConversion"/>
  </si>
  <si>
    <t>升星石*14</t>
  </si>
  <si>
    <t>魔晶*2000</t>
  </si>
  <si>
    <t>金币*30000</t>
  </si>
  <si>
    <t>vip6</t>
  </si>
  <si>
    <t>至尊洗练</t>
    <phoneticPr fontId="2" type="noConversion"/>
  </si>
  <si>
    <t>扫荡十次</t>
    <phoneticPr fontId="2" type="noConversion"/>
  </si>
  <si>
    <t>5阶头盔*1</t>
    <phoneticPr fontId="2" type="noConversion"/>
  </si>
  <si>
    <t>金币*750000</t>
  </si>
  <si>
    <t>2级生命宝石*1</t>
  </si>
  <si>
    <t>升星石*17</t>
  </si>
  <si>
    <t>魔晶*4000</t>
  </si>
  <si>
    <t>金币*35000</t>
  </si>
  <si>
    <t>扫荡券*25</t>
  </si>
  <si>
    <t>藏宝图*3</t>
  </si>
  <si>
    <t>洗炼石*10</t>
  </si>
  <si>
    <t>vip7</t>
  </si>
  <si>
    <t>紫色光环</t>
    <phoneticPr fontId="2" type="noConversion"/>
  </si>
  <si>
    <t>至尊附魔</t>
    <phoneticPr fontId="2" type="noConversion"/>
  </si>
  <si>
    <t>5阶护甲*1</t>
    <phoneticPr fontId="2" type="noConversion"/>
  </si>
  <si>
    <t>金币*1000000</t>
  </si>
  <si>
    <t>2级生命宝石*2</t>
  </si>
  <si>
    <t>升星石*20</t>
  </si>
  <si>
    <t>魔晶*6000</t>
  </si>
  <si>
    <t>金币*40000</t>
  </si>
  <si>
    <t>洗炼石*20</t>
  </si>
  <si>
    <t>vip8</t>
  </si>
  <si>
    <t>紫色光环</t>
    <phoneticPr fontId="2" type="noConversion"/>
  </si>
  <si>
    <t>5阶腿甲*1</t>
    <phoneticPr fontId="2" type="noConversion"/>
  </si>
  <si>
    <t>金币*1500000</t>
  </si>
  <si>
    <t>2级攻击宝石*1</t>
  </si>
  <si>
    <t>升星石*23</t>
  </si>
  <si>
    <t>魔晶*10000</t>
  </si>
  <si>
    <t>金币*45000</t>
  </si>
  <si>
    <t>扫荡券*30</t>
  </si>
  <si>
    <t>洗炼石*30</t>
  </si>
  <si>
    <t>附魔石*1</t>
  </si>
  <si>
    <t>vip9</t>
  </si>
  <si>
    <t>橙色光环</t>
    <phoneticPr fontId="2" type="noConversion"/>
  </si>
  <si>
    <t>5阶鞋子*1</t>
    <phoneticPr fontId="2" type="noConversion"/>
  </si>
  <si>
    <t>金币*2000000</t>
  </si>
  <si>
    <t>2级攻击宝石*2</t>
  </si>
  <si>
    <t>升星石*26</t>
  </si>
  <si>
    <t>魔晶*20000</t>
  </si>
  <si>
    <t>金币*50000</t>
  </si>
  <si>
    <t>藏宝图*4</t>
  </si>
  <si>
    <t>洗炼石*40</t>
  </si>
  <si>
    <t>附魔石*2</t>
  </si>
  <si>
    <t>vip10</t>
  </si>
  <si>
    <t>巫妖之翼碎片*60</t>
  </si>
  <si>
    <t>金币*2500000</t>
  </si>
  <si>
    <t>3级生命宝石*1</t>
  </si>
  <si>
    <t>升星石*29</t>
  </si>
  <si>
    <t>附魔石*10</t>
  </si>
  <si>
    <t>金币*60000</t>
  </si>
  <si>
    <t>扫荡券*35</t>
  </si>
  <si>
    <t>洗炼石*50</t>
  </si>
  <si>
    <t>附魔石*3</t>
  </si>
  <si>
    <t>vip11</t>
  </si>
  <si>
    <t>红色光环</t>
    <phoneticPr fontId="2" type="noConversion"/>
  </si>
  <si>
    <t>至尊洗练</t>
    <phoneticPr fontId="2" type="noConversion"/>
  </si>
  <si>
    <t>扫荡十次</t>
    <phoneticPr fontId="2" type="noConversion"/>
  </si>
  <si>
    <t>至尊附魔</t>
    <phoneticPr fontId="2" type="noConversion"/>
  </si>
  <si>
    <t>可以</t>
    <phoneticPr fontId="2" type="noConversion"/>
  </si>
  <si>
    <t>6阶武器*1</t>
    <phoneticPr fontId="2" type="noConversion"/>
  </si>
  <si>
    <t>金币*3000000</t>
  </si>
  <si>
    <t>3级攻击宝石*1</t>
  </si>
  <si>
    <t>升星石*32</t>
  </si>
  <si>
    <t>附魔石*20</t>
  </si>
  <si>
    <t>金币*75000</t>
  </si>
  <si>
    <t>藏宝图*5</t>
  </si>
  <si>
    <t>洗炼石*60</t>
  </si>
  <si>
    <t>附魔石*4</t>
  </si>
  <si>
    <t>vip12</t>
    <phoneticPr fontId="2" type="noConversion"/>
  </si>
  <si>
    <t>恶魔之翼碎片*80</t>
  </si>
  <si>
    <t>金币*5000000</t>
  </si>
  <si>
    <t>3级攻击宝石*2</t>
  </si>
  <si>
    <t>升星石*35</t>
  </si>
  <si>
    <t>附魔石*30</t>
  </si>
  <si>
    <t>金币*100000</t>
  </si>
  <si>
    <t>扫荡券*40</t>
  </si>
  <si>
    <t>洗炼石*70</t>
  </si>
  <si>
    <t>附魔石*5</t>
  </si>
  <si>
    <r>
      <t xml:space="preserve">改进方向：
【VIP】将游戏里的所有“会员”描述，统一改成“VIP”，包括UI上和文案里的；
【VIP】VIP的金额参考其他游戏进行调整；
【VIP】将VIP各种次数的递增做成阶段性爆发增长，参考游族提供的其他游戏递增方式；
</t>
    </r>
    <r>
      <rPr>
        <sz val="12"/>
        <color rgb="FFFF0000"/>
        <rFont val="宋体"/>
        <family val="2"/>
        <charset val="134"/>
        <scheme val="minor"/>
      </rPr>
      <t>下表是未修改状态，新版本修改进行中……</t>
    </r>
    <phoneticPr fontId="2" type="noConversion"/>
  </si>
  <si>
    <t>角色试炼次数</t>
    <phoneticPr fontId="2" type="noConversion"/>
  </si>
  <si>
    <t>符文秘境次数</t>
    <phoneticPr fontId="2" type="noConversion"/>
  </si>
  <si>
    <t>等级</t>
    <phoneticPr fontId="2" type="noConversion"/>
  </si>
  <si>
    <t>充值</t>
  </si>
  <si>
    <t>充值</t>
    <phoneticPr fontId="2" type="noConversion"/>
  </si>
  <si>
    <t>扫荡功能</t>
    <phoneticPr fontId="2" type="noConversion"/>
  </si>
  <si>
    <t>装备附魔</t>
    <phoneticPr fontId="2" type="noConversion"/>
  </si>
  <si>
    <t>系统玩法</t>
    <phoneticPr fontId="2" type="noConversion"/>
  </si>
  <si>
    <t>每日15次</t>
    <phoneticPr fontId="2" type="noConversion"/>
  </si>
  <si>
    <t>PVE</t>
    <phoneticPr fontId="2" type="noConversion"/>
  </si>
  <si>
    <t>永恒之塔</t>
    <phoneticPr fontId="2" type="noConversion"/>
  </si>
  <si>
    <t>每日1次</t>
    <phoneticPr fontId="2" type="noConversion"/>
  </si>
  <si>
    <t>守护主城</t>
  </si>
  <si>
    <t>每日1次</t>
    <phoneticPr fontId="2" type="noConversion"/>
  </si>
  <si>
    <t>金币副本</t>
  </si>
  <si>
    <t>经验副本</t>
  </si>
  <si>
    <t>每日2次</t>
    <phoneticPr fontId="2" type="noConversion"/>
  </si>
  <si>
    <t>元素试炼</t>
    <phoneticPr fontId="2" type="noConversion"/>
  </si>
  <si>
    <t>骷髅密境</t>
    <phoneticPr fontId="2" type="noConversion"/>
  </si>
  <si>
    <t>竞技场</t>
    <phoneticPr fontId="2" type="noConversion"/>
  </si>
  <si>
    <t>每日5次</t>
    <phoneticPr fontId="2" type="noConversion"/>
  </si>
  <si>
    <t>PVP</t>
    <phoneticPr fontId="2" type="noConversion"/>
  </si>
  <si>
    <t>藏宝地宫</t>
    <phoneticPr fontId="2" type="noConversion"/>
  </si>
  <si>
    <t>血战到底</t>
    <phoneticPr fontId="2" type="noConversion"/>
  </si>
  <si>
    <t>公会战</t>
    <phoneticPr fontId="2" type="noConversion"/>
  </si>
  <si>
    <t>每周2次</t>
    <phoneticPr fontId="2" type="noConversion"/>
  </si>
  <si>
    <t>其他系统</t>
    <phoneticPr fontId="2" type="noConversion"/>
  </si>
  <si>
    <t>其他</t>
    <phoneticPr fontId="2" type="noConversion"/>
  </si>
  <si>
    <t>每日3次</t>
    <phoneticPr fontId="2" type="noConversion"/>
  </si>
  <si>
    <t>每日1次</t>
    <phoneticPr fontId="2" type="noConversion"/>
  </si>
  <si>
    <t>血战到底</t>
    <phoneticPr fontId="2" type="noConversion"/>
  </si>
  <si>
    <t>藏宝地宫</t>
    <phoneticPr fontId="2" type="noConversion"/>
  </si>
  <si>
    <t>经验本</t>
    <phoneticPr fontId="2" type="noConversion"/>
  </si>
  <si>
    <t>领体力 12:00~14:00</t>
    <phoneticPr fontId="2" type="noConversion"/>
  </si>
  <si>
    <t>领体力 18:00~14:00</t>
    <phoneticPr fontId="2" type="noConversion"/>
  </si>
  <si>
    <t>~</t>
    <phoneticPr fontId="2" type="noConversion"/>
  </si>
  <si>
    <t>耗时
小时</t>
    <phoneticPr fontId="2" type="noConversion"/>
  </si>
  <si>
    <t>估算平均
耗时分钟</t>
    <phoneticPr fontId="2" type="noConversion"/>
  </si>
  <si>
    <t>类型</t>
    <phoneticPr fontId="2" type="noConversion"/>
  </si>
  <si>
    <t>估算平
均次数</t>
    <phoneticPr fontId="2" type="noConversion"/>
  </si>
  <si>
    <t>平均每日可以碎片化时间玩</t>
    <phoneticPr fontId="2" type="noConversion"/>
  </si>
  <si>
    <t>小时</t>
    <phoneticPr fontId="2" type="noConversion"/>
  </si>
  <si>
    <t>每日活动开启时间点规划</t>
    <phoneticPr fontId="2" type="noConversion"/>
  </si>
  <si>
    <r>
      <rPr>
        <b/>
        <sz val="12"/>
        <color theme="1"/>
        <rFont val="微软雅黑"/>
        <family val="2"/>
        <charset val="134"/>
      </rPr>
      <t xml:space="preserve">碎片时间                                                                                </t>
    </r>
    <r>
      <rPr>
        <sz val="12"/>
        <color theme="1"/>
        <rFont val="微软雅黑"/>
        <family val="2"/>
        <charset val="134"/>
      </rPr>
      <t xml:space="preserve">
</t>
    </r>
    <phoneticPr fontId="2" type="noConversion"/>
  </si>
  <si>
    <t>领奖
功能
重置</t>
    <phoneticPr fontId="2" type="noConversion"/>
  </si>
  <si>
    <t>【奖励】“在线礼”共1小时，5分 10分 10分钟 10分钟 10分钟 15分钟
【宝藏】 金币宝箱共20分钟。5分钟 5分钟 5分钟 5分钟
【宝藏】 钻石宝箱，第一次15分钟，后续每隔48小时
【钓鱼】共3次，1个半小时。 30分钟，30分钟，30分钟</t>
    <phoneticPr fontId="2" type="noConversion"/>
  </si>
  <si>
    <t>任务-支线</t>
    <phoneticPr fontId="2" type="noConversion"/>
  </si>
  <si>
    <t>主线-战役</t>
    <phoneticPr fontId="2" type="noConversion"/>
  </si>
  <si>
    <t>主线-星级奖励</t>
    <phoneticPr fontId="2" type="noConversion"/>
  </si>
  <si>
    <t>主线-精英副本</t>
    <phoneticPr fontId="2" type="noConversion"/>
  </si>
  <si>
    <t>奖励-在线礼</t>
  </si>
  <si>
    <t>奖励-签到礼</t>
  </si>
  <si>
    <t>奖励-七日礼</t>
  </si>
  <si>
    <t>奖励-等级礼</t>
  </si>
  <si>
    <t>奖励-礼品码</t>
    <phoneticPr fontId="2" type="noConversion"/>
  </si>
  <si>
    <t>奖励-吃大餐</t>
    <phoneticPr fontId="2" type="noConversion"/>
  </si>
  <si>
    <t>奖励-福利礼</t>
    <phoneticPr fontId="2" type="noConversion"/>
  </si>
  <si>
    <t>角色-信息</t>
    <phoneticPr fontId="2" type="noConversion"/>
  </si>
  <si>
    <t>角色-货币</t>
    <phoneticPr fontId="2" type="noConversion"/>
  </si>
  <si>
    <t>角色-进阶</t>
    <phoneticPr fontId="2" type="noConversion"/>
  </si>
  <si>
    <t>装备-预览</t>
    <phoneticPr fontId="2" type="noConversion"/>
  </si>
  <si>
    <t>装备-强化</t>
    <phoneticPr fontId="2" type="noConversion"/>
  </si>
  <si>
    <t>装备-升星</t>
    <phoneticPr fontId="2" type="noConversion"/>
  </si>
  <si>
    <t>装备-洗炼</t>
    <phoneticPr fontId="2" type="noConversion"/>
  </si>
  <si>
    <t>装备-附魔</t>
    <phoneticPr fontId="2" type="noConversion"/>
  </si>
  <si>
    <t>装备-镶嵌</t>
    <phoneticPr fontId="2" type="noConversion"/>
  </si>
  <si>
    <t>技能-升级</t>
    <phoneticPr fontId="2" type="noConversion"/>
  </si>
  <si>
    <t>怒翼-升级</t>
    <phoneticPr fontId="2" type="noConversion"/>
  </si>
  <si>
    <t>怒翼-升星</t>
    <phoneticPr fontId="2" type="noConversion"/>
  </si>
  <si>
    <t>怒翼-羁绊</t>
    <phoneticPr fontId="2" type="noConversion"/>
  </si>
  <si>
    <t>冒险-永恒之塔</t>
    <phoneticPr fontId="2" type="noConversion"/>
  </si>
  <si>
    <t>冒险-角色试炼</t>
    <phoneticPr fontId="2" type="noConversion"/>
  </si>
  <si>
    <t>冒险-符文秘境</t>
    <phoneticPr fontId="2" type="noConversion"/>
  </si>
  <si>
    <t>冒险-守护主城（组队）</t>
    <phoneticPr fontId="2" type="noConversion"/>
  </si>
  <si>
    <t>竞技-竞技场</t>
  </si>
  <si>
    <t>竞技-藏宝地宫-挖宝</t>
    <phoneticPr fontId="2" type="noConversion"/>
  </si>
  <si>
    <t>竞技-公会战</t>
    <phoneticPr fontId="2" type="noConversion"/>
  </si>
  <si>
    <t>社交-公会</t>
  </si>
  <si>
    <t>社交-好友</t>
  </si>
  <si>
    <t>社交-附近玩家</t>
    <phoneticPr fontId="2" type="noConversion"/>
  </si>
  <si>
    <t>社交-王者殿堂</t>
    <phoneticPr fontId="2" type="noConversion"/>
  </si>
  <si>
    <t>设置</t>
    <phoneticPr fontId="2" type="noConversion"/>
  </si>
  <si>
    <t>手机、微信认证</t>
    <phoneticPr fontId="2" type="noConversion"/>
  </si>
  <si>
    <t>排行</t>
    <phoneticPr fontId="2" type="noConversion"/>
  </si>
  <si>
    <t>会员</t>
    <phoneticPr fontId="2" type="noConversion"/>
  </si>
  <si>
    <t>聊天</t>
    <phoneticPr fontId="2" type="noConversion"/>
  </si>
  <si>
    <t>邮件</t>
    <phoneticPr fontId="2" type="noConversion"/>
  </si>
  <si>
    <t>助手</t>
    <phoneticPr fontId="2" type="noConversion"/>
  </si>
  <si>
    <t>背包</t>
  </si>
  <si>
    <t>背包-合成</t>
    <phoneticPr fontId="2" type="noConversion"/>
  </si>
  <si>
    <t>背包-熔炼</t>
    <phoneticPr fontId="2" type="noConversion"/>
  </si>
  <si>
    <t>活动-每日首充</t>
    <phoneticPr fontId="2" type="noConversion"/>
  </si>
  <si>
    <t>活动-钻石返利</t>
  </si>
  <si>
    <t>商城-钻石</t>
    <phoneticPr fontId="2" type="noConversion"/>
  </si>
  <si>
    <t>商城-黑钻</t>
    <phoneticPr fontId="2" type="noConversion"/>
  </si>
  <si>
    <t>商城-魔晶</t>
    <phoneticPr fontId="2" type="noConversion"/>
  </si>
  <si>
    <t>休闲-金库</t>
  </si>
  <si>
    <t>休闲-钓鱼</t>
    <phoneticPr fontId="2" type="noConversion"/>
  </si>
  <si>
    <t>休闲-答题</t>
    <phoneticPr fontId="2" type="noConversion"/>
  </si>
  <si>
    <t>系统</t>
    <phoneticPr fontId="2" type="noConversion"/>
  </si>
  <si>
    <t>说明</t>
  </si>
  <si>
    <t>默认</t>
  </si>
  <si>
    <t>默认</t>
    <phoneticPr fontId="2" type="noConversion"/>
  </si>
  <si>
    <t>开启条件</t>
    <phoneticPr fontId="2" type="noConversion"/>
  </si>
  <si>
    <t>排行</t>
  </si>
  <si>
    <t>排行</t>
    <phoneticPr fontId="2" type="noConversion"/>
  </si>
  <si>
    <t>附近玩家</t>
    <phoneticPr fontId="2" type="noConversion"/>
  </si>
  <si>
    <t>方便了解玩家交互和加好友</t>
    <phoneticPr fontId="2" type="noConversion"/>
  </si>
  <si>
    <t>手机、微信认证</t>
  </si>
  <si>
    <t>充值</t>
    <phoneticPr fontId="2" type="noConversion"/>
  </si>
  <si>
    <t>手机绑定</t>
    <phoneticPr fontId="2" type="noConversion"/>
  </si>
  <si>
    <t>一次性</t>
    <phoneticPr fontId="2" type="noConversion"/>
  </si>
  <si>
    <t>钻石、升星石、金币</t>
    <phoneticPr fontId="2" type="noConversion"/>
  </si>
  <si>
    <t>助手</t>
  </si>
  <si>
    <t>助手</t>
    <phoneticPr fontId="2" type="noConversion"/>
  </si>
  <si>
    <t>引导玩家了解功能</t>
    <phoneticPr fontId="2" type="noConversion"/>
  </si>
  <si>
    <t>激发玩家的竞争和攀比</t>
    <phoneticPr fontId="2" type="noConversion"/>
  </si>
  <si>
    <t>邮件</t>
  </si>
  <si>
    <t>邮件</t>
    <phoneticPr fontId="2" type="noConversion"/>
  </si>
  <si>
    <t>聊天</t>
  </si>
  <si>
    <t>聊天</t>
    <phoneticPr fontId="2" type="noConversion"/>
  </si>
  <si>
    <t>用于玩家与玩家之间、运营和玩家之间的交流、运营奖励和竞技场奖励发放</t>
    <phoneticPr fontId="2" type="noConversion"/>
  </si>
  <si>
    <t>用于玩家与玩家之间、运营和玩家之间的交流</t>
    <phoneticPr fontId="2" type="noConversion"/>
  </si>
  <si>
    <t>设置</t>
  </si>
  <si>
    <t>设置</t>
    <phoneticPr fontId="2" type="noConversion"/>
  </si>
  <si>
    <t>背包</t>
    <phoneticPr fontId="2" type="noConversion"/>
  </si>
  <si>
    <t>储存物品、碎片合成成品</t>
    <phoneticPr fontId="2" type="noConversion"/>
  </si>
  <si>
    <t>4级</t>
  </si>
  <si>
    <t>角色4级</t>
    <phoneticPr fontId="2" type="noConversion"/>
  </si>
  <si>
    <t>自动战斗</t>
  </si>
  <si>
    <t>自动战斗</t>
    <phoneticPr fontId="2" type="noConversion"/>
  </si>
  <si>
    <t>5级</t>
  </si>
  <si>
    <t>角色5级</t>
    <phoneticPr fontId="2" type="noConversion"/>
  </si>
  <si>
    <t>装备-合成（套装）</t>
  </si>
  <si>
    <t>装备-合成（套装）</t>
    <phoneticPr fontId="2" type="noConversion"/>
  </si>
  <si>
    <t>角色6级</t>
    <phoneticPr fontId="2" type="noConversion"/>
  </si>
  <si>
    <t>角色8级</t>
    <phoneticPr fontId="2" type="noConversion"/>
  </si>
  <si>
    <t>角色9级</t>
    <phoneticPr fontId="2" type="noConversion"/>
  </si>
  <si>
    <t>角色11级</t>
    <phoneticPr fontId="2" type="noConversion"/>
  </si>
  <si>
    <t>14级</t>
  </si>
  <si>
    <t>16级</t>
  </si>
  <si>
    <t>18级</t>
  </si>
  <si>
    <t>角色18级</t>
    <phoneticPr fontId="2" type="noConversion"/>
  </si>
  <si>
    <t>角色16级</t>
    <phoneticPr fontId="2" type="noConversion"/>
  </si>
  <si>
    <t>19级</t>
  </si>
  <si>
    <t>22级</t>
  </si>
  <si>
    <t>角色22级</t>
    <phoneticPr fontId="2" type="noConversion"/>
  </si>
  <si>
    <t>角色22级</t>
    <phoneticPr fontId="2" type="noConversion"/>
  </si>
  <si>
    <t>角色19级</t>
    <phoneticPr fontId="2" type="noConversion"/>
  </si>
  <si>
    <t>25级</t>
  </si>
  <si>
    <t>角色25级</t>
    <phoneticPr fontId="2" type="noConversion"/>
  </si>
  <si>
    <t>角色14级</t>
    <phoneticPr fontId="2" type="noConversion"/>
  </si>
  <si>
    <t>角色28级</t>
    <phoneticPr fontId="2" type="noConversion"/>
  </si>
  <si>
    <t>角色28级</t>
    <phoneticPr fontId="2" type="noConversion"/>
  </si>
  <si>
    <t>角色30级</t>
    <phoneticPr fontId="2" type="noConversion"/>
  </si>
  <si>
    <t>角色32级</t>
    <phoneticPr fontId="2" type="noConversion"/>
  </si>
  <si>
    <t>角色34级</t>
    <phoneticPr fontId="2" type="noConversion"/>
  </si>
  <si>
    <t>是否引导</t>
    <phoneticPr fontId="2" type="noConversion"/>
  </si>
  <si>
    <t>开启等级</t>
    <phoneticPr fontId="2" type="noConversion"/>
  </si>
  <si>
    <t>角色60级</t>
    <phoneticPr fontId="2" type="noConversion"/>
  </si>
  <si>
    <t>角色33级</t>
    <phoneticPr fontId="2" type="noConversion"/>
  </si>
  <si>
    <t>角色5级</t>
    <phoneticPr fontId="2" type="noConversion"/>
  </si>
  <si>
    <t>否</t>
    <phoneticPr fontId="2" type="noConversion"/>
  </si>
  <si>
    <t>是</t>
    <phoneticPr fontId="2" type="noConversion"/>
  </si>
  <si>
    <t>是</t>
    <phoneticPr fontId="2" type="noConversion"/>
  </si>
  <si>
    <t>是</t>
    <phoneticPr fontId="2" type="noConversion"/>
  </si>
  <si>
    <t>角色7级</t>
    <phoneticPr fontId="2" type="noConversion"/>
  </si>
  <si>
    <t>角色10级</t>
    <phoneticPr fontId="2" type="noConversion"/>
  </si>
  <si>
    <t>角色15级</t>
    <phoneticPr fontId="2" type="noConversion"/>
  </si>
  <si>
    <t>7级</t>
  </si>
  <si>
    <t>角色7级</t>
    <phoneticPr fontId="2" type="noConversion"/>
  </si>
  <si>
    <t>编号</t>
    <phoneticPr fontId="2" type="noConversion"/>
  </si>
  <si>
    <t>任务-主线</t>
    <phoneticPr fontId="2" type="noConversion"/>
  </si>
  <si>
    <t>社交-公会</t>
    <phoneticPr fontId="2" type="noConversion"/>
  </si>
  <si>
    <t>社交-好友</t>
    <phoneticPr fontId="2" type="noConversion"/>
  </si>
  <si>
    <t>商城-荣誉</t>
    <phoneticPr fontId="2" type="noConversion"/>
  </si>
  <si>
    <t>商城-永恒石</t>
    <phoneticPr fontId="2" type="noConversion"/>
  </si>
  <si>
    <t>活动-首充豪礼</t>
    <phoneticPr fontId="2" type="noConversion"/>
  </si>
  <si>
    <t>活动-钻石返利</t>
    <phoneticPr fontId="2" type="noConversion"/>
  </si>
  <si>
    <t>活动-明日领取</t>
    <phoneticPr fontId="2" type="noConversion"/>
  </si>
  <si>
    <t>活动-广告推送</t>
    <phoneticPr fontId="2" type="noConversion"/>
  </si>
  <si>
    <t>活动-命运宝藏</t>
    <phoneticPr fontId="2" type="noConversion"/>
  </si>
  <si>
    <t>活动-七日目标</t>
    <phoneticPr fontId="2" type="noConversion"/>
  </si>
  <si>
    <t>技能-符文</t>
    <phoneticPr fontId="2" type="noConversion"/>
  </si>
  <si>
    <t>怒翼-激活</t>
    <phoneticPr fontId="2" type="noConversion"/>
  </si>
  <si>
    <t>1级</t>
    <phoneticPr fontId="2" type="noConversion"/>
  </si>
  <si>
    <t>2级</t>
  </si>
  <si>
    <t>3级</t>
  </si>
  <si>
    <t>6级</t>
  </si>
  <si>
    <t>8级</t>
  </si>
  <si>
    <t>9级</t>
  </si>
  <si>
    <t>10级</t>
  </si>
  <si>
    <t>11级</t>
  </si>
  <si>
    <t>12级</t>
  </si>
  <si>
    <t>13级</t>
  </si>
  <si>
    <t>15级</t>
  </si>
  <si>
    <t>17级</t>
  </si>
  <si>
    <t>20级</t>
  </si>
  <si>
    <t>21级</t>
  </si>
  <si>
    <t>23级</t>
  </si>
  <si>
    <t>24级</t>
  </si>
  <si>
    <t>26级</t>
  </si>
  <si>
    <t>27级</t>
  </si>
  <si>
    <t>28级</t>
  </si>
  <si>
    <t>29级</t>
  </si>
  <si>
    <t>30级</t>
  </si>
  <si>
    <t>31级</t>
  </si>
  <si>
    <t>32级</t>
  </si>
  <si>
    <t>33级</t>
  </si>
  <si>
    <t>34级</t>
  </si>
  <si>
    <t>35级</t>
  </si>
  <si>
    <t>36级</t>
  </si>
  <si>
    <t>37级</t>
  </si>
  <si>
    <t>38级</t>
  </si>
  <si>
    <t>39级</t>
  </si>
  <si>
    <t>40级</t>
  </si>
  <si>
    <t>41级</t>
  </si>
  <si>
    <t>42级</t>
  </si>
  <si>
    <t>43级</t>
  </si>
  <si>
    <t>44级</t>
  </si>
  <si>
    <t>45级</t>
  </si>
  <si>
    <t>46级</t>
  </si>
  <si>
    <t>47级</t>
  </si>
  <si>
    <t>48级</t>
  </si>
  <si>
    <t>49级</t>
  </si>
  <si>
    <t>50级</t>
  </si>
  <si>
    <t>51级</t>
  </si>
  <si>
    <t>52级</t>
  </si>
  <si>
    <t>53级</t>
  </si>
  <si>
    <t>54级</t>
  </si>
  <si>
    <t>55级</t>
  </si>
  <si>
    <t>56级</t>
  </si>
  <si>
    <t>57级</t>
  </si>
  <si>
    <t>58级</t>
  </si>
  <si>
    <t>59级</t>
  </si>
  <si>
    <t>60级</t>
  </si>
  <si>
    <t>等级</t>
    <phoneticPr fontId="2" type="noConversion"/>
  </si>
  <si>
    <t>第1天</t>
    <phoneticPr fontId="2" type="noConversion"/>
  </si>
  <si>
    <t>开启功能</t>
    <phoneticPr fontId="2" type="noConversion"/>
  </si>
  <si>
    <t>说明：免费玩家正常的游戏进度</t>
    <phoneticPr fontId="2" type="noConversion"/>
  </si>
  <si>
    <t>第2天</t>
  </si>
  <si>
    <t>第3天</t>
  </si>
  <si>
    <t>第4天</t>
  </si>
  <si>
    <t>第5天</t>
  </si>
  <si>
    <t>第6天</t>
  </si>
  <si>
    <t>第7天</t>
  </si>
  <si>
    <t>第8天</t>
  </si>
  <si>
    <t>第9天</t>
  </si>
  <si>
    <t>第10天</t>
  </si>
  <si>
    <t>第11天</t>
  </si>
  <si>
    <t>第12天</t>
  </si>
  <si>
    <t>第13天</t>
  </si>
  <si>
    <t>第14天</t>
  </si>
  <si>
    <t>任务-主线</t>
  </si>
  <si>
    <t>主线-战役</t>
  </si>
  <si>
    <t>主线-星级奖励</t>
  </si>
  <si>
    <t>角色-信息</t>
  </si>
  <si>
    <t>角色-货币</t>
  </si>
  <si>
    <t>装备-预览</t>
  </si>
  <si>
    <t>背包-合成</t>
  </si>
  <si>
    <t>技能-升级</t>
    <phoneticPr fontId="2" type="noConversion"/>
  </si>
  <si>
    <t>奖励-礼品码</t>
  </si>
  <si>
    <t>奖励-吃大餐</t>
  </si>
  <si>
    <t>奖励-福利礼</t>
  </si>
  <si>
    <t>会员</t>
  </si>
  <si>
    <t>商城-钻石</t>
  </si>
  <si>
    <t>商城-黑钻</t>
  </si>
  <si>
    <t>活动-命运宝藏</t>
  </si>
  <si>
    <t>活动-首充豪礼</t>
  </si>
  <si>
    <t>活动-每日首充</t>
  </si>
  <si>
    <t>活动-七日目标</t>
  </si>
  <si>
    <t>活动-明日领取</t>
    <phoneticPr fontId="2" type="noConversion"/>
  </si>
  <si>
    <t>任务-支线</t>
  </si>
  <si>
    <t>装备-强化</t>
  </si>
  <si>
    <t>成就</t>
    <phoneticPr fontId="2" type="noConversion"/>
  </si>
  <si>
    <t>成就</t>
    <phoneticPr fontId="2" type="noConversion"/>
  </si>
  <si>
    <t>装备-精炼</t>
    <phoneticPr fontId="2" type="noConversion"/>
  </si>
  <si>
    <t>装备-精炼</t>
    <phoneticPr fontId="2" type="noConversion"/>
  </si>
  <si>
    <t>主线-扫荡</t>
    <phoneticPr fontId="2" type="noConversion"/>
  </si>
  <si>
    <t>主线-扫荡</t>
    <phoneticPr fontId="2" type="noConversion"/>
  </si>
  <si>
    <t>活动-广告推送</t>
    <phoneticPr fontId="2" type="noConversion"/>
  </si>
  <si>
    <t>社交-王者殿堂</t>
    <phoneticPr fontId="2" type="noConversion"/>
  </si>
  <si>
    <t>怒翼-激活</t>
  </si>
  <si>
    <t>怒翼-升级</t>
  </si>
  <si>
    <t>商城-荣誉</t>
  </si>
  <si>
    <t>社交-附近玩家</t>
  </si>
  <si>
    <t>竞技-公会战</t>
  </si>
  <si>
    <t>任务-日常</t>
    <phoneticPr fontId="2" type="noConversion"/>
  </si>
  <si>
    <t>装备-升星</t>
  </si>
  <si>
    <t>冒险-永恒之塔</t>
  </si>
  <si>
    <t>商城-永恒石</t>
  </si>
  <si>
    <t>竞技-藏宝地宫</t>
    <phoneticPr fontId="2" type="noConversion"/>
  </si>
  <si>
    <t>竞技-藏宝地宫</t>
    <phoneticPr fontId="2" type="noConversion"/>
  </si>
  <si>
    <t>主线-精英副本</t>
  </si>
  <si>
    <t>装备-镶嵌</t>
  </si>
  <si>
    <t>冒险-金币副本（组队）</t>
    <phoneticPr fontId="2" type="noConversion"/>
  </si>
  <si>
    <t>冒险-金币副本（组队）</t>
    <phoneticPr fontId="2" type="noConversion"/>
  </si>
  <si>
    <t>休闲-钓鱼</t>
  </si>
  <si>
    <t>背包-熔炼</t>
  </si>
  <si>
    <t>商城-魔晶</t>
  </si>
  <si>
    <t>冒险-经验副本（组队）</t>
    <phoneticPr fontId="2" type="noConversion"/>
  </si>
  <si>
    <t>冒险-经验副本（组队）</t>
    <phoneticPr fontId="2" type="noConversion"/>
  </si>
  <si>
    <t>装备-洗炼</t>
  </si>
  <si>
    <t>竞技-藏宝地宫-挖宝</t>
  </si>
  <si>
    <t>主线-神秘遗迹</t>
    <phoneticPr fontId="2" type="noConversion"/>
  </si>
  <si>
    <t>主线-神秘遗迹</t>
    <phoneticPr fontId="2" type="noConversion"/>
  </si>
  <si>
    <t>装备-附魔</t>
  </si>
  <si>
    <t>冒险-守护主城（组队）</t>
  </si>
  <si>
    <t>技能-图腾</t>
    <phoneticPr fontId="2" type="noConversion"/>
  </si>
  <si>
    <t>技能-图腾</t>
    <phoneticPr fontId="2" type="noConversion"/>
  </si>
  <si>
    <t>怒翼-升星</t>
  </si>
  <si>
    <t>怒翼-羁绊</t>
  </si>
  <si>
    <t>角色-属性石</t>
    <phoneticPr fontId="2" type="noConversion"/>
  </si>
  <si>
    <t>角色-属性石</t>
    <phoneticPr fontId="2" type="noConversion"/>
  </si>
  <si>
    <t>角色-进阶</t>
  </si>
  <si>
    <t>冒险-角色试炼</t>
  </si>
  <si>
    <t>竞技-血战到底</t>
    <phoneticPr fontId="2" type="noConversion"/>
  </si>
  <si>
    <t>技能-符文</t>
  </si>
  <si>
    <t>冒险-符文秘境</t>
  </si>
  <si>
    <t>背包-合成</t>
    <phoneticPr fontId="2" type="noConversion"/>
  </si>
  <si>
    <t>角色32级</t>
    <phoneticPr fontId="2" type="noConversion"/>
  </si>
  <si>
    <t>红框内容表示玩法闭环</t>
    <phoneticPr fontId="2" type="noConversion"/>
  </si>
  <si>
    <t>竞技-血战到底</t>
    <phoneticPr fontId="2" type="noConversion"/>
  </si>
  <si>
    <t>符文秘境开启后，需要引导玩家战斗→获取符文碎片→去背包合成符文→去镶嵌符文</t>
    <phoneticPr fontId="2" type="noConversion"/>
  </si>
  <si>
    <t>引导思路</t>
    <phoneticPr fontId="2" type="noConversion"/>
  </si>
  <si>
    <t>免费玩家</t>
    <phoneticPr fontId="2" type="noConversion"/>
  </si>
  <si>
    <t>付费玩家</t>
    <phoneticPr fontId="2" type="noConversion"/>
  </si>
  <si>
    <t>第1天</t>
    <phoneticPr fontId="2" type="noConversion"/>
  </si>
  <si>
    <t>角色等级</t>
    <phoneticPr fontId="2" type="noConversion"/>
  </si>
  <si>
    <t>需要经验</t>
    <phoneticPr fontId="2" type="noConversion"/>
  </si>
  <si>
    <t xml:space="preserve">调整思路：  
1、让免费玩家和付费玩家等级差尽量控制在5级以内，付费和不付费的明显区别在于战力的区别，而不在于等级；
2、等级差不宜过大还有个原因是避免玩家之间在短时间内开启的功能数量差异过大导致无法追赶得上的情况；
3、不要让玩家轻易升到满级；  </t>
    <phoneticPr fontId="2" type="noConversion"/>
  </si>
  <si>
    <t>产出位置</t>
  </si>
  <si>
    <t>占比</t>
  </si>
  <si>
    <t>日常任务</t>
  </si>
  <si>
    <t>随着角色成长，占比逐渐增大</t>
  </si>
  <si>
    <t>主线战役</t>
  </si>
  <si>
    <t>随着角色成长，占比逐渐降低</t>
  </si>
  <si>
    <t>随着角色成长，占比保持不变，但获取量增多</t>
  </si>
  <si>
    <t>第15天</t>
  </si>
  <si>
    <t>第16天</t>
  </si>
  <si>
    <t>第17天</t>
  </si>
  <si>
    <t>第18天</t>
  </si>
  <si>
    <t>第19天</t>
  </si>
  <si>
    <t>第20天</t>
  </si>
  <si>
    <t>←</t>
    <phoneticPr fontId="2" type="noConversion"/>
  </si>
  <si>
    <t>根据引导和体验需求调整</t>
    <phoneticPr fontId="2" type="noConversion"/>
  </si>
  <si>
    <t>经验</t>
    <phoneticPr fontId="2" type="noConversion"/>
  </si>
  <si>
    <t>升级</t>
    <phoneticPr fontId="2" type="noConversion"/>
  </si>
  <si>
    <t>魔晶</t>
    <phoneticPr fontId="2" type="noConversion"/>
  </si>
  <si>
    <t>公会币</t>
    <phoneticPr fontId="2" type="noConversion"/>
  </si>
  <si>
    <t>永恒石</t>
    <phoneticPr fontId="2" type="noConversion"/>
  </si>
  <si>
    <t>血瓶</t>
    <phoneticPr fontId="2" type="noConversion"/>
  </si>
  <si>
    <t>魔瓶</t>
    <phoneticPr fontId="2" type="noConversion"/>
  </si>
  <si>
    <t>战役</t>
    <phoneticPr fontId="2" type="noConversion"/>
  </si>
  <si>
    <t>能量石</t>
    <phoneticPr fontId="2" type="noConversion"/>
  </si>
  <si>
    <t>进阶精华</t>
    <phoneticPr fontId="2" type="noConversion"/>
  </si>
  <si>
    <t>星芒石</t>
    <phoneticPr fontId="2" type="noConversion"/>
  </si>
  <si>
    <t>星魂石</t>
    <phoneticPr fontId="2" type="noConversion"/>
  </si>
  <si>
    <t>扫荡券</t>
  </si>
  <si>
    <t>藏宝图</t>
    <phoneticPr fontId="2" type="noConversion"/>
  </si>
  <si>
    <t>1~6阶怒翼碎片</t>
    <phoneticPr fontId="2" type="noConversion"/>
  </si>
  <si>
    <t>6~10阶怒翼碎片</t>
    <phoneticPr fontId="2" type="noConversion"/>
  </si>
  <si>
    <t>1-3阶装备</t>
    <phoneticPr fontId="2" type="noConversion"/>
  </si>
  <si>
    <t>4阶装备</t>
    <phoneticPr fontId="2" type="noConversion"/>
  </si>
  <si>
    <t>5-6阶装备</t>
    <phoneticPr fontId="2" type="noConversion"/>
  </si>
  <si>
    <t>3-4阶装备碎片</t>
    <phoneticPr fontId="2" type="noConversion"/>
  </si>
  <si>
    <t>5阶装备碎片</t>
    <phoneticPr fontId="2" type="noConversion"/>
  </si>
  <si>
    <t>1级符文</t>
    <phoneticPr fontId="2" type="noConversion"/>
  </si>
  <si>
    <t>2-6级符文</t>
    <phoneticPr fontId="2" type="noConversion"/>
  </si>
  <si>
    <t>1级宝石</t>
    <phoneticPr fontId="2" type="noConversion"/>
  </si>
  <si>
    <t>2-3级宝石</t>
    <phoneticPr fontId="2" type="noConversion"/>
  </si>
  <si>
    <t>4-12级宝石</t>
    <phoneticPr fontId="2" type="noConversion"/>
  </si>
  <si>
    <t>武器幻化</t>
    <phoneticPr fontId="2" type="noConversion"/>
  </si>
  <si>
    <t>PK之王称号</t>
    <phoneticPr fontId="2" type="noConversion"/>
  </si>
  <si>
    <t>最强公会称号</t>
    <phoneticPr fontId="2" type="noConversion"/>
  </si>
  <si>
    <t>需要在玩家第一次卡等级或战力的时候，强制引导玩家点进去看看</t>
    <phoneticPr fontId="2" type="noConversion"/>
  </si>
  <si>
    <t>需要引导玩家升级技能，然后继续强制引导玩家去战斗验证，最好能让玩家体验出明显的成长感</t>
    <phoneticPr fontId="2" type="noConversion"/>
  </si>
  <si>
    <t>需要在全部功能开启后对玩家进行提示引导</t>
    <phoneticPr fontId="2" type="noConversion"/>
  </si>
  <si>
    <t>该功能开启之前，让玩家穿齐一套蓝装，首次引导金币抽奖再给玩家一件蓝色武器（2阶武器）→之后引导玩家合成装备→之后引导玩家战斗验证</t>
    <phoneticPr fontId="2" type="noConversion"/>
  </si>
  <si>
    <t>装备合成配合命运宝藏的引导流程进行  获取装备→合成装备→战斗验证</t>
    <phoneticPr fontId="2" type="noConversion"/>
  </si>
  <si>
    <t>紧接着命运宝藏的引导，战力验证以后，给玩家一件橙色武器（4阶武器）；</t>
    <phoneticPr fontId="2" type="noConversion"/>
  </si>
  <si>
    <t>引导强化→引导战斗验证</t>
    <phoneticPr fontId="2" type="noConversion"/>
  </si>
  <si>
    <t>分别在角色11级和14级时引导2次，一次是直接获取了材料后精炼，一次是材料不够通过材料图标里的获取来源扫荡以后获取材料然后立刻可以精炼</t>
    <phoneticPr fontId="2" type="noConversion"/>
  </si>
  <si>
    <t>在引导精炼过程中顺便引导玩家进行扫荡</t>
    <phoneticPr fontId="2" type="noConversion"/>
  </si>
  <si>
    <t>竞技场战斗引导→领取日常积分奖励→购买荣誉商城的怒翼碎片（想办法让玩家可以买得起）→去激活第一个怒翼→升级第一个怒翼→去战斗验证，并将怒翼战斗中展开的效果提示明显一些；（引导闭环）</t>
    <phoneticPr fontId="2" type="noConversion"/>
  </si>
  <si>
    <t>引导玩家添加好友</t>
    <phoneticPr fontId="2" type="noConversion"/>
  </si>
  <si>
    <t>先开启公会战提示→引导玩家去公会战界面（界面告诉玩家每周参与公会战可以获得大量橙色装备）→接着引导玩家去公会界面</t>
    <phoneticPr fontId="2" type="noConversion"/>
  </si>
  <si>
    <t>引导玩家打完永恒之塔第一关→引导玩家升星→继续引导玩家打永恒之塔第二关</t>
    <phoneticPr fontId="2" type="noConversion"/>
  </si>
  <si>
    <t>精英副本开启后，需要引导玩家战斗→获取宝石碎片→合成宝石→镶嵌宝石→引导玩家继续打精英</t>
    <phoneticPr fontId="2" type="noConversion"/>
  </si>
  <si>
    <t>精英副本开启后，需要引导玩家战斗→获取宝石碎片→合成宝石→镶嵌宝石→引导玩家继续打精英</t>
    <phoneticPr fontId="2" type="noConversion"/>
  </si>
  <si>
    <t>引导玩家去金库领取金币→引导玩家去强化装备界面</t>
    <phoneticPr fontId="2" type="noConversion"/>
  </si>
  <si>
    <t>引导玩家打开金币副本</t>
    <phoneticPr fontId="2" type="noConversion"/>
  </si>
  <si>
    <t>引导玩家从背包界面进入熔炼多余的精炼材料→引导玩家去精炼界面→引导玩家从材料获取途径进入魔晶商店→引导玩家购买材料引导玩家回到精炼界面（如果可能，想办法让玩家正好可以通过熔炼材料购买精炼材料以后可以把装备精炼一次）</t>
    <phoneticPr fontId="2" type="noConversion"/>
  </si>
  <si>
    <t>引导玩家打开组队副本</t>
    <phoneticPr fontId="2" type="noConversion"/>
  </si>
  <si>
    <t>先开启装备洗练，引导玩家洗练1次→引导玩家去挖宝→挖完宝以后继续引导玩家洗练一次装备</t>
    <phoneticPr fontId="2" type="noConversion"/>
  </si>
  <si>
    <t>先开启装备洗练，引导玩家洗练1次→引导玩家去挖宝→挖完宝以后继续引导玩家洗练一次装备</t>
    <phoneticPr fontId="2" type="noConversion"/>
  </si>
  <si>
    <t>引导玩家进入战斗和邀请公会好友</t>
    <phoneticPr fontId="2" type="noConversion"/>
  </si>
  <si>
    <t>引导开启守护主城，当玩家第一次从守护主城里面出来时继续引导玩家去附魔（需要注意，第一次引导玩家进入守护主城，不要强制要求玩家进入，引导入口即可，当玩家第一次次从守护主城里面出来的时候再引导附魔）</t>
    <phoneticPr fontId="2" type="noConversion"/>
  </si>
  <si>
    <t>引导玩家去升级图腾</t>
    <phoneticPr fontId="2" type="noConversion"/>
  </si>
  <si>
    <t>引导玩家查看怒翼升星界面</t>
    <phoneticPr fontId="2" type="noConversion"/>
  </si>
  <si>
    <t>引导玩家查看怒翼羁绊界面</t>
    <phoneticPr fontId="2" type="noConversion"/>
  </si>
  <si>
    <t>引导玩家进入角色试炼→引导玩家进阶一次→继续引导玩家进入角色试炼</t>
    <phoneticPr fontId="2" type="noConversion"/>
  </si>
  <si>
    <t>引导玩家打开血战到底界面</t>
    <phoneticPr fontId="2" type="noConversion"/>
  </si>
  <si>
    <t>开启系统</t>
    <phoneticPr fontId="2" type="noConversion"/>
  </si>
  <si>
    <t>玩法描述</t>
    <phoneticPr fontId="2" type="noConversion"/>
  </si>
  <si>
    <t>说明：以下内容是对免费玩家前15天游戏内容的设计说明</t>
    <phoneticPr fontId="2" type="noConversion"/>
  </si>
  <si>
    <t>第五天单人玩法偏多，逐渐开始有疲倦感，增加一个随机性的培养玩法（装备附魔）和一个对应产出的多人组队玩法，刺激用户交友和持续在线。</t>
    <phoneticPr fontId="2" type="noConversion"/>
  </si>
  <si>
    <t>第六天等级升级很慢了，技能点对应提升技能提升性价比降低，重新开启一个新的消耗技能点的功能（消耗补充），提升玩家对于技能点的需求（技能图腾，已修改为消耗技能点）。</t>
    <phoneticPr fontId="2" type="noConversion"/>
  </si>
  <si>
    <t>第九天角色属性培养到达一定阶段，此时开启一个新维度的角色培养玩法（角色进阶），同时开启对应产出（角色试炼），对玩家战力进行验证。</t>
    <phoneticPr fontId="2" type="noConversion"/>
  </si>
  <si>
    <t>第十天角色培养玩法基本开启完毕，此时开启一个重度PVP玩法（血战到底），让高端玩家得到充足的炫耀和更高的战力追求。</t>
    <phoneticPr fontId="2" type="noConversion"/>
  </si>
  <si>
    <t>详见“功能开启节奏及引导说明”</t>
    <phoneticPr fontId="2" type="noConversion"/>
  </si>
  <si>
    <t>功能</t>
    <phoneticPr fontId="2" type="noConversion"/>
  </si>
  <si>
    <t>消费类型</t>
    <phoneticPr fontId="2" type="noConversion"/>
  </si>
  <si>
    <t>调整思路</t>
    <phoneticPr fontId="2" type="noConversion"/>
  </si>
  <si>
    <t>答题</t>
    <phoneticPr fontId="2" type="noConversion"/>
  </si>
  <si>
    <t>购买题目</t>
    <phoneticPr fontId="2" type="noConversion"/>
  </si>
  <si>
    <t>50/150</t>
    <phoneticPr fontId="2" type="noConversion"/>
  </si>
  <si>
    <t>购买答案</t>
    <phoneticPr fontId="2" type="noConversion"/>
  </si>
  <si>
    <t>一键答题</t>
    <phoneticPr fontId="2" type="noConversion"/>
  </si>
  <si>
    <t>5*数量</t>
    <phoneticPr fontId="2" type="noConversion"/>
  </si>
  <si>
    <t>金库</t>
    <phoneticPr fontId="2" type="noConversion"/>
  </si>
  <si>
    <t>金库开箱</t>
    <phoneticPr fontId="2" type="noConversion"/>
  </si>
  <si>
    <t>提升倍率</t>
    <phoneticPr fontId="2" type="noConversion"/>
  </si>
  <si>
    <t>竞技场</t>
    <phoneticPr fontId="2" type="noConversion"/>
  </si>
  <si>
    <t>购买竞技次数</t>
    <phoneticPr fontId="2" type="noConversion"/>
  </si>
  <si>
    <t>竞技场清除cd</t>
    <phoneticPr fontId="2" type="noConversion"/>
  </si>
  <si>
    <t>1分钟4钻</t>
    <phoneticPr fontId="2" type="noConversion"/>
  </si>
  <si>
    <t>原地复活</t>
    <phoneticPr fontId="2" type="noConversion"/>
  </si>
  <si>
    <t>解锁战场</t>
    <phoneticPr fontId="2" type="noConversion"/>
  </si>
  <si>
    <t>永恒之塔</t>
    <phoneticPr fontId="2" type="noConversion"/>
  </si>
  <si>
    <t>刷新永恒之塔</t>
    <phoneticPr fontId="2" type="noConversion"/>
  </si>
  <si>
    <t>元素试炼</t>
    <phoneticPr fontId="2" type="noConversion"/>
  </si>
  <si>
    <t>购买元素试炼次数</t>
    <phoneticPr fontId="2" type="noConversion"/>
  </si>
  <si>
    <t>骷髅秘境</t>
    <phoneticPr fontId="2" type="noConversion"/>
  </si>
  <si>
    <t>刷新骷髅秘境难度</t>
    <phoneticPr fontId="2" type="noConversion"/>
  </si>
  <si>
    <t>一键刷新骷髅难度</t>
    <phoneticPr fontId="2" type="noConversion"/>
  </si>
  <si>
    <t>命运宝藏</t>
    <phoneticPr fontId="2" type="noConversion"/>
  </si>
  <si>
    <t>280/每次</t>
    <phoneticPr fontId="2" type="noConversion"/>
  </si>
  <si>
    <t>战役</t>
    <phoneticPr fontId="2" type="noConversion"/>
  </si>
  <si>
    <t>购买100体力</t>
    <phoneticPr fontId="2" type="noConversion"/>
  </si>
  <si>
    <t>装备洗炼</t>
    <phoneticPr fontId="2" type="noConversion"/>
  </si>
  <si>
    <t>至尊洗炼</t>
    <phoneticPr fontId="2" type="noConversion"/>
  </si>
  <si>
    <t>10钻/每次</t>
    <phoneticPr fontId="2" type="noConversion"/>
  </si>
  <si>
    <t>装备附魔</t>
    <phoneticPr fontId="2" type="noConversion"/>
  </si>
  <si>
    <t>至尊附魔</t>
    <phoneticPr fontId="2" type="noConversion"/>
  </si>
  <si>
    <t>50钻/每次</t>
    <phoneticPr fontId="2" type="noConversion"/>
  </si>
  <si>
    <t>战斗</t>
    <phoneticPr fontId="2" type="noConversion"/>
  </si>
  <si>
    <t>购买血瓶</t>
    <phoneticPr fontId="2" type="noConversion"/>
  </si>
  <si>
    <t>20钻</t>
    <phoneticPr fontId="2" type="noConversion"/>
  </si>
  <si>
    <t>购买魔瓶</t>
    <phoneticPr fontId="2" type="noConversion"/>
  </si>
  <si>
    <t>20钻</t>
    <phoneticPr fontId="2" type="noConversion"/>
  </si>
  <si>
    <t>社交</t>
    <phoneticPr fontId="2" type="noConversion"/>
  </si>
  <si>
    <t>王者殿堂膜拜</t>
    <phoneticPr fontId="2" type="noConversion"/>
  </si>
  <si>
    <t>10钻/每次</t>
    <phoneticPr fontId="2" type="noConversion"/>
  </si>
  <si>
    <t>公会膜拜</t>
    <phoneticPr fontId="2" type="noConversion"/>
  </si>
  <si>
    <t>10钻/每次</t>
    <phoneticPr fontId="2" type="noConversion"/>
  </si>
  <si>
    <t>活动</t>
    <phoneticPr fontId="2" type="noConversion"/>
  </si>
  <si>
    <t>每日一礼</t>
    <phoneticPr fontId="2" type="noConversion"/>
  </si>
  <si>
    <t>各种道具</t>
    <phoneticPr fontId="2" type="noConversion"/>
  </si>
  <si>
    <t>促销</t>
    <phoneticPr fontId="2" type="noConversion"/>
  </si>
  <si>
    <t>对应功能道具</t>
    <phoneticPr fontId="2" type="noConversion"/>
  </si>
  <si>
    <t>钻石商店</t>
    <phoneticPr fontId="2" type="noConversion"/>
  </si>
  <si>
    <t>洗炼石</t>
  </si>
  <si>
    <t>能量石</t>
  </si>
  <si>
    <t>血瓶</t>
  </si>
  <si>
    <t>魔瓶</t>
  </si>
  <si>
    <t>一级宝石宝箱</t>
  </si>
  <si>
    <t>符文碎片宝箱</t>
  </si>
  <si>
    <t>怒翼宝箱</t>
  </si>
  <si>
    <t>成长上限</t>
    <phoneticPr fontId="2" type="noConversion"/>
  </si>
  <si>
    <t>消耗材料</t>
    <phoneticPr fontId="2" type="noConversion"/>
  </si>
  <si>
    <t>消耗货币</t>
    <phoneticPr fontId="2" type="noConversion"/>
  </si>
  <si>
    <t>种类</t>
    <phoneticPr fontId="2" type="noConversion"/>
  </si>
  <si>
    <t>坑的程度</t>
    <phoneticPr fontId="2" type="noConversion"/>
  </si>
  <si>
    <t>材料对应产出系统
主要</t>
    <phoneticPr fontId="2" type="noConversion"/>
  </si>
  <si>
    <t>第1天</t>
    <phoneticPr fontId="2" type="noConversion"/>
  </si>
  <si>
    <t>免费</t>
    <phoneticPr fontId="2" type="noConversion"/>
  </si>
  <si>
    <t>付费</t>
    <phoneticPr fontId="2" type="noConversion"/>
  </si>
  <si>
    <t>免费</t>
    <phoneticPr fontId="2" type="noConversion"/>
  </si>
  <si>
    <t>付费</t>
    <phoneticPr fontId="2" type="noConversion"/>
  </si>
  <si>
    <t>角色
1个</t>
    <phoneticPr fontId="2" type="noConversion"/>
  </si>
  <si>
    <t>100级</t>
    <phoneticPr fontId="2" type="noConversion"/>
  </si>
  <si>
    <t>※</t>
    <phoneticPr fontId="2" type="noConversion"/>
  </si>
  <si>
    <t>日常任务
经验副本
战役扫荡</t>
    <phoneticPr fontId="2" type="noConversion"/>
  </si>
  <si>
    <t>61~70级每2天1级
71~80级每3天1级
81~90级每5天1级
91~99级每7天1级
99~100级需15天</t>
    <phoneticPr fontId="2" type="noConversion"/>
  </si>
  <si>
    <t>61~65级每天1级
66~70级每1.5天1级
71~80级每2天1级
81~90级每4天1级
91~99级每6天1级
99~100级需12天</t>
    <phoneticPr fontId="2" type="noConversion"/>
  </si>
  <si>
    <t>进阶</t>
    <phoneticPr fontId="2" type="noConversion"/>
  </si>
  <si>
    <t>6阶</t>
    <phoneticPr fontId="2" type="noConversion"/>
  </si>
  <si>
    <t>※※※</t>
    <phoneticPr fontId="2" type="noConversion"/>
  </si>
  <si>
    <t>属性</t>
    <phoneticPr fontId="2" type="noConversion"/>
  </si>
  <si>
    <t>8种各
30000点</t>
    <phoneticPr fontId="2" type="noConversion"/>
  </si>
  <si>
    <t>属性石</t>
    <phoneticPr fontId="2" type="noConversion"/>
  </si>
  <si>
    <t>※※</t>
    <phoneticPr fontId="2" type="noConversion"/>
  </si>
  <si>
    <t>装备
8件</t>
    <phoneticPr fontId="2" type="noConversion"/>
  </si>
  <si>
    <t>套装</t>
    <phoneticPr fontId="2" type="noConversion"/>
  </si>
  <si>
    <t>8件
11阶
共88件</t>
    <phoneticPr fontId="2" type="noConversion"/>
  </si>
  <si>
    <t>装备</t>
    <phoneticPr fontId="2" type="noConversion"/>
  </si>
  <si>
    <t>命运宝藏
永恒之塔
藏宝地宫
血战到底
公会战</t>
    <phoneticPr fontId="2" type="noConversion"/>
  </si>
  <si>
    <t>锻造
8件</t>
    <phoneticPr fontId="2" type="noConversion"/>
  </si>
  <si>
    <t>强化</t>
    <phoneticPr fontId="2" type="noConversion"/>
  </si>
  <si>
    <t>8件装备
100级</t>
    <phoneticPr fontId="2" type="noConversion"/>
  </si>
  <si>
    <t>强化石</t>
    <phoneticPr fontId="2" type="noConversion"/>
  </si>
  <si>
    <t>战役-普通</t>
    <phoneticPr fontId="2" type="noConversion"/>
  </si>
  <si>
    <t>精炼</t>
    <phoneticPr fontId="2" type="noConversion"/>
  </si>
  <si>
    <t>8件装备
精炼+6</t>
    <phoneticPr fontId="2" type="noConversion"/>
  </si>
  <si>
    <t>16</t>
    <phoneticPr fontId="2" type="noConversion"/>
  </si>
  <si>
    <t>升星</t>
    <phoneticPr fontId="2" type="noConversion"/>
  </si>
  <si>
    <t>8件装备
每件30星</t>
    <phoneticPr fontId="2" type="noConversion"/>
  </si>
  <si>
    <t>升星石
星芒石
星魂石</t>
    <phoneticPr fontId="2" type="noConversion"/>
  </si>
  <si>
    <t>3</t>
    <phoneticPr fontId="2" type="noConversion"/>
  </si>
  <si>
    <t>※※※※</t>
    <phoneticPr fontId="2" type="noConversion"/>
  </si>
  <si>
    <t>洗练</t>
    <phoneticPr fontId="2" type="noConversion"/>
  </si>
  <si>
    <t>8件装备
每件装备有3个属性</t>
    <phoneticPr fontId="2" type="noConversion"/>
  </si>
  <si>
    <t>洗练石</t>
    <phoneticPr fontId="2" type="noConversion"/>
  </si>
  <si>
    <t>金币or钻石</t>
    <phoneticPr fontId="2" type="noConversion"/>
  </si>
  <si>
    <t>8件装备
每件装备6个托盘
每件装备30个火
总共240个火</t>
    <phoneticPr fontId="2" type="noConversion"/>
  </si>
  <si>
    <t>附魔石</t>
    <phoneticPr fontId="2" type="noConversion"/>
  </si>
  <si>
    <t>※※※※※</t>
    <phoneticPr fontId="2" type="noConversion"/>
  </si>
  <si>
    <t>守护主城</t>
    <phoneticPr fontId="2" type="noConversion"/>
  </si>
  <si>
    <t>镶嵌</t>
    <phoneticPr fontId="2" type="noConversion"/>
  </si>
  <si>
    <t>8件装备
每件装备4个孔
总共32颗宝石</t>
    <phoneticPr fontId="2" type="noConversion"/>
  </si>
  <si>
    <t>宝石
9种
每种12级</t>
    <phoneticPr fontId="2" type="noConversion"/>
  </si>
  <si>
    <t>骷髅秘境</t>
    <phoneticPr fontId="2" type="noConversion"/>
  </si>
  <si>
    <t>技能
4个</t>
    <phoneticPr fontId="2" type="noConversion"/>
  </si>
  <si>
    <t>共4个技能
100级</t>
    <phoneticPr fontId="2" type="noConversion"/>
  </si>
  <si>
    <t>技能点</t>
    <phoneticPr fontId="2" type="noConversion"/>
  </si>
  <si>
    <t>时间增长</t>
    <phoneticPr fontId="2" type="noConversion"/>
  </si>
  <si>
    <t>图腾</t>
    <phoneticPr fontId="2" type="noConversion"/>
  </si>
  <si>
    <t>12阶
每阶6个属性</t>
    <phoneticPr fontId="2" type="noConversion"/>
  </si>
  <si>
    <t>符文</t>
    <phoneticPr fontId="2" type="noConversion"/>
  </si>
  <si>
    <t>共4个技能
每件装备4个孔
总共16颗宝石</t>
    <phoneticPr fontId="2" type="noConversion"/>
  </si>
  <si>
    <t>符文
6种
每种6级</t>
    <phoneticPr fontId="2" type="noConversion"/>
  </si>
  <si>
    <t>激活</t>
    <phoneticPr fontId="2" type="noConversion"/>
  </si>
  <si>
    <t>共9个怒翼</t>
    <phoneticPr fontId="2" type="noConversion"/>
  </si>
  <si>
    <t>怒翼碎片</t>
    <phoneticPr fontId="2" type="noConversion"/>
  </si>
  <si>
    <t>竞技场</t>
    <phoneticPr fontId="2" type="noConversion"/>
  </si>
  <si>
    <t>共10阶
每阶5星</t>
    <phoneticPr fontId="2" type="noConversion"/>
  </si>
  <si>
    <t>角色试炼</t>
    <phoneticPr fontId="2" type="noConversion"/>
  </si>
  <si>
    <t>3阶</t>
    <phoneticPr fontId="2" type="noConversion"/>
  </si>
  <si>
    <t>5阶</t>
    <phoneticPr fontId="2" type="noConversion"/>
  </si>
  <si>
    <t>6阶</t>
    <phoneticPr fontId="2" type="noConversion"/>
  </si>
  <si>
    <t>7阶</t>
    <phoneticPr fontId="2" type="noConversion"/>
  </si>
  <si>
    <t>8阶</t>
    <phoneticPr fontId="2" type="noConversion"/>
  </si>
  <si>
    <t>9阶</t>
    <phoneticPr fontId="2" type="noConversion"/>
  </si>
  <si>
    <t>10阶~</t>
    <phoneticPr fontId="2" type="noConversion"/>
  </si>
  <si>
    <t>精炼材料
每件装备2种
每种9级</t>
    <phoneticPr fontId="2" type="noConversion"/>
  </si>
  <si>
    <t>全套精炼+8</t>
    <phoneticPr fontId="2" type="noConversion"/>
  </si>
  <si>
    <t>战役-精英</t>
    <phoneticPr fontId="2" type="noConversion"/>
  </si>
  <si>
    <t>全套精炼+12</t>
    <phoneticPr fontId="2" type="noConversion"/>
  </si>
  <si>
    <t>全套精炼+16</t>
    <phoneticPr fontId="2" type="noConversion"/>
  </si>
  <si>
    <t>全套精炼+19</t>
    <phoneticPr fontId="2" type="noConversion"/>
  </si>
  <si>
    <t>全套精炼+22</t>
    <phoneticPr fontId="2" type="noConversion"/>
  </si>
  <si>
    <t>全套精炼+24</t>
    <phoneticPr fontId="2" type="noConversion"/>
  </si>
  <si>
    <t>全套精炼+25</t>
    <phoneticPr fontId="2" type="noConversion"/>
  </si>
  <si>
    <t>全套精炼+26</t>
    <phoneticPr fontId="2" type="noConversion"/>
  </si>
  <si>
    <t>全套精炼+27</t>
    <phoneticPr fontId="2" type="noConversion"/>
  </si>
  <si>
    <t>全套精炼+28</t>
    <phoneticPr fontId="2" type="noConversion"/>
  </si>
  <si>
    <t>全套精炼+29</t>
    <phoneticPr fontId="2" type="noConversion"/>
  </si>
  <si>
    <t>全套精炼+30</t>
    <phoneticPr fontId="2" type="noConversion"/>
  </si>
  <si>
    <t>全套精炼+31</t>
    <phoneticPr fontId="2" type="noConversion"/>
  </si>
  <si>
    <t>全套精炼+32</t>
    <phoneticPr fontId="2" type="noConversion"/>
  </si>
  <si>
    <t>全套精炼+33</t>
    <phoneticPr fontId="2" type="noConversion"/>
  </si>
  <si>
    <t>全身装备，橙色肩膀和衣服，其余最多紫色，饰品可以是蓝色</t>
  </si>
  <si>
    <t>4件橙色，其余全身3阶</t>
  </si>
  <si>
    <t>6件橙色</t>
  </si>
  <si>
    <t>8件橙色</t>
  </si>
  <si>
    <t>2件5阶</t>
  </si>
  <si>
    <t>3件5阶</t>
  </si>
  <si>
    <t>4件5阶</t>
  </si>
  <si>
    <t>5件5阶</t>
  </si>
  <si>
    <t>6件5阶</t>
  </si>
  <si>
    <t>7件5阶</t>
  </si>
  <si>
    <t>8件5阶</t>
  </si>
  <si>
    <t>全身2星</t>
  </si>
  <si>
    <t>全身3星</t>
  </si>
  <si>
    <t>4件4星</t>
    <phoneticPr fontId="2" type="noConversion"/>
  </si>
  <si>
    <t>6件4星</t>
    <phoneticPr fontId="2" type="noConversion"/>
  </si>
  <si>
    <t>8件4星</t>
    <phoneticPr fontId="2" type="noConversion"/>
  </si>
  <si>
    <t>1件5星</t>
    <phoneticPr fontId="2" type="noConversion"/>
  </si>
  <si>
    <t>2件5星</t>
    <phoneticPr fontId="2" type="noConversion"/>
  </si>
  <si>
    <t>3件5星</t>
    <phoneticPr fontId="2" type="noConversion"/>
  </si>
  <si>
    <t>4件5星</t>
    <phoneticPr fontId="2" type="noConversion"/>
  </si>
  <si>
    <t>5件星</t>
    <phoneticPr fontId="2" type="noConversion"/>
  </si>
  <si>
    <t>6件5星</t>
    <phoneticPr fontId="2" type="noConversion"/>
  </si>
  <si>
    <t>7件5星</t>
    <phoneticPr fontId="2" type="noConversion"/>
  </si>
  <si>
    <t>8件5星</t>
    <phoneticPr fontId="2" type="noConversion"/>
  </si>
  <si>
    <t>1件6星</t>
    <phoneticPr fontId="2" type="noConversion"/>
  </si>
  <si>
    <t>2件6星</t>
    <phoneticPr fontId="2" type="noConversion"/>
  </si>
  <si>
    <t>第15天以后……</t>
    <phoneticPr fontId="2" type="noConversion"/>
  </si>
  <si>
    <t>附魔4个托盘</t>
    <phoneticPr fontId="2" type="noConversion"/>
  </si>
  <si>
    <t>附魔8个托盘</t>
    <phoneticPr fontId="2" type="noConversion"/>
  </si>
  <si>
    <t>附魔12个托盘</t>
    <phoneticPr fontId="2" type="noConversion"/>
  </si>
  <si>
    <t>附魔16个托盘</t>
    <phoneticPr fontId="2" type="noConversion"/>
  </si>
  <si>
    <t>附魔20个托盘</t>
    <phoneticPr fontId="2" type="noConversion"/>
  </si>
  <si>
    <t>附魔24个托盘</t>
    <phoneticPr fontId="2" type="noConversion"/>
  </si>
  <si>
    <t>附魔28个托盘</t>
    <phoneticPr fontId="2" type="noConversion"/>
  </si>
  <si>
    <t>附魔32个托盘</t>
    <phoneticPr fontId="2" type="noConversion"/>
  </si>
  <si>
    <t>附魔36个托盘</t>
    <phoneticPr fontId="2" type="noConversion"/>
  </si>
  <si>
    <t>附魔40个托盘</t>
    <phoneticPr fontId="2" type="noConversion"/>
  </si>
  <si>
    <t>附魔44个托盘</t>
    <phoneticPr fontId="2" type="noConversion"/>
  </si>
  <si>
    <t>2个1级</t>
    <phoneticPr fontId="2" type="noConversion"/>
  </si>
  <si>
    <t>5个1级</t>
    <phoneticPr fontId="2" type="noConversion"/>
  </si>
  <si>
    <t>9个1级</t>
    <phoneticPr fontId="2" type="noConversion"/>
  </si>
  <si>
    <t>15个1级</t>
    <phoneticPr fontId="2" type="noConversion"/>
  </si>
  <si>
    <t>22个1级</t>
    <phoneticPr fontId="2" type="noConversion"/>
  </si>
  <si>
    <t>108个1级</t>
    <phoneticPr fontId="2" type="noConversion"/>
  </si>
  <si>
    <t>升级</t>
    <phoneticPr fontId="2" type="noConversion"/>
  </si>
  <si>
    <t>怒翼*1</t>
  </si>
  <si>
    <t>怒翼*2</t>
  </si>
  <si>
    <t>怒翼*1</t>
    <phoneticPr fontId="2" type="noConversion"/>
  </si>
  <si>
    <t>怒翼*2
升星*2
羁绊*1</t>
    <phoneticPr fontId="2" type="noConversion"/>
  </si>
  <si>
    <t>怒翼*3
升星*2
羁绊*1</t>
    <phoneticPr fontId="2" type="noConversion"/>
  </si>
  <si>
    <t>怒翼
10个</t>
    <phoneticPr fontId="2" type="noConversion"/>
  </si>
  <si>
    <t>普通</t>
    <phoneticPr fontId="2" type="noConversion"/>
  </si>
  <si>
    <t>精英</t>
    <phoneticPr fontId="2" type="noConversion"/>
  </si>
  <si>
    <t>战役</t>
    <phoneticPr fontId="2" type="noConversion"/>
  </si>
  <si>
    <t>共10章共144关</t>
    <phoneticPr fontId="2" type="noConversion"/>
  </si>
  <si>
    <t>共9章共45关</t>
    <phoneticPr fontId="2" type="noConversion"/>
  </si>
  <si>
    <t>1个1级符文</t>
    <phoneticPr fontId="2" type="noConversion"/>
  </si>
  <si>
    <t>2个1级符文</t>
    <phoneticPr fontId="2" type="noConversion"/>
  </si>
  <si>
    <t>冒险</t>
    <phoneticPr fontId="2" type="noConversion"/>
  </si>
  <si>
    <t>永恒之塔</t>
    <phoneticPr fontId="2" type="noConversion"/>
  </si>
  <si>
    <t>玩法</t>
    <phoneticPr fontId="2" type="noConversion"/>
  </si>
  <si>
    <t>符文秘境</t>
    <phoneticPr fontId="2" type="noConversion"/>
  </si>
  <si>
    <t>成长原则：从前期往后中后期发展的过程中，需要不断的持续的有成长感，如果某些玩法成长变得非常缓慢，需要有新的玩法内容来补充这个成长感，千万不能出现停滞状态</t>
    <phoneticPr fontId="2" type="noConversion"/>
  </si>
  <si>
    <t>日常任务</t>
    <phoneticPr fontId="2" type="noConversion"/>
  </si>
  <si>
    <t>自动回复</t>
    <phoneticPr fontId="2" type="noConversion"/>
  </si>
  <si>
    <t>钻石购买</t>
    <phoneticPr fontId="2" type="noConversion"/>
  </si>
  <si>
    <t>钓鱼</t>
    <phoneticPr fontId="2" type="noConversion"/>
  </si>
  <si>
    <t>答题</t>
    <phoneticPr fontId="2" type="noConversion"/>
  </si>
  <si>
    <t>金币副本</t>
    <phoneticPr fontId="2" type="noConversion"/>
  </si>
  <si>
    <t>星级奖励</t>
    <phoneticPr fontId="2" type="noConversion"/>
  </si>
  <si>
    <t>战役宝箱</t>
    <phoneticPr fontId="2" type="noConversion"/>
  </si>
  <si>
    <t>竞技排名</t>
    <phoneticPr fontId="2" type="noConversion"/>
  </si>
  <si>
    <t>竞技日常</t>
    <phoneticPr fontId="2" type="noConversion"/>
  </si>
  <si>
    <t>成就</t>
    <phoneticPr fontId="2" type="noConversion"/>
  </si>
  <si>
    <t>藏宝地宫</t>
    <phoneticPr fontId="2" type="noConversion"/>
  </si>
  <si>
    <t>公会升级</t>
    <phoneticPr fontId="2" type="noConversion"/>
  </si>
  <si>
    <t>竞技场</t>
    <phoneticPr fontId="2" type="noConversion"/>
  </si>
  <si>
    <t>藏宝地宫</t>
    <phoneticPr fontId="2" type="noConversion"/>
  </si>
  <si>
    <t>血战到底</t>
    <phoneticPr fontId="2" type="noConversion"/>
  </si>
  <si>
    <t>公会战</t>
    <phoneticPr fontId="2" type="noConversion"/>
  </si>
  <si>
    <t>日常任务</t>
    <phoneticPr fontId="2" type="noConversion"/>
  </si>
  <si>
    <t>荣誉商店</t>
  </si>
  <si>
    <t>魔晶商店</t>
  </si>
  <si>
    <t>黑钻商店</t>
  </si>
  <si>
    <t>永恒商城</t>
  </si>
  <si>
    <t>装备精炼</t>
  </si>
  <si>
    <t>主角进阶</t>
  </si>
  <si>
    <t>装备升星</t>
  </si>
  <si>
    <t>装备附魔</t>
  </si>
  <si>
    <t>装备洗炼</t>
  </si>
  <si>
    <t>藏宝地宫挖宝</t>
  </si>
  <si>
    <t>怒翼升星</t>
  </si>
  <si>
    <t>怒翼升级</t>
  </si>
  <si>
    <t>装备合成</t>
  </si>
  <si>
    <t>合成装备</t>
  </si>
  <si>
    <t>每日重置</t>
  </si>
  <si>
    <t>每周重置</t>
  </si>
  <si>
    <t>熔炼</t>
    <phoneticPr fontId="2" type="noConversion"/>
  </si>
  <si>
    <t>战役翻牌</t>
    <phoneticPr fontId="2" type="noConversion"/>
  </si>
  <si>
    <t>星级奖励</t>
    <phoneticPr fontId="2" type="noConversion"/>
  </si>
  <si>
    <t>充值赠送</t>
    <phoneticPr fontId="2" type="noConversion"/>
  </si>
  <si>
    <t>消耗钻石</t>
    <phoneticPr fontId="2" type="noConversion"/>
  </si>
  <si>
    <t>战役翻牌</t>
    <phoneticPr fontId="2" type="noConversion"/>
  </si>
  <si>
    <t>永恒之塔</t>
    <phoneticPr fontId="2" type="noConversion"/>
  </si>
  <si>
    <t>日常任务</t>
    <phoneticPr fontId="2" type="noConversion"/>
  </si>
  <si>
    <t>公会签到</t>
    <phoneticPr fontId="2" type="noConversion"/>
  </si>
  <si>
    <t>永恒之塔</t>
    <phoneticPr fontId="2" type="noConversion"/>
  </si>
  <si>
    <t>钻石商城</t>
    <phoneticPr fontId="2" type="noConversion"/>
  </si>
  <si>
    <t>黑钻商城</t>
    <phoneticPr fontId="2" type="noConversion"/>
  </si>
  <si>
    <t>命运宝藏</t>
    <phoneticPr fontId="2" type="noConversion"/>
  </si>
  <si>
    <t>第3章</t>
  </si>
  <si>
    <t>第4章</t>
  </si>
  <si>
    <t>第5章</t>
  </si>
  <si>
    <t>第6章半</t>
  </si>
  <si>
    <t>第6章完</t>
  </si>
  <si>
    <t>第7章1/3</t>
  </si>
  <si>
    <t>第7章2/3</t>
  </si>
  <si>
    <t>第7章完</t>
  </si>
  <si>
    <t>第8章1/4</t>
  </si>
  <si>
    <t>第8章2/4</t>
  </si>
  <si>
    <t>第8章3/4</t>
  </si>
  <si>
    <t>第8章完</t>
  </si>
  <si>
    <t>第9章1/5</t>
  </si>
  <si>
    <t>第9章2/5</t>
  </si>
  <si>
    <t>第9章3/5</t>
  </si>
  <si>
    <t>10层</t>
  </si>
  <si>
    <t>15层</t>
  </si>
  <si>
    <t>20层</t>
  </si>
  <si>
    <t>23层</t>
  </si>
  <si>
    <t>26层</t>
  </si>
  <si>
    <t>29层</t>
  </si>
  <si>
    <t>32层</t>
  </si>
  <si>
    <t>35层</t>
  </si>
  <si>
    <t>37层</t>
  </si>
  <si>
    <t>39层</t>
  </si>
  <si>
    <t>41层</t>
  </si>
  <si>
    <t>43层</t>
  </si>
  <si>
    <t>45层</t>
  </si>
  <si>
    <t>46层</t>
  </si>
  <si>
    <t>1层3关</t>
  </si>
  <si>
    <t>2层2关</t>
  </si>
  <si>
    <t>2层4关</t>
  </si>
  <si>
    <t>3层1关</t>
  </si>
  <si>
    <t>3层2关</t>
  </si>
  <si>
    <t>3层3关</t>
  </si>
  <si>
    <t>3层4关</t>
  </si>
  <si>
    <t>1关</t>
  </si>
  <si>
    <t>2关</t>
  </si>
  <si>
    <t>2阶</t>
  </si>
  <si>
    <t>2.5阶</t>
  </si>
  <si>
    <t>3阶</t>
  </si>
  <si>
    <t>3.3阶</t>
  </si>
  <si>
    <t>3.6阶</t>
  </si>
  <si>
    <t>4阶</t>
  </si>
  <si>
    <t>4.2阶</t>
  </si>
  <si>
    <t>4.4阶</t>
  </si>
  <si>
    <t>4.6阶</t>
  </si>
  <si>
    <t>4.8阶</t>
  </si>
  <si>
    <t>全部技能12级</t>
    <phoneticPr fontId="2" type="noConversion"/>
  </si>
  <si>
    <t>全部技能18级</t>
    <phoneticPr fontId="2" type="noConversion"/>
  </si>
  <si>
    <t>全部技能23级</t>
    <phoneticPr fontId="2" type="noConversion"/>
  </si>
  <si>
    <t>全部技能28级</t>
    <phoneticPr fontId="2" type="noConversion"/>
  </si>
  <si>
    <t>未开启</t>
    <phoneticPr fontId="2" type="noConversion"/>
  </si>
  <si>
    <t>全部技能32级</t>
    <phoneticPr fontId="2" type="noConversion"/>
  </si>
  <si>
    <t>全部技能35级</t>
    <phoneticPr fontId="2" type="noConversion"/>
  </si>
  <si>
    <t>战役普通关卡</t>
    <phoneticPr fontId="2" type="noConversion"/>
  </si>
  <si>
    <t>钻石商城</t>
    <phoneticPr fontId="2" type="noConversion"/>
  </si>
  <si>
    <t>角色试炼</t>
    <phoneticPr fontId="2" type="noConversion"/>
  </si>
  <si>
    <t>钻石商城</t>
    <phoneticPr fontId="2" type="noConversion"/>
  </si>
  <si>
    <t>主要产出</t>
    <phoneticPr fontId="2" type="noConversion"/>
  </si>
  <si>
    <t>其他消耗</t>
    <phoneticPr fontId="2" type="noConversion"/>
  </si>
  <si>
    <t>主要消耗</t>
    <phoneticPr fontId="2" type="noConversion"/>
  </si>
  <si>
    <t>永恒之塔</t>
    <phoneticPr fontId="2" type="noConversion"/>
  </si>
  <si>
    <t>命运宝藏</t>
    <phoneticPr fontId="2" type="noConversion"/>
  </si>
  <si>
    <t>钻石商店</t>
    <phoneticPr fontId="2" type="noConversion"/>
  </si>
  <si>
    <t>藏宝地宫</t>
    <phoneticPr fontId="2" type="noConversion"/>
  </si>
  <si>
    <t>公会兑换</t>
    <phoneticPr fontId="2" type="noConversion"/>
  </si>
  <si>
    <t>VIP奖励</t>
    <phoneticPr fontId="2" type="noConversion"/>
  </si>
  <si>
    <t>公会兑换</t>
    <phoneticPr fontId="2" type="noConversion"/>
  </si>
  <si>
    <t>钻石商城</t>
    <phoneticPr fontId="2" type="noConversion"/>
  </si>
  <si>
    <t>守护主城</t>
    <phoneticPr fontId="2" type="noConversion"/>
  </si>
  <si>
    <t>黑钻商城</t>
    <phoneticPr fontId="2" type="noConversion"/>
  </si>
  <si>
    <t>命运宝藏</t>
    <phoneticPr fontId="2" type="noConversion"/>
  </si>
  <si>
    <t>藏宝地宫</t>
    <phoneticPr fontId="2" type="noConversion"/>
  </si>
  <si>
    <t>活动</t>
    <phoneticPr fontId="2" type="noConversion"/>
  </si>
  <si>
    <t>藏宝地宫挖宝</t>
    <phoneticPr fontId="2" type="noConversion"/>
  </si>
  <si>
    <t>命运宝藏</t>
    <phoneticPr fontId="2" type="noConversion"/>
  </si>
  <si>
    <t>答题</t>
    <phoneticPr fontId="2" type="noConversion"/>
  </si>
  <si>
    <t>钻石商城</t>
    <phoneticPr fontId="2" type="noConversion"/>
  </si>
  <si>
    <t>答题</t>
    <phoneticPr fontId="2" type="noConversion"/>
  </si>
  <si>
    <t>永恒之塔</t>
    <phoneticPr fontId="2" type="noConversion"/>
  </si>
  <si>
    <t>VIP奖励</t>
    <phoneticPr fontId="2" type="noConversion"/>
  </si>
  <si>
    <t>荣誉商店</t>
    <phoneticPr fontId="2" type="noConversion"/>
  </si>
  <si>
    <t>VIP奖励</t>
    <phoneticPr fontId="2" type="noConversion"/>
  </si>
  <si>
    <t>竞技场</t>
    <phoneticPr fontId="2" type="noConversion"/>
  </si>
  <si>
    <t>藏宝地宫</t>
    <phoneticPr fontId="2" type="noConversion"/>
  </si>
  <si>
    <t>公会战</t>
    <phoneticPr fontId="2" type="noConversion"/>
  </si>
  <si>
    <t>神秘遗迹</t>
    <phoneticPr fontId="2" type="noConversion"/>
  </si>
  <si>
    <t>永恒商城</t>
    <phoneticPr fontId="2" type="noConversion"/>
  </si>
  <si>
    <t>公会战</t>
    <phoneticPr fontId="2" type="noConversion"/>
  </si>
  <si>
    <t>公会签到</t>
    <phoneticPr fontId="2" type="noConversion"/>
  </si>
  <si>
    <t>命运宝藏</t>
    <phoneticPr fontId="2" type="noConversion"/>
  </si>
  <si>
    <t>公会战</t>
    <phoneticPr fontId="2" type="noConversion"/>
  </si>
  <si>
    <t>公会战</t>
    <phoneticPr fontId="2" type="noConversion"/>
  </si>
  <si>
    <t>血战打底</t>
    <phoneticPr fontId="2" type="noConversion"/>
  </si>
  <si>
    <t>宝石合成</t>
    <phoneticPr fontId="2" type="noConversion"/>
  </si>
  <si>
    <t>命运宝藏</t>
    <phoneticPr fontId="2" type="noConversion"/>
  </si>
  <si>
    <t>精英关卡</t>
    <phoneticPr fontId="2" type="noConversion"/>
  </si>
  <si>
    <t>合成</t>
    <phoneticPr fontId="2" type="noConversion"/>
  </si>
  <si>
    <t>符文秘境</t>
    <phoneticPr fontId="2" type="noConversion"/>
  </si>
  <si>
    <t>签到</t>
    <phoneticPr fontId="2" type="noConversion"/>
  </si>
  <si>
    <t>战役翻牌</t>
    <phoneticPr fontId="2" type="noConversion"/>
  </si>
  <si>
    <t>装备合成</t>
    <phoneticPr fontId="2" type="noConversion"/>
  </si>
  <si>
    <t>技能升级</t>
    <phoneticPr fontId="2" type="noConversion"/>
  </si>
  <si>
    <t>图腾升级</t>
    <phoneticPr fontId="2" type="noConversion"/>
  </si>
  <si>
    <t>装备洗练</t>
    <phoneticPr fontId="2" type="noConversion"/>
  </si>
  <si>
    <t>装备镶嵌</t>
    <phoneticPr fontId="2" type="noConversion"/>
  </si>
  <si>
    <t>7~11阶装备</t>
    <phoneticPr fontId="2" type="noConversion"/>
  </si>
  <si>
    <t>装备强化</t>
    <phoneticPr fontId="2" type="noConversion"/>
  </si>
  <si>
    <t>装备升星</t>
    <phoneticPr fontId="2" type="noConversion"/>
  </si>
  <si>
    <t>战役战斗</t>
    <phoneticPr fontId="2" type="noConversion"/>
  </si>
  <si>
    <t>公会兑换</t>
    <phoneticPr fontId="2" type="noConversion"/>
  </si>
  <si>
    <t>战役扫荡</t>
    <phoneticPr fontId="2" type="noConversion"/>
  </si>
  <si>
    <t>技能镶嵌</t>
    <phoneticPr fontId="2" type="noConversion"/>
  </si>
  <si>
    <t>符文合成</t>
    <phoneticPr fontId="2" type="noConversion"/>
  </si>
  <si>
    <t>装备镶嵌</t>
    <phoneticPr fontId="2" type="noConversion"/>
  </si>
  <si>
    <t>宝石合成</t>
    <phoneticPr fontId="2" type="noConversion"/>
  </si>
  <si>
    <t>装备穿戴</t>
    <phoneticPr fontId="2" type="noConversion"/>
  </si>
  <si>
    <t>符文合成</t>
    <phoneticPr fontId="2" type="noConversion"/>
  </si>
  <si>
    <r>
      <t>见[</t>
    </r>
    <r>
      <rPr>
        <u/>
        <sz val="12"/>
        <color rgb="FFFF0000"/>
        <rFont val="微软雅黑"/>
        <family val="2"/>
        <charset val="134"/>
      </rPr>
      <t>钻石消耗</t>
    </r>
    <r>
      <rPr>
        <sz val="12"/>
        <color theme="1"/>
        <rFont val="微软雅黑"/>
        <family val="2"/>
        <charset val="134"/>
      </rPr>
      <t>]表</t>
    </r>
    <phoneticPr fontId="2" type="noConversion"/>
  </si>
  <si>
    <t xml:space="preserve">→  </t>
    <phoneticPr fontId="2" type="noConversion"/>
  </si>
  <si>
    <t xml:space="preserve"> 资源 </t>
    <phoneticPr fontId="2" type="noConversion"/>
  </si>
  <si>
    <t>角色升级</t>
    <phoneticPr fontId="2" type="noConversion"/>
  </si>
  <si>
    <t>战役战斗</t>
    <phoneticPr fontId="2" type="noConversion"/>
  </si>
  <si>
    <t>主线任务</t>
    <phoneticPr fontId="2" type="noConversion"/>
  </si>
  <si>
    <t>其他产出（少量）</t>
    <phoneticPr fontId="2" type="noConversion"/>
  </si>
  <si>
    <t>【金币定位】
产出定位：尽量恒定，保值，运营好做活动出售金币；
产出调整：减少金币产出点，突出几个重点；
消耗定位：根据不同系统战力提升占比和材料消耗数量来决定消耗占比；
产销变化：初期个人金币存量较高、在过渡到中期时逐渐产生稀缺、在游戏中后期以后会非常稀缺，稀缺程度取决于玩家的道具数量；
运营支持：定期出活动回收大量金币，控制好游戏中后期的金币存量，避免货币贬值和通货膨胀；
输出表格：各等级段产销上下限数据（包括基础产出+额外产出）；</t>
    <phoneticPr fontId="2" type="noConversion"/>
  </si>
  <si>
    <t>各种活动</t>
    <phoneticPr fontId="2" type="noConversion"/>
  </si>
  <si>
    <t>好友福利</t>
    <phoneticPr fontId="2" type="noConversion"/>
  </si>
  <si>
    <t>装备附魔</t>
    <phoneticPr fontId="2" type="noConversion"/>
  </si>
  <si>
    <t>符文镶嵌</t>
    <phoneticPr fontId="2" type="noConversion"/>
  </si>
  <si>
    <t>战役战斗</t>
    <phoneticPr fontId="2" type="noConversion"/>
  </si>
  <si>
    <t>金库</t>
    <phoneticPr fontId="2" type="noConversion"/>
  </si>
  <si>
    <t>各种活动</t>
    <phoneticPr fontId="2" type="noConversion"/>
  </si>
  <si>
    <t>各种任务</t>
    <phoneticPr fontId="2" type="noConversion"/>
  </si>
  <si>
    <t>各种玩法</t>
    <phoneticPr fontId="2" type="noConversion"/>
  </si>
  <si>
    <t>魔晶商店</t>
    <phoneticPr fontId="2" type="noConversion"/>
  </si>
  <si>
    <t>日常任务</t>
    <phoneticPr fontId="2" type="noConversion"/>
  </si>
  <si>
    <t>暂时关闭</t>
    <phoneticPr fontId="2" type="noConversion"/>
  </si>
  <si>
    <t>根据当前的设计，重新定价</t>
    <phoneticPr fontId="2" type="noConversion"/>
  </si>
  <si>
    <t>阶梯式的增长，参考太极熊猫1等产品</t>
    <phoneticPr fontId="2" type="noConversion"/>
  </si>
  <si>
    <t>降低价格，鼓励玩家多打竞技场</t>
    <phoneticPr fontId="2" type="noConversion"/>
  </si>
  <si>
    <t>购买精英关卡次数</t>
    <phoneticPr fontId="2" type="noConversion"/>
  </si>
  <si>
    <t>新增功能，设计定价</t>
    <phoneticPr fontId="2" type="noConversion"/>
  </si>
  <si>
    <t>价格（钻石）</t>
    <phoneticPr fontId="2" type="noConversion"/>
  </si>
  <si>
    <t>每天提升</t>
  </si>
  <si>
    <t>差值</t>
  </si>
  <si>
    <t>天数</t>
  </si>
  <si>
    <t>等级下限</t>
  </si>
  <si>
    <t>等级上限</t>
  </si>
  <si>
    <t>第1天</t>
  </si>
  <si>
    <t>61级</t>
  </si>
  <si>
    <t>第2天</t>
    <phoneticPr fontId="2" type="noConversion"/>
  </si>
  <si>
    <t>第3天</t>
    <phoneticPr fontId="2" type="noConversion"/>
  </si>
  <si>
    <t>第4天</t>
    <phoneticPr fontId="2" type="noConversion"/>
  </si>
  <si>
    <t>第5天</t>
    <phoneticPr fontId="2" type="noConversion"/>
  </si>
  <si>
    <t>第1天</t>
    <phoneticPr fontId="2" type="noConversion"/>
  </si>
  <si>
    <t>第2天</t>
    <phoneticPr fontId="2" type="noConversion"/>
  </si>
  <si>
    <t>第3天</t>
    <phoneticPr fontId="2" type="noConversion"/>
  </si>
  <si>
    <t>第4天</t>
    <phoneticPr fontId="2" type="noConversion"/>
  </si>
  <si>
    <t>62级</t>
    <phoneticPr fontId="2" type="noConversion"/>
  </si>
  <si>
    <t>第13天</t>
    <phoneticPr fontId="2" type="noConversion"/>
  </si>
  <si>
    <t>第14天</t>
    <phoneticPr fontId="2" type="noConversion"/>
  </si>
  <si>
    <t>角色56级</t>
    <phoneticPr fontId="2" type="noConversion"/>
  </si>
  <si>
    <t>角色52级</t>
    <phoneticPr fontId="2" type="noConversion"/>
  </si>
  <si>
    <t>角色52级</t>
    <phoneticPr fontId="2" type="noConversion"/>
  </si>
  <si>
    <t>角色50级</t>
    <phoneticPr fontId="2" type="noConversion"/>
  </si>
  <si>
    <t>角色48级</t>
    <phoneticPr fontId="2" type="noConversion"/>
  </si>
  <si>
    <t>角色46级</t>
    <phoneticPr fontId="2" type="noConversion"/>
  </si>
  <si>
    <t>角色44级</t>
    <phoneticPr fontId="2" type="noConversion"/>
  </si>
  <si>
    <t>角色44级</t>
    <phoneticPr fontId="2" type="noConversion"/>
  </si>
  <si>
    <t>角色42级</t>
    <phoneticPr fontId="2" type="noConversion"/>
  </si>
  <si>
    <t>角色41级</t>
    <phoneticPr fontId="2" type="noConversion"/>
  </si>
  <si>
    <t>角色38级</t>
    <phoneticPr fontId="2" type="noConversion"/>
  </si>
  <si>
    <t>角色40级</t>
    <phoneticPr fontId="2" type="noConversion"/>
  </si>
  <si>
    <t>角色36级</t>
    <phoneticPr fontId="2" type="noConversion"/>
  </si>
  <si>
    <t>角色35级</t>
    <phoneticPr fontId="2" type="noConversion"/>
  </si>
  <si>
    <t>宝石（促使玩家往后打）、经验、金币</t>
    <phoneticPr fontId="2" type="noConversion"/>
  </si>
  <si>
    <t>任务-日常</t>
    <phoneticPr fontId="2" type="noConversion"/>
  </si>
  <si>
    <t>休闲-答题</t>
    <phoneticPr fontId="2" type="noConversion"/>
  </si>
  <si>
    <t>天数</t>
    <phoneticPr fontId="2" type="noConversion"/>
  </si>
  <si>
    <t>基础培养玩法：装备强化（消耗金币）
玩法分三条线路：
       第一条是活动（十连抽）和永恒之塔，目标是获取更高阶的装备；
       第二条是PVE玩法，主线战役和永恒之塔，目标是培养装备的精炼、升星；
       第三条是PVP玩法，竞技场排名和藏宝地宫，目标是培养怒翼；</t>
    <phoneticPr fontId="2" type="noConversion"/>
  </si>
  <si>
    <t>详见“功能开启节奏及引导说明”</t>
    <phoneticPr fontId="2" type="noConversion"/>
  </si>
  <si>
    <t>第一天装备强化消耗一定量金币后，在第二天感到稀缺，此时开启金币副本和金库；
由于金币副本是挂机玩法，且时间较短无法充实玩家的游戏感受，所以新增别的玩法。
第二天玩家对于主线推图的动力逐渐下降，此时开启精英关卡和装备镶嵌，用来提升玩家推图的动力。
玩家推图（扫荡）动力提升的同时，体力消耗也会增加，此时需要一个补充体力的功能（钓鱼）。</t>
    <phoneticPr fontId="2" type="noConversion"/>
  </si>
  <si>
    <t>第三天开始升级速度放缓，此时开启经验副本，以缓解玩家的升级压力。
为了保证玩家持续的新鲜感，同时吸引更多玩家参与到地宫的争夺，配套开启一个地宫玩法（挖宝），同时开启一个挖宝掉落材料的消耗功能（装备洗炼）。
第三天时玩家在精英本中获得一些宝石，了解了镶嵌玩法，能够激发玩家去下一个章节推图。</t>
    <phoneticPr fontId="2" type="noConversion"/>
  </si>
  <si>
    <t>到第四天，部分玩家通过宝藏抽奖，永恒之塔掉落和兑换、藏宝地宫掉落获得一定量装备的积累，龙晶产生稀缺，此时开放一个获取龙晶的小玩法（神秘遗迹）</t>
    <phoneticPr fontId="2" type="noConversion"/>
  </si>
  <si>
    <t>第七天玩家对于怒翼的激活，升级已经有一定的了解，此时再开启怒翼升星和怒翼羁绊，增强玩家对于怒翼（荣誉）的追求感。</t>
    <phoneticPr fontId="2" type="noConversion"/>
  </si>
  <si>
    <t>第八天开启一个新的培养玩法，为运营和后续活动产出做准备。</t>
    <phoneticPr fontId="2" type="noConversion"/>
  </si>
  <si>
    <t>第15天</t>
    <phoneticPr fontId="2" type="noConversion"/>
  </si>
  <si>
    <t>玩家的属性再次进入一个稳定成长期，此时开启技能符文可以明显提高战斗时的技能效果，让玩家产生新的培养追求点，同时开启新的战力验证玩法（符文秘境）。</t>
    <phoneticPr fontId="2" type="noConversion"/>
  </si>
  <si>
    <t>饰品变成紫色，其他3阶，新增橙色武器</t>
    <phoneticPr fontId="2" type="noConversion"/>
  </si>
  <si>
    <t>48层</t>
    <phoneticPr fontId="2" type="noConversion"/>
  </si>
  <si>
    <t>25个1级</t>
    <phoneticPr fontId="2" type="noConversion"/>
  </si>
  <si>
    <t>28个1级</t>
    <phoneticPr fontId="2" type="noConversion"/>
  </si>
  <si>
    <t>31个1级</t>
    <phoneticPr fontId="2" type="noConversion"/>
  </si>
  <si>
    <t>34个1级</t>
    <phoneticPr fontId="2" type="noConversion"/>
  </si>
  <si>
    <t>37个1级</t>
    <phoneticPr fontId="2" type="noConversion"/>
  </si>
  <si>
    <t>40个1级</t>
    <phoneticPr fontId="2" type="noConversion"/>
  </si>
  <si>
    <t>43个1级</t>
    <phoneticPr fontId="2" type="noConversion"/>
  </si>
  <si>
    <t>46个1级</t>
    <phoneticPr fontId="2" type="noConversion"/>
  </si>
  <si>
    <t>技能点</t>
    <phoneticPr fontId="2" type="noConversion"/>
  </si>
  <si>
    <t>购买技能点</t>
    <phoneticPr fontId="2" type="noConversion"/>
  </si>
  <si>
    <t>10,20,20,40,40,100,100,100,200,200,500,500</t>
    <phoneticPr fontId="2" type="noConversion"/>
  </si>
  <si>
    <t>50,100,100,100,200,200,200,400,400,400,800,800,1000,1000,</t>
  </si>
  <si>
    <t>5,5,5,10,10,10,10,15,15,15,15,20,20,20,20,30,30,30,30,40,40,40,40,50,50,50,50,60,60,60,60,70,70,70,70,80,80,80,80,90,90,90,90,100,100,100,100</t>
    <phoneticPr fontId="2" type="noConversion"/>
  </si>
  <si>
    <t xml:space="preserve"> 10,15,20,30,40,55,70,85,100,100</t>
    <phoneticPr fontId="2" type="noConversion"/>
  </si>
  <si>
    <t>300,300,500,500,750,750,1000,1000,</t>
    <phoneticPr fontId="2" type="noConversion"/>
  </si>
  <si>
    <t>日常：永恒石、金币、黑钻、扫荡券
商店：龙晶、装备</t>
    <phoneticPr fontId="2" type="noConversion"/>
  </si>
  <si>
    <t>第一天：竞技凭证、扫荡券、体力礼包
第二天：4阶项链戒指（橙色）、竞技凭证、体力
第三天：4阶戒指（橙色）、钻石、宝石
第四天：洗炼石礼包、钻石、体力
第五天：附魔石礼包、钻石、体力
第六天：金币礼包、钻石、体力
第七天：战歌之翼、3级攻击宝石、钻石</t>
    <phoneticPr fontId="2" type="noConversion"/>
  </si>
  <si>
    <t>1~7阶装备，龙晶</t>
    <phoneticPr fontId="2" type="noConversion"/>
  </si>
  <si>
    <t>挖宝掉落：荣誉、金币、洗炼石。
挖宝怪物掉落：荣誉、洗炼石、金币、4阶装备
宝箱掉落：荣誉、怒魂、钻石、随机培养宝箱、1/2/3阶装备
任务掉落：荣誉、升星石、金币
小怪物掉落：荣誉、怒魂、金币
Boss掉落：荣誉、钻石、随机培养宝箱、1/2/3/4阶装备</t>
    <phoneticPr fontId="2" type="noConversion"/>
  </si>
  <si>
    <t>签到：金币、公会币、升星石
升级：钻石、升星石、金币
神石兑换：升星石、星芒石、星魂石
公会膜拜：金币</t>
    <phoneticPr fontId="2" type="noConversion"/>
  </si>
  <si>
    <t xml:space="preserve">钻石、经验、金币、藏宝图、黑钻、怒魂、荣誉、体力、进阶精华 </t>
    <phoneticPr fontId="2" type="noConversion"/>
  </si>
  <si>
    <t>广告推送</t>
    <phoneticPr fontId="2" type="noConversion"/>
  </si>
  <si>
    <t>随机装备箱子（2~4阶装备随机）、荣誉、称号</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</si>
</sst>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_);[Red]\(0.0\)"/>
    <numFmt numFmtId="177" formatCode="0_);[Red]\(0\)"/>
  </numFmts>
  <fonts count="35" x14ac:knownFonts="1">
    <font>
      <sz val="12"/>
      <color theme="1"/>
      <name val="宋体"/>
      <family val="2"/>
      <charset val="134"/>
      <scheme val="minor"/>
    </font>
    <font>
      <sz val="10"/>
      <color theme="1"/>
      <name val="微软雅黑"/>
      <family val="2"/>
      <charset val="134"/>
    </font>
    <font>
      <sz val="9"/>
      <name val="宋体"/>
      <family val="2"/>
      <charset val="134"/>
      <scheme val="minor"/>
    </font>
    <font>
      <b/>
      <sz val="10"/>
      <color theme="0"/>
      <name val="微软雅黑"/>
      <family val="2"/>
      <charset val="134"/>
    </font>
    <font>
      <sz val="10"/>
      <name val="微软雅黑"/>
      <family val="2"/>
      <charset val="134"/>
    </font>
    <font>
      <sz val="10"/>
      <color rgb="FFFF0000"/>
      <name val="微软雅黑"/>
      <family val="2"/>
      <charset val="134"/>
    </font>
    <font>
      <b/>
      <sz val="10"/>
      <color indexed="81"/>
      <name val="宋体"/>
      <family val="2"/>
      <charset val="134"/>
    </font>
    <font>
      <sz val="10"/>
      <color indexed="81"/>
      <name val="宋体"/>
      <family val="2"/>
      <charset val="134"/>
    </font>
    <font>
      <b/>
      <sz val="12"/>
      <color theme="0"/>
      <name val="宋体"/>
      <family val="2"/>
      <charset val="134"/>
      <scheme val="minor"/>
    </font>
    <font>
      <sz val="12"/>
      <color rgb="FFFF0000"/>
      <name val="宋体"/>
      <family val="2"/>
      <charset val="134"/>
      <scheme val="minor"/>
    </font>
    <font>
      <b/>
      <sz val="12"/>
      <color theme="1"/>
      <name val="宋体"/>
      <family val="2"/>
      <charset val="134"/>
      <scheme val="minor"/>
    </font>
    <font>
      <sz val="12"/>
      <color theme="0"/>
      <name val="宋体"/>
      <family val="2"/>
      <charset val="134"/>
      <scheme val="minor"/>
    </font>
    <font>
      <b/>
      <sz val="10"/>
      <color theme="1"/>
      <name val="微软雅黑"/>
      <family val="2"/>
      <charset val="134"/>
    </font>
    <font>
      <sz val="10"/>
      <color theme="0" tint="-0.34998626667073579"/>
      <name val="微软雅黑"/>
      <family val="2"/>
      <charset val="134"/>
    </font>
    <font>
      <u/>
      <sz val="12"/>
      <color theme="10"/>
      <name val="宋体"/>
      <family val="2"/>
      <charset val="134"/>
      <scheme val="minor"/>
    </font>
    <font>
      <u/>
      <sz val="12"/>
      <color theme="11"/>
      <name val="宋体"/>
      <family val="2"/>
      <charset val="134"/>
      <scheme val="minor"/>
    </font>
    <font>
      <sz val="11"/>
      <color theme="0"/>
      <name val="微软雅黑"/>
      <family val="2"/>
      <charset val="134"/>
    </font>
    <font>
      <sz val="11"/>
      <color theme="1"/>
      <name val="微软雅黑"/>
      <family val="2"/>
      <charset val="134"/>
    </font>
    <font>
      <b/>
      <sz val="11"/>
      <color theme="1"/>
      <name val="微软雅黑"/>
      <family val="2"/>
      <charset val="134"/>
    </font>
    <font>
      <sz val="11"/>
      <color rgb="FFFF0000"/>
      <name val="微软雅黑"/>
      <family val="2"/>
      <charset val="134"/>
    </font>
    <font>
      <b/>
      <sz val="11"/>
      <name val="微软雅黑"/>
      <family val="2"/>
      <charset val="134"/>
    </font>
    <font>
      <sz val="11"/>
      <name val="微软雅黑"/>
      <family val="2"/>
      <charset val="134"/>
    </font>
    <font>
      <sz val="12"/>
      <color theme="1"/>
      <name val="微软雅黑"/>
      <family val="2"/>
      <charset val="134"/>
    </font>
    <font>
      <b/>
      <sz val="12"/>
      <color theme="1"/>
      <name val="微软雅黑"/>
      <family val="2"/>
      <charset val="134"/>
    </font>
    <font>
      <sz val="12"/>
      <color rgb="FF000000"/>
      <name val="微软雅黑"/>
      <family val="2"/>
      <charset val="134"/>
    </font>
    <font>
      <b/>
      <sz val="12"/>
      <color rgb="FFFF0000"/>
      <name val="微软雅黑"/>
      <family val="2"/>
      <charset val="134"/>
    </font>
    <font>
      <b/>
      <sz val="12"/>
      <name val="微软雅黑"/>
      <family val="2"/>
      <charset val="134"/>
    </font>
    <font>
      <sz val="12"/>
      <name val="微软雅黑"/>
      <family val="2"/>
      <charset val="134"/>
    </font>
    <font>
      <sz val="10"/>
      <color theme="0" tint="-0.249977111117893"/>
      <name val="微软雅黑"/>
      <family val="2"/>
      <charset val="134"/>
    </font>
    <font>
      <sz val="12"/>
      <color rgb="FFFF0000"/>
      <name val="微软雅黑"/>
      <family val="2"/>
      <charset val="134"/>
    </font>
    <font>
      <u/>
      <sz val="12"/>
      <color rgb="FFFF0000"/>
      <name val="微软雅黑"/>
      <family val="2"/>
      <charset val="134"/>
    </font>
    <font>
      <b/>
      <sz val="10"/>
      <color rgb="FF000000"/>
      <name val="微软雅黑"/>
      <family val="3"/>
      <charset val="134"/>
    </font>
    <font>
      <sz val="10"/>
      <color rgb="FF000000"/>
      <name val="微软雅黑"/>
      <family val="3"/>
      <charset val="134"/>
    </font>
    <font>
      <sz val="9"/>
      <color indexed="81"/>
      <name val="宋体"/>
      <family val="3"/>
      <charset val="134"/>
    </font>
    <font>
      <b/>
      <sz val="9"/>
      <color indexed="81"/>
      <name val="宋体"/>
      <family val="3"/>
      <charset val="134"/>
    </font>
  </fonts>
  <fills count="2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6600"/>
        <bgColor indexed="64"/>
      </patternFill>
    </fill>
    <fill>
      <patternFill patternType="solid">
        <fgColor rgb="FF0000FF"/>
        <bgColor indexed="64"/>
      </patternFill>
    </fill>
    <fill>
      <patternFill patternType="solid">
        <fgColor rgb="FFFF0000"/>
        <bgColor indexed="64"/>
      </patternFill>
    </fill>
    <fill>
      <patternFill patternType="solid">
        <fgColor theme="9" tint="-0.499984740745262"/>
        <bgColor indexed="64"/>
      </patternFill>
    </fill>
    <fill>
      <patternFill patternType="solid">
        <fgColor theme="8" tint="0.39997558519241921"/>
        <bgColor indexed="64"/>
      </patternFill>
    </fill>
    <fill>
      <patternFill patternType="solid">
        <fgColor theme="9"/>
        <bgColor indexed="64"/>
      </patternFill>
    </fill>
    <fill>
      <patternFill patternType="solid">
        <fgColor theme="6"/>
        <bgColor indexed="64"/>
      </patternFill>
    </fill>
    <fill>
      <patternFill patternType="solid">
        <fgColor rgb="FFFFFFFF"/>
        <bgColor rgb="FF000000"/>
      </patternFill>
    </fill>
    <fill>
      <patternFill patternType="solid">
        <fgColor rgb="FF92CDDC"/>
        <bgColor rgb="FF000000"/>
      </patternFill>
    </fill>
    <fill>
      <patternFill patternType="solid">
        <fgColor rgb="FFFDE9D9"/>
        <bgColor rgb="FF000000"/>
      </patternFill>
    </fill>
    <fill>
      <patternFill patternType="solid">
        <fgColor rgb="FFE4DFEC"/>
        <bgColor rgb="FF000000"/>
      </patternFill>
    </fill>
    <fill>
      <patternFill patternType="solid">
        <fgColor rgb="FF92D050"/>
        <bgColor indexed="64"/>
      </patternFill>
    </fill>
    <fill>
      <patternFill patternType="solid">
        <fgColor theme="7" tint="0.59999389629810485"/>
        <bgColor indexed="64"/>
      </patternFill>
    </fill>
  </fills>
  <borders count="48">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thin">
        <color auto="1"/>
      </bottom>
      <diagonal/>
    </border>
    <border>
      <left/>
      <right/>
      <top/>
      <bottom style="thin">
        <color theme="0" tint="-0.34998626667073579"/>
      </bottom>
      <diagonal/>
    </border>
    <border>
      <left style="thick">
        <color rgb="FFFF0000"/>
      </left>
      <right style="thick">
        <color rgb="FFFF0000"/>
      </right>
      <top style="thick">
        <color rgb="FFFF0000"/>
      </top>
      <bottom style="thick">
        <color rgb="FFFF0000"/>
      </bottom>
      <diagonal/>
    </border>
    <border>
      <left style="medium">
        <color rgb="FFFF0000"/>
      </left>
      <right style="medium">
        <color rgb="FFFF0000"/>
      </right>
      <top style="medium">
        <color rgb="FFFF0000"/>
      </top>
      <bottom style="medium">
        <color rgb="FFFF0000"/>
      </bottom>
      <diagonal/>
    </border>
    <border>
      <left style="thin">
        <color theme="0" tint="-0.499984740745262"/>
      </left>
      <right/>
      <top/>
      <bottom/>
      <diagonal/>
    </border>
    <border>
      <left style="thin">
        <color theme="0" tint="-0.499984740745262"/>
      </left>
      <right style="thin">
        <color auto="1"/>
      </right>
      <top/>
      <bottom/>
      <diagonal/>
    </border>
    <border>
      <left style="thin">
        <color theme="0" tint="-0.34998626667073579"/>
      </left>
      <right/>
      <top style="thin">
        <color theme="0" tint="-0.34998626667073579"/>
      </top>
      <bottom style="thin">
        <color theme="0" tint="-0.34998626667073579"/>
      </bottom>
      <diagonal/>
    </border>
    <border>
      <left style="thin">
        <color auto="1"/>
      </left>
      <right style="thin">
        <color theme="0" tint="-0.34998626667073579"/>
      </right>
      <top style="thin">
        <color auto="1"/>
      </top>
      <bottom style="thin">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top style="thin">
        <color theme="0" tint="-0.34998626667073579"/>
      </top>
      <bottom style="medium">
        <color auto="1"/>
      </bottom>
      <diagonal/>
    </border>
    <border>
      <left/>
      <right/>
      <top style="thin">
        <color theme="0" tint="-0.34998626667073579"/>
      </top>
      <bottom style="medium">
        <color auto="1"/>
      </bottom>
      <diagonal/>
    </border>
    <border>
      <left/>
      <right style="thin">
        <color theme="0" tint="-0.34998626667073579"/>
      </right>
      <top style="thin">
        <color theme="0" tint="-0.34998626667073579"/>
      </top>
      <bottom style="medium">
        <color auto="1"/>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style="thin">
        <color rgb="FF808080"/>
      </left>
      <right style="thin">
        <color rgb="FF808080"/>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right style="thin">
        <color rgb="FF808080"/>
      </right>
      <top/>
      <bottom style="thin">
        <color rgb="FF808080"/>
      </bottom>
      <diagonal/>
    </border>
    <border>
      <left/>
      <right/>
      <top/>
      <bottom style="thin">
        <color rgb="FF808080"/>
      </bottom>
      <diagonal/>
    </border>
    <border>
      <left/>
      <right style="thin">
        <color theme="0" tint="-0.34998626667073579"/>
      </right>
      <top style="thin">
        <color theme="0" tint="-0.34998626667073579"/>
      </top>
      <bottom/>
      <diagonal/>
    </border>
    <border>
      <left style="thin">
        <color auto="1"/>
      </left>
      <right style="thin">
        <color theme="0" tint="-0.34998626667073579"/>
      </right>
      <top style="thin">
        <color theme="0" tint="-0.34998626667073579"/>
      </top>
      <bottom style="thin">
        <color auto="1"/>
      </bottom>
      <diagonal/>
    </border>
    <border>
      <left style="thin">
        <color auto="1"/>
      </left>
      <right style="thin">
        <color theme="0" tint="-0.34998626667073579"/>
      </right>
      <top style="thin">
        <color auto="1"/>
      </top>
      <bottom/>
      <diagonal/>
    </border>
    <border>
      <left/>
      <right style="medium">
        <color rgb="FFFF0000"/>
      </right>
      <top/>
      <bottom style="thin">
        <color theme="0" tint="-0.34998626667073579"/>
      </bottom>
      <diagonal/>
    </border>
  </borders>
  <cellStyleXfs count="565">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254">
    <xf numFmtId="0" fontId="0" fillId="0" borderId="0" xfId="0"/>
    <xf numFmtId="0" fontId="3" fillId="2" borderId="1" xfId="0" applyFont="1" applyFill="1" applyBorder="1" applyAlignment="1">
      <alignment horizontal="center" vertical="center"/>
    </xf>
    <xf numFmtId="0" fontId="3" fillId="2" borderId="1" xfId="0" applyFont="1" applyFill="1" applyBorder="1" applyAlignment="1">
      <alignment horizontal="left" vertical="center"/>
    </xf>
    <xf numFmtId="0" fontId="3" fillId="2" borderId="1" xfId="0" applyFont="1" applyFill="1" applyBorder="1" applyAlignment="1">
      <alignment horizontal="center" vertical="center" wrapText="1"/>
    </xf>
    <xf numFmtId="0" fontId="1" fillId="3" borderId="0" xfId="0" applyFont="1" applyFill="1" applyAlignment="1">
      <alignment horizontal="center" vertical="center"/>
    </xf>
    <xf numFmtId="0" fontId="1" fillId="4" borderId="1" xfId="0" applyFont="1" applyFill="1" applyBorder="1" applyAlignment="1">
      <alignment horizontal="left" vertical="center" wrapText="1"/>
    </xf>
    <xf numFmtId="0" fontId="1" fillId="4" borderId="1" xfId="0" applyFont="1" applyFill="1" applyBorder="1" applyAlignment="1">
      <alignment vertical="center" wrapText="1"/>
    </xf>
    <xf numFmtId="0" fontId="1" fillId="3" borderId="0" xfId="0" applyFont="1" applyFill="1" applyAlignment="1">
      <alignment horizontal="center" vertical="center" wrapText="1"/>
    </xf>
    <xf numFmtId="0" fontId="4" fillId="4" borderId="1" xfId="0" applyFont="1" applyFill="1" applyBorder="1" applyAlignment="1">
      <alignment vertical="center" wrapText="1"/>
    </xf>
    <xf numFmtId="0" fontId="1" fillId="3" borderId="0" xfId="0" applyFont="1" applyFill="1" applyAlignment="1">
      <alignment horizontal="left" vertical="center"/>
    </xf>
    <xf numFmtId="0" fontId="1" fillId="3" borderId="0" xfId="0" applyFont="1" applyFill="1" applyAlignment="1">
      <alignment vertical="center" wrapText="1"/>
    </xf>
    <xf numFmtId="0" fontId="1" fillId="3" borderId="0" xfId="0" applyFont="1" applyFill="1" applyAlignment="1">
      <alignment horizontal="left" vertical="center" wrapText="1"/>
    </xf>
    <xf numFmtId="0" fontId="12" fillId="2" borderId="1" xfId="0" applyFont="1" applyFill="1" applyBorder="1" applyAlignment="1">
      <alignment horizontal="center" vertical="center"/>
    </xf>
    <xf numFmtId="0" fontId="1" fillId="7" borderId="1" xfId="0" applyFont="1" applyFill="1" applyBorder="1" applyAlignment="1">
      <alignment horizontal="left" vertical="center" wrapText="1"/>
    </xf>
    <xf numFmtId="0" fontId="1" fillId="7" borderId="1" xfId="0" applyFont="1" applyFill="1" applyBorder="1" applyAlignment="1">
      <alignment vertical="center" wrapText="1"/>
    </xf>
    <xf numFmtId="0" fontId="4" fillId="7" borderId="1" xfId="0" applyFont="1" applyFill="1" applyBorder="1" applyAlignment="1">
      <alignment vertical="center" wrapText="1"/>
    </xf>
    <xf numFmtId="0" fontId="5" fillId="7" borderId="1" xfId="0" applyFont="1" applyFill="1" applyBorder="1" applyAlignment="1">
      <alignment vertical="center" wrapText="1"/>
    </xf>
    <xf numFmtId="0" fontId="13" fillId="8" borderId="1" xfId="0" applyFont="1" applyFill="1" applyBorder="1" applyAlignment="1">
      <alignment horizontal="left" vertical="center" wrapText="1"/>
    </xf>
    <xf numFmtId="0" fontId="13" fillId="8" borderId="1" xfId="0" applyFont="1" applyFill="1" applyBorder="1" applyAlignment="1">
      <alignment vertical="center" wrapText="1"/>
    </xf>
    <xf numFmtId="0" fontId="1" fillId="3" borderId="1" xfId="0" applyFont="1" applyFill="1" applyBorder="1" applyAlignment="1">
      <alignment vertical="center" wrapText="1"/>
    </xf>
    <xf numFmtId="0" fontId="1" fillId="7" borderId="1" xfId="0" applyFont="1" applyFill="1" applyBorder="1" applyAlignment="1">
      <alignment horizontal="left" vertical="center"/>
    </xf>
    <xf numFmtId="0" fontId="1" fillId="4" borderId="1" xfId="0" applyFont="1" applyFill="1" applyBorder="1" applyAlignment="1">
      <alignment horizontal="left" vertical="center"/>
    </xf>
    <xf numFmtId="0" fontId="0" fillId="3" borderId="0" xfId="0" applyFill="1"/>
    <xf numFmtId="0" fontId="18" fillId="9" borderId="5" xfId="0" applyFont="1" applyFill="1" applyBorder="1" applyAlignment="1">
      <alignment horizontal="center" vertical="center"/>
    </xf>
    <xf numFmtId="0" fontId="17" fillId="0" borderId="5" xfId="0" applyFont="1" applyBorder="1" applyAlignment="1">
      <alignment horizontal="left" vertical="center"/>
    </xf>
    <xf numFmtId="0" fontId="17" fillId="0" borderId="5" xfId="0" applyFont="1" applyBorder="1" applyAlignment="1">
      <alignment horizontal="center" vertical="center"/>
    </xf>
    <xf numFmtId="0" fontId="17" fillId="10" borderId="5" xfId="0" applyFont="1" applyFill="1" applyBorder="1" applyAlignment="1">
      <alignment horizontal="left" vertical="center"/>
    </xf>
    <xf numFmtId="0" fontId="0" fillId="3" borderId="0" xfId="0" applyFill="1" applyAlignment="1">
      <alignment vertical="center"/>
    </xf>
    <xf numFmtId="0" fontId="17" fillId="3" borderId="0" xfId="0" applyFont="1" applyFill="1" applyAlignment="1">
      <alignment horizontal="center" vertical="center"/>
    </xf>
    <xf numFmtId="0" fontId="17" fillId="3" borderId="6" xfId="0" applyFont="1" applyFill="1" applyBorder="1" applyAlignment="1">
      <alignment horizontal="center" vertical="center"/>
    </xf>
    <xf numFmtId="0" fontId="17" fillId="3" borderId="7" xfId="0" applyFont="1" applyFill="1" applyBorder="1" applyAlignment="1">
      <alignment horizontal="center" vertical="center"/>
    </xf>
    <xf numFmtId="0" fontId="17" fillId="3" borderId="8" xfId="0" applyFont="1" applyFill="1" applyBorder="1" applyAlignment="1">
      <alignment horizontal="center" vertical="center"/>
    </xf>
    <xf numFmtId="0" fontId="17" fillId="3" borderId="9" xfId="0" applyFont="1" applyFill="1" applyBorder="1" applyAlignment="1">
      <alignment horizontal="left" vertical="center"/>
    </xf>
    <xf numFmtId="0" fontId="17" fillId="3" borderId="10" xfId="0" applyFont="1" applyFill="1" applyBorder="1" applyAlignment="1">
      <alignment horizontal="left" vertical="center"/>
    </xf>
    <xf numFmtId="0" fontId="17" fillId="3" borderId="11" xfId="0" applyFont="1" applyFill="1" applyBorder="1" applyAlignment="1">
      <alignment horizontal="left" vertical="center"/>
    </xf>
    <xf numFmtId="0" fontId="19" fillId="3" borderId="9" xfId="0" applyFont="1" applyFill="1" applyBorder="1" applyAlignment="1">
      <alignment horizontal="left" vertical="center"/>
    </xf>
    <xf numFmtId="0" fontId="0" fillId="3" borderId="0" xfId="0" applyFill="1" applyAlignment="1">
      <alignment horizontal="left" vertical="center"/>
    </xf>
    <xf numFmtId="0" fontId="0" fillId="3" borderId="0" xfId="0" applyFill="1" applyAlignment="1">
      <alignment horizontal="center" vertical="center"/>
    </xf>
    <xf numFmtId="0" fontId="20" fillId="6" borderId="0" xfId="0" applyFont="1" applyFill="1" applyAlignment="1">
      <alignment horizontal="center" vertical="center" wrapText="1"/>
    </xf>
    <xf numFmtId="0" fontId="21" fillId="0" borderId="5" xfId="0" applyFont="1" applyBorder="1" applyAlignment="1">
      <alignment horizontal="center" vertical="center"/>
    </xf>
    <xf numFmtId="0" fontId="21" fillId="3" borderId="5" xfId="0" applyFont="1" applyFill="1" applyBorder="1" applyAlignment="1">
      <alignment horizontal="center" vertical="center"/>
    </xf>
    <xf numFmtId="0" fontId="0" fillId="3" borderId="0" xfId="0" applyFill="1" applyAlignment="1">
      <alignment vertical="top"/>
    </xf>
    <xf numFmtId="0" fontId="22" fillId="3" borderId="0" xfId="0" applyFont="1" applyFill="1" applyBorder="1" applyAlignment="1">
      <alignment vertical="center"/>
    </xf>
    <xf numFmtId="0" fontId="22" fillId="3" borderId="0" xfId="0" applyFont="1" applyFill="1" applyAlignment="1">
      <alignment horizontal="right" vertical="center"/>
    </xf>
    <xf numFmtId="0" fontId="22" fillId="3" borderId="0" xfId="0" applyFont="1" applyFill="1" applyAlignment="1">
      <alignment horizontal="center" vertical="center"/>
    </xf>
    <xf numFmtId="0" fontId="22" fillId="3" borderId="0" xfId="0" applyFont="1" applyFill="1" applyAlignment="1">
      <alignment vertical="center"/>
    </xf>
    <xf numFmtId="0" fontId="22" fillId="11" borderId="12" xfId="0" applyFont="1" applyFill="1" applyBorder="1" applyAlignment="1">
      <alignment horizontal="center" vertical="center"/>
    </xf>
    <xf numFmtId="0" fontId="24" fillId="12" borderId="12" xfId="0" applyFont="1" applyFill="1" applyBorder="1" applyAlignment="1">
      <alignment vertical="center"/>
    </xf>
    <xf numFmtId="0" fontId="22" fillId="12" borderId="12" xfId="0" applyFont="1" applyFill="1" applyBorder="1" applyAlignment="1">
      <alignment vertical="center"/>
    </xf>
    <xf numFmtId="0" fontId="22" fillId="13" borderId="12" xfId="0" applyFont="1" applyFill="1" applyBorder="1" applyAlignment="1">
      <alignment vertical="center"/>
    </xf>
    <xf numFmtId="0" fontId="24" fillId="13" borderId="12" xfId="0" applyFont="1" applyFill="1" applyBorder="1" applyAlignment="1">
      <alignment vertical="center"/>
    </xf>
    <xf numFmtId="0" fontId="22" fillId="13" borderId="12" xfId="0" applyFont="1" applyFill="1" applyBorder="1" applyAlignment="1">
      <alignment horizontal="right" vertical="center"/>
    </xf>
    <xf numFmtId="176" fontId="22" fillId="13" borderId="12" xfId="0" applyNumberFormat="1" applyFont="1" applyFill="1" applyBorder="1" applyAlignment="1">
      <alignment horizontal="right" vertical="center"/>
    </xf>
    <xf numFmtId="20" fontId="0" fillId="3" borderId="0" xfId="0" applyNumberFormat="1" applyFill="1" applyAlignment="1">
      <alignment horizontal="center" vertical="center"/>
    </xf>
    <xf numFmtId="0" fontId="23" fillId="11" borderId="12" xfId="0" applyFont="1" applyFill="1" applyBorder="1" applyAlignment="1">
      <alignment horizontal="center" vertical="center"/>
    </xf>
    <xf numFmtId="0" fontId="23" fillId="11" borderId="12" xfId="0" applyFont="1" applyFill="1" applyBorder="1" applyAlignment="1">
      <alignment horizontal="center" vertical="center" wrapText="1"/>
    </xf>
    <xf numFmtId="0" fontId="22" fillId="11" borderId="12" xfId="0" applyFont="1" applyFill="1" applyBorder="1" applyAlignment="1">
      <alignment horizontal="center" vertical="center" wrapText="1"/>
    </xf>
    <xf numFmtId="0" fontId="0" fillId="0" borderId="18" xfId="0" applyBorder="1" applyAlignment="1">
      <alignment vertical="center"/>
    </xf>
    <xf numFmtId="0" fontId="0" fillId="0" borderId="19" xfId="0" applyBorder="1" applyAlignment="1">
      <alignment horizontal="center" vertical="center"/>
    </xf>
    <xf numFmtId="0" fontId="0" fillId="0" borderId="19" xfId="0" applyBorder="1" applyAlignment="1">
      <alignment vertical="center"/>
    </xf>
    <xf numFmtId="0" fontId="0" fillId="0" borderId="21" xfId="0" applyBorder="1" applyAlignment="1">
      <alignment vertical="center"/>
    </xf>
    <xf numFmtId="0" fontId="0" fillId="0" borderId="0" xfId="0" applyBorder="1" applyAlignment="1">
      <alignment horizontal="center" vertical="center"/>
    </xf>
    <xf numFmtId="0" fontId="0" fillId="0" borderId="0" xfId="0" applyBorder="1" applyAlignment="1">
      <alignment vertical="center"/>
    </xf>
    <xf numFmtId="0" fontId="0" fillId="0" borderId="23" xfId="0" applyBorder="1" applyAlignment="1">
      <alignment vertical="center"/>
    </xf>
    <xf numFmtId="0" fontId="0" fillId="0" borderId="17" xfId="0" applyBorder="1" applyAlignment="1">
      <alignment horizontal="center" vertical="center"/>
    </xf>
    <xf numFmtId="0" fontId="0" fillId="0" borderId="17" xfId="0" applyBorder="1" applyAlignment="1">
      <alignment vertical="center"/>
    </xf>
    <xf numFmtId="20" fontId="0" fillId="3" borderId="0" xfId="0" applyNumberFormat="1" applyFill="1" applyAlignment="1">
      <alignment vertical="center"/>
    </xf>
    <xf numFmtId="0" fontId="26" fillId="3" borderId="0" xfId="0" applyFont="1" applyFill="1" applyAlignment="1">
      <alignment vertical="center"/>
    </xf>
    <xf numFmtId="176" fontId="25" fillId="3" borderId="17" xfId="0" applyNumberFormat="1" applyFont="1" applyFill="1" applyBorder="1" applyAlignment="1">
      <alignment horizontal="center" vertical="center"/>
    </xf>
    <xf numFmtId="0" fontId="1" fillId="3" borderId="0" xfId="0" applyFont="1" applyFill="1" applyAlignment="1">
      <alignment vertical="center"/>
    </xf>
    <xf numFmtId="0" fontId="1" fillId="3" borderId="12" xfId="0" applyFont="1" applyFill="1" applyBorder="1" applyAlignment="1">
      <alignment horizontal="left" vertical="center" wrapText="1"/>
    </xf>
    <xf numFmtId="0" fontId="1" fillId="0" borderId="12" xfId="0" applyFont="1" applyBorder="1" applyAlignment="1">
      <alignment horizontal="left" vertical="center"/>
    </xf>
    <xf numFmtId="0" fontId="1" fillId="0" borderId="12" xfId="0" applyFont="1" applyBorder="1" applyAlignment="1">
      <alignment horizontal="center" vertical="center"/>
    </xf>
    <xf numFmtId="0" fontId="12" fillId="19" borderId="12" xfId="0" applyFont="1" applyFill="1" applyBorder="1" applyAlignment="1">
      <alignment horizontal="center" vertical="center"/>
    </xf>
    <xf numFmtId="0" fontId="1" fillId="0" borderId="12" xfId="0" applyFont="1" applyBorder="1" applyAlignment="1">
      <alignment horizontal="right" vertical="center"/>
    </xf>
    <xf numFmtId="0" fontId="0" fillId="3" borderId="0" xfId="0" applyFill="1" applyAlignment="1">
      <alignment horizontal="right" vertical="center"/>
    </xf>
    <xf numFmtId="0" fontId="0" fillId="3" borderId="12" xfId="0" applyFill="1" applyBorder="1" applyAlignment="1">
      <alignment vertical="center"/>
    </xf>
    <xf numFmtId="0" fontId="0" fillId="4" borderId="12" xfId="0" applyFill="1" applyBorder="1" applyAlignment="1">
      <alignment vertical="center"/>
    </xf>
    <xf numFmtId="0" fontId="10" fillId="20" borderId="12" xfId="0" applyFont="1" applyFill="1" applyBorder="1" applyAlignment="1">
      <alignment vertical="center"/>
    </xf>
    <xf numFmtId="0" fontId="0" fillId="6" borderId="12" xfId="0" applyFill="1" applyBorder="1" applyAlignment="1">
      <alignment vertical="center"/>
    </xf>
    <xf numFmtId="0" fontId="0" fillId="3" borderId="16" xfId="0" applyFill="1" applyBorder="1" applyAlignment="1">
      <alignment vertical="center"/>
    </xf>
    <xf numFmtId="0" fontId="0" fillId="3" borderId="13" xfId="0" applyFill="1" applyBorder="1" applyAlignment="1">
      <alignment vertical="center"/>
    </xf>
    <xf numFmtId="0" fontId="0" fillId="3" borderId="15" xfId="0" applyFill="1" applyBorder="1" applyAlignment="1">
      <alignment vertical="center"/>
    </xf>
    <xf numFmtId="0" fontId="0" fillId="3" borderId="27" xfId="0" applyFill="1" applyBorder="1" applyAlignment="1">
      <alignment vertical="center"/>
    </xf>
    <xf numFmtId="0" fontId="9" fillId="3" borderId="26" xfId="0" applyFont="1" applyFill="1" applyBorder="1" applyAlignment="1">
      <alignment vertical="center"/>
    </xf>
    <xf numFmtId="0" fontId="10" fillId="20" borderId="15" xfId="0" applyFont="1" applyFill="1" applyBorder="1" applyAlignment="1">
      <alignment vertical="center"/>
    </xf>
    <xf numFmtId="0" fontId="9" fillId="3" borderId="28" xfId="0" applyFont="1" applyFill="1" applyBorder="1" applyAlignment="1">
      <alignment vertical="center"/>
    </xf>
    <xf numFmtId="0" fontId="1" fillId="18" borderId="1" xfId="0" applyFont="1" applyFill="1" applyBorder="1" applyAlignment="1">
      <alignment horizontal="center" vertical="center"/>
    </xf>
    <xf numFmtId="0" fontId="1" fillId="3" borderId="1" xfId="0" applyFont="1" applyFill="1" applyBorder="1" applyAlignment="1">
      <alignment vertical="center"/>
    </xf>
    <xf numFmtId="177" fontId="1" fillId="3" borderId="1" xfId="0" applyNumberFormat="1" applyFont="1" applyFill="1" applyBorder="1" applyAlignment="1">
      <alignment vertical="center"/>
    </xf>
    <xf numFmtId="0" fontId="1" fillId="3" borderId="0" xfId="0" applyFont="1" applyFill="1" applyBorder="1" applyAlignment="1">
      <alignment vertical="center"/>
    </xf>
    <xf numFmtId="9" fontId="1" fillId="3" borderId="1" xfId="0" applyNumberFormat="1" applyFont="1" applyFill="1" applyBorder="1" applyAlignment="1">
      <alignment vertical="center"/>
    </xf>
    <xf numFmtId="0" fontId="1" fillId="3" borderId="12" xfId="0" applyFont="1" applyFill="1" applyBorder="1" applyAlignment="1">
      <alignment vertical="center" wrapText="1"/>
    </xf>
    <xf numFmtId="0" fontId="12" fillId="19" borderId="12" xfId="0" applyFont="1" applyFill="1" applyBorder="1" applyAlignment="1">
      <alignment horizontal="center" vertical="center" wrapText="1"/>
    </xf>
    <xf numFmtId="0" fontId="0" fillId="3" borderId="0" xfId="0" applyFill="1" applyAlignment="1">
      <alignment vertical="center" wrapText="1"/>
    </xf>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7" fillId="19" borderId="12" xfId="0" applyFont="1" applyFill="1" applyBorder="1" applyAlignment="1">
      <alignment vertical="center"/>
    </xf>
    <xf numFmtId="0" fontId="12" fillId="3" borderId="0" xfId="0" applyFont="1" applyFill="1" applyAlignment="1">
      <alignment vertical="center"/>
    </xf>
    <xf numFmtId="0" fontId="12" fillId="3" borderId="0" xfId="0" applyFont="1" applyFill="1" applyAlignment="1">
      <alignment horizontal="center" vertical="center"/>
    </xf>
    <xf numFmtId="0" fontId="12" fillId="6" borderId="12" xfId="0" applyFont="1" applyFill="1" applyBorder="1" applyAlignment="1">
      <alignment horizontal="center" vertical="center"/>
    </xf>
    <xf numFmtId="0" fontId="1" fillId="7" borderId="12" xfId="0" applyFont="1" applyFill="1" applyBorder="1" applyAlignment="1">
      <alignment horizontal="center" vertical="center"/>
    </xf>
    <xf numFmtId="0" fontId="12" fillId="7" borderId="12" xfId="0" applyFont="1" applyFill="1" applyBorder="1" applyAlignment="1">
      <alignment horizontal="center" vertical="center"/>
    </xf>
    <xf numFmtId="0" fontId="12" fillId="7" borderId="12" xfId="0" applyFont="1" applyFill="1" applyBorder="1" applyAlignment="1">
      <alignment horizontal="center" vertical="center" wrapText="1"/>
    </xf>
    <xf numFmtId="0" fontId="1" fillId="7" borderId="12" xfId="0" applyFont="1" applyFill="1" applyBorder="1" applyAlignment="1">
      <alignment horizontal="right" vertical="center"/>
    </xf>
    <xf numFmtId="49" fontId="12" fillId="7" borderId="12" xfId="0" applyNumberFormat="1" applyFont="1" applyFill="1" applyBorder="1" applyAlignment="1">
      <alignment horizontal="center" vertical="center" wrapText="1"/>
    </xf>
    <xf numFmtId="49" fontId="12" fillId="7" borderId="12" xfId="0" applyNumberFormat="1" applyFont="1" applyFill="1" applyBorder="1" applyAlignment="1">
      <alignment horizontal="center" vertical="center"/>
    </xf>
    <xf numFmtId="0" fontId="12" fillId="4" borderId="12" xfId="0" applyFont="1" applyFill="1" applyBorder="1" applyAlignment="1">
      <alignment horizontal="center" vertical="center"/>
    </xf>
    <xf numFmtId="0" fontId="12" fillId="4" borderId="12"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1" fillId="4" borderId="12" xfId="0" applyFont="1" applyFill="1" applyBorder="1" applyAlignment="1">
      <alignment horizontal="right" vertical="center"/>
    </xf>
    <xf numFmtId="0" fontId="1" fillId="7" borderId="12" xfId="0" applyFont="1" applyFill="1" applyBorder="1" applyAlignment="1">
      <alignment horizontal="right" vertical="center" wrapText="1"/>
    </xf>
    <xf numFmtId="0" fontId="1" fillId="4" borderId="12" xfId="0" applyFont="1" applyFill="1" applyBorder="1" applyAlignment="1">
      <alignment horizontal="right" vertical="center" wrapText="1"/>
    </xf>
    <xf numFmtId="0" fontId="22" fillId="3" borderId="12" xfId="0" applyFont="1" applyFill="1" applyBorder="1" applyAlignment="1">
      <alignment vertical="center"/>
    </xf>
    <xf numFmtId="0" fontId="12" fillId="6" borderId="12" xfId="0" applyFont="1" applyFill="1" applyBorder="1" applyAlignment="1">
      <alignment horizontal="center" vertical="center"/>
    </xf>
    <xf numFmtId="0" fontId="12" fillId="7" borderId="12" xfId="0" applyFont="1" applyFill="1" applyBorder="1" applyAlignment="1">
      <alignment horizontal="center" vertical="center" wrapText="1"/>
    </xf>
    <xf numFmtId="0" fontId="12" fillId="7" borderId="12" xfId="0" applyFont="1" applyFill="1" applyBorder="1" applyAlignment="1">
      <alignment horizontal="center" vertical="center"/>
    </xf>
    <xf numFmtId="0" fontId="12" fillId="4" borderId="12" xfId="0" applyFont="1" applyFill="1" applyBorder="1" applyAlignment="1">
      <alignment horizontal="center" vertical="center" wrapText="1"/>
    </xf>
    <xf numFmtId="0" fontId="12" fillId="4" borderId="12" xfId="0" applyFont="1" applyFill="1" applyBorder="1" applyAlignment="1">
      <alignment horizontal="center" vertical="center"/>
    </xf>
    <xf numFmtId="0" fontId="1" fillId="7" borderId="12" xfId="0" applyFont="1" applyFill="1" applyBorder="1" applyAlignment="1">
      <alignment horizontal="center" vertical="center"/>
    </xf>
    <xf numFmtId="0" fontId="28" fillId="7" borderId="12" xfId="0" applyFont="1" applyFill="1" applyBorder="1" applyAlignment="1">
      <alignment horizontal="center" vertical="center"/>
    </xf>
    <xf numFmtId="0" fontId="28" fillId="4" borderId="12" xfId="0" applyFont="1" applyFill="1" applyBorder="1" applyAlignment="1">
      <alignment horizontal="center" vertical="center"/>
    </xf>
    <xf numFmtId="0" fontId="1" fillId="4" borderId="12" xfId="0" applyFont="1" applyFill="1" applyBorder="1" applyAlignment="1">
      <alignment horizontal="center" vertical="center"/>
    </xf>
    <xf numFmtId="0" fontId="22" fillId="3" borderId="12" xfId="0" applyFont="1" applyFill="1" applyBorder="1" applyAlignment="1">
      <alignment horizontal="right" vertical="center"/>
    </xf>
    <xf numFmtId="0" fontId="22" fillId="5" borderId="12" xfId="0" applyFont="1" applyFill="1" applyBorder="1" applyAlignment="1">
      <alignment horizontal="right" vertical="center"/>
    </xf>
    <xf numFmtId="0" fontId="22" fillId="3" borderId="12" xfId="0" applyFont="1" applyFill="1" applyBorder="1" applyAlignment="1">
      <alignment horizontal="center" vertical="center"/>
    </xf>
    <xf numFmtId="0" fontId="22" fillId="4" borderId="12" xfId="0" applyFont="1" applyFill="1" applyBorder="1" applyAlignment="1">
      <alignment vertical="center"/>
    </xf>
    <xf numFmtId="0" fontId="22" fillId="4" borderId="12" xfId="0" applyFont="1" applyFill="1" applyBorder="1" applyAlignment="1">
      <alignment vertical="center" wrapText="1"/>
    </xf>
    <xf numFmtId="0" fontId="22" fillId="3" borderId="15" xfId="0" applyFont="1" applyFill="1" applyBorder="1" applyAlignment="1">
      <alignment horizontal="center" vertical="center"/>
    </xf>
    <xf numFmtId="0" fontId="22" fillId="3" borderId="15" xfId="0" applyFont="1" applyFill="1" applyBorder="1" applyAlignment="1">
      <alignment horizontal="right" vertical="center"/>
    </xf>
    <xf numFmtId="0" fontId="22" fillId="5" borderId="15" xfId="0" applyFont="1" applyFill="1" applyBorder="1" applyAlignment="1">
      <alignment horizontal="right" vertical="center"/>
    </xf>
    <xf numFmtId="0" fontId="22" fillId="4" borderId="15" xfId="0" applyFont="1" applyFill="1" applyBorder="1" applyAlignment="1">
      <alignment vertical="center"/>
    </xf>
    <xf numFmtId="0" fontId="22" fillId="3" borderId="15" xfId="0" applyFont="1" applyFill="1" applyBorder="1" applyAlignment="1">
      <alignment vertical="center"/>
    </xf>
    <xf numFmtId="0" fontId="22" fillId="20" borderId="33" xfId="0" applyFont="1" applyFill="1" applyBorder="1" applyAlignment="1">
      <alignment horizontal="right" vertical="center"/>
    </xf>
    <xf numFmtId="0" fontId="29" fillId="2" borderId="33" xfId="0" applyFont="1" applyFill="1" applyBorder="1" applyAlignment="1">
      <alignment horizontal="center" vertical="center"/>
    </xf>
    <xf numFmtId="0" fontId="22" fillId="19" borderId="33" xfId="0" applyFont="1" applyFill="1" applyBorder="1" applyAlignment="1">
      <alignment vertical="center"/>
    </xf>
    <xf numFmtId="0" fontId="24" fillId="21" borderId="37" xfId="0" applyFont="1" applyFill="1" applyBorder="1" applyAlignment="1">
      <alignment horizontal="right" vertical="center"/>
    </xf>
    <xf numFmtId="0" fontId="24" fillId="21" borderId="38" xfId="0" applyFont="1" applyFill="1" applyBorder="1" applyAlignment="1">
      <alignment horizontal="right" vertical="center"/>
    </xf>
    <xf numFmtId="0" fontId="27" fillId="19" borderId="12" xfId="0" applyFont="1" applyFill="1" applyBorder="1" applyAlignment="1">
      <alignment horizontal="center" vertical="center"/>
    </xf>
    <xf numFmtId="0" fontId="27" fillId="19" borderId="12" xfId="0" applyFont="1" applyFill="1" applyBorder="1" applyAlignment="1">
      <alignment horizontal="center" vertical="center" wrapText="1"/>
    </xf>
    <xf numFmtId="0" fontId="22" fillId="3" borderId="12" xfId="0" applyFont="1" applyFill="1" applyBorder="1" applyAlignment="1">
      <alignment horizontal="left" vertical="center" wrapText="1"/>
    </xf>
    <xf numFmtId="0" fontId="22" fillId="3" borderId="12" xfId="0" applyFont="1" applyFill="1" applyBorder="1" applyAlignment="1">
      <alignment horizontal="left" vertical="center"/>
    </xf>
    <xf numFmtId="3" fontId="22" fillId="4" borderId="12" xfId="0" applyNumberFormat="1" applyFont="1" applyFill="1" applyBorder="1" applyAlignment="1">
      <alignment horizontal="left" vertical="center" wrapText="1"/>
    </xf>
    <xf numFmtId="0" fontId="31" fillId="22" borderId="39" xfId="0" applyFont="1" applyFill="1" applyBorder="1" applyAlignment="1">
      <alignment vertical="center"/>
    </xf>
    <xf numFmtId="0" fontId="31" fillId="22" borderId="40" xfId="0" applyFont="1" applyFill="1" applyBorder="1" applyAlignment="1">
      <alignment horizontal="center" vertical="center"/>
    </xf>
    <xf numFmtId="0" fontId="31" fillId="23" borderId="40" xfId="0" applyFont="1" applyFill="1" applyBorder="1" applyAlignment="1">
      <alignment horizontal="center" vertical="center"/>
    </xf>
    <xf numFmtId="0" fontId="31" fillId="24" borderId="40" xfId="0" applyFont="1" applyFill="1" applyBorder="1" applyAlignment="1">
      <alignment horizontal="center" vertical="center"/>
    </xf>
    <xf numFmtId="0" fontId="32" fillId="21" borderId="41" xfId="0" applyFont="1" applyFill="1" applyBorder="1" applyAlignment="1">
      <alignment vertical="center"/>
    </xf>
    <xf numFmtId="0" fontId="32" fillId="21" borderId="42" xfId="0" applyFont="1" applyFill="1" applyBorder="1" applyAlignment="1">
      <alignment vertical="center"/>
    </xf>
    <xf numFmtId="0" fontId="32" fillId="23" borderId="42" xfId="0" applyFont="1" applyFill="1" applyBorder="1" applyAlignment="1">
      <alignment vertical="center"/>
    </xf>
    <xf numFmtId="0" fontId="32" fillId="24" borderId="42" xfId="0" applyFont="1" applyFill="1" applyBorder="1" applyAlignment="1">
      <alignment vertical="center"/>
    </xf>
    <xf numFmtId="0" fontId="0" fillId="7" borderId="12" xfId="0" applyFill="1" applyBorder="1" applyAlignment="1">
      <alignment vertical="center"/>
    </xf>
    <xf numFmtId="0" fontId="0" fillId="7" borderId="13" xfId="0" applyFill="1" applyBorder="1" applyAlignment="1">
      <alignment vertical="center"/>
    </xf>
    <xf numFmtId="0" fontId="0" fillId="3" borderId="44" xfId="0" applyFill="1" applyBorder="1" applyAlignment="1">
      <alignment vertical="center"/>
    </xf>
    <xf numFmtId="0" fontId="0" fillId="3" borderId="12" xfId="0" applyFill="1" applyBorder="1" applyAlignment="1">
      <alignment horizontal="center" vertical="center"/>
    </xf>
    <xf numFmtId="0" fontId="0" fillId="6" borderId="31" xfId="0" applyFill="1" applyBorder="1" applyAlignment="1">
      <alignment vertical="center"/>
    </xf>
    <xf numFmtId="0" fontId="9" fillId="3" borderId="47" xfId="0" applyFont="1" applyFill="1" applyBorder="1" applyAlignment="1">
      <alignment vertical="center"/>
    </xf>
    <xf numFmtId="0" fontId="12" fillId="25" borderId="0" xfId="0" applyFont="1" applyFill="1" applyAlignment="1">
      <alignment horizontal="center" vertical="center"/>
    </xf>
    <xf numFmtId="0" fontId="1" fillId="25" borderId="0" xfId="0" applyFont="1" applyFill="1" applyAlignment="1">
      <alignment vertical="center"/>
    </xf>
    <xf numFmtId="1" fontId="17" fillId="3" borderId="0" xfId="0" applyNumberFormat="1" applyFont="1" applyFill="1" applyAlignment="1">
      <alignment horizontal="center"/>
    </xf>
    <xf numFmtId="0" fontId="17" fillId="3" borderId="0" xfId="0" applyFont="1" applyFill="1" applyAlignment="1">
      <alignment horizontal="center"/>
    </xf>
    <xf numFmtId="1" fontId="1" fillId="3" borderId="0" xfId="0" applyNumberFormat="1" applyFont="1" applyFill="1" applyAlignment="1">
      <alignment vertical="center"/>
    </xf>
    <xf numFmtId="1" fontId="1" fillId="3" borderId="0" xfId="0" applyNumberFormat="1" applyFont="1" applyFill="1" applyAlignment="1">
      <alignment horizontal="center" vertical="center"/>
    </xf>
    <xf numFmtId="0" fontId="1" fillId="7" borderId="12" xfId="0" applyFont="1" applyFill="1" applyBorder="1" applyAlignment="1">
      <alignment horizontal="center" vertical="center" wrapText="1"/>
    </xf>
    <xf numFmtId="0" fontId="1" fillId="3" borderId="0" xfId="0" applyFont="1" applyFill="1" applyAlignment="1">
      <alignment horizontal="center"/>
    </xf>
    <xf numFmtId="0" fontId="17" fillId="3" borderId="0" xfId="0" applyFont="1" applyFill="1"/>
    <xf numFmtId="0" fontId="22" fillId="16" borderId="12" xfId="0" applyFont="1" applyFill="1" applyBorder="1" applyAlignment="1">
      <alignment horizontal="right" vertical="center"/>
    </xf>
    <xf numFmtId="0" fontId="22" fillId="3" borderId="12" xfId="0" applyFont="1" applyFill="1" applyBorder="1" applyAlignment="1">
      <alignment vertical="center"/>
    </xf>
    <xf numFmtId="0" fontId="22" fillId="26" borderId="12" xfId="0" applyFont="1" applyFill="1" applyBorder="1" applyAlignment="1">
      <alignment vertical="center"/>
    </xf>
    <xf numFmtId="0" fontId="22" fillId="26" borderId="12" xfId="0" applyFont="1" applyFill="1" applyBorder="1" applyAlignment="1">
      <alignment horizontal="left" vertical="center" wrapText="1"/>
    </xf>
    <xf numFmtId="3" fontId="22" fillId="26" borderId="12" xfId="0" applyNumberFormat="1" applyFont="1" applyFill="1" applyBorder="1" applyAlignment="1">
      <alignment horizontal="left" vertical="center" wrapText="1"/>
    </xf>
    <xf numFmtId="0" fontId="17" fillId="10" borderId="5" xfId="0" applyFont="1" applyFill="1" applyBorder="1" applyAlignment="1">
      <alignment horizontal="center" vertical="center"/>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7" borderId="2" xfId="0" applyFont="1" applyFill="1" applyBorder="1" applyAlignment="1">
      <alignment horizontal="center" vertical="center"/>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3" borderId="0" xfId="0" applyFont="1" applyFill="1" applyAlignment="1">
      <alignment horizontal="left" vertical="top" wrapText="1"/>
    </xf>
    <xf numFmtId="0" fontId="1" fillId="3" borderId="29" xfId="0" applyFont="1" applyFill="1" applyBorder="1" applyAlignment="1">
      <alignment horizontal="center" vertical="center"/>
    </xf>
    <xf numFmtId="0" fontId="1" fillId="3" borderId="30" xfId="0" applyFont="1" applyFill="1" applyBorder="1" applyAlignment="1">
      <alignment horizontal="center" vertical="center" wrapText="1"/>
    </xf>
    <xf numFmtId="0" fontId="1" fillId="3" borderId="43" xfId="0" applyFont="1"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0" fillId="6" borderId="12" xfId="0" applyFill="1" applyBorder="1" applyAlignment="1">
      <alignment horizontal="center" vertical="center"/>
    </xf>
    <xf numFmtId="0" fontId="0" fillId="13" borderId="12" xfId="0" applyFill="1" applyBorder="1" applyAlignment="1">
      <alignment horizontal="center" vertical="center"/>
    </xf>
    <xf numFmtId="0" fontId="0" fillId="4" borderId="12" xfId="0" applyFill="1" applyBorder="1" applyAlignment="1">
      <alignment horizontal="center" vertical="center"/>
    </xf>
    <xf numFmtId="0" fontId="0" fillId="7" borderId="12" xfId="0" applyFill="1" applyBorder="1" applyAlignment="1">
      <alignment horizontal="center" vertical="center"/>
    </xf>
    <xf numFmtId="0" fontId="0" fillId="5" borderId="12" xfId="0" applyFill="1" applyBorder="1" applyAlignment="1">
      <alignment horizontal="center" vertical="center"/>
    </xf>
    <xf numFmtId="0" fontId="0" fillId="13" borderId="45" xfId="0" applyFill="1" applyBorder="1" applyAlignment="1">
      <alignment horizontal="center" vertical="center"/>
    </xf>
    <xf numFmtId="0" fontId="0" fillId="13" borderId="32" xfId="0" applyFill="1" applyBorder="1" applyAlignment="1">
      <alignment horizontal="center" vertical="center"/>
    </xf>
    <xf numFmtId="0" fontId="0" fillId="13" borderId="46" xfId="0" applyFill="1" applyBorder="1" applyAlignment="1">
      <alignment horizontal="center" vertical="center"/>
    </xf>
    <xf numFmtId="0" fontId="1" fillId="3" borderId="0" xfId="0" applyFont="1" applyFill="1" applyAlignment="1">
      <alignment horizontal="left" vertical="center"/>
    </xf>
    <xf numFmtId="0" fontId="22" fillId="3" borderId="17" xfId="0" applyFont="1" applyFill="1" applyBorder="1" applyAlignment="1">
      <alignment horizontal="center" vertical="center"/>
    </xf>
    <xf numFmtId="0" fontId="22" fillId="3" borderId="0" xfId="0" applyFont="1" applyFill="1" applyAlignment="1">
      <alignment horizontal="left" vertical="top" wrapText="1"/>
    </xf>
    <xf numFmtId="0" fontId="22" fillId="3" borderId="0" xfId="0" applyFont="1" applyFill="1" applyAlignment="1">
      <alignment horizontal="left" vertical="top"/>
    </xf>
    <xf numFmtId="0" fontId="22" fillId="3" borderId="25" xfId="0" applyFont="1" applyFill="1" applyBorder="1" applyAlignment="1">
      <alignment horizontal="left" vertical="center" wrapText="1"/>
    </xf>
    <xf numFmtId="176" fontId="22" fillId="12" borderId="13" xfId="0" applyNumberFormat="1" applyFont="1" applyFill="1" applyBorder="1" applyAlignment="1">
      <alignment horizontal="right" vertical="center"/>
    </xf>
    <xf numFmtId="176" fontId="22" fillId="12" borderId="14" xfId="0" applyNumberFormat="1" applyFont="1" applyFill="1" applyBorder="1" applyAlignment="1">
      <alignment horizontal="right" vertical="center"/>
    </xf>
    <xf numFmtId="176" fontId="22" fillId="12" borderId="15" xfId="0" applyNumberFormat="1" applyFont="1" applyFill="1" applyBorder="1" applyAlignment="1">
      <alignment horizontal="right" vertical="center"/>
    </xf>
    <xf numFmtId="176" fontId="22" fillId="13" borderId="13" xfId="0" applyNumberFormat="1" applyFont="1" applyFill="1" applyBorder="1" applyAlignment="1">
      <alignment horizontal="right" vertical="center"/>
    </xf>
    <xf numFmtId="176" fontId="22" fillId="13" borderId="14" xfId="0" applyNumberFormat="1" applyFont="1" applyFill="1" applyBorder="1" applyAlignment="1">
      <alignment horizontal="right" vertical="center"/>
    </xf>
    <xf numFmtId="176" fontId="22" fillId="13" borderId="15" xfId="0" applyNumberFormat="1" applyFont="1" applyFill="1" applyBorder="1" applyAlignment="1">
      <alignment horizontal="right" vertical="center"/>
    </xf>
    <xf numFmtId="0" fontId="11" fillId="14" borderId="19" xfId="0" applyFont="1" applyFill="1" applyBorder="1" applyAlignment="1">
      <alignment horizontal="left" vertical="center"/>
    </xf>
    <xf numFmtId="0" fontId="22" fillId="12" borderId="13" xfId="0" applyFont="1" applyFill="1" applyBorder="1" applyAlignment="1">
      <alignment horizontal="right" vertical="center" wrapText="1"/>
    </xf>
    <xf numFmtId="0" fontId="22" fillId="12" borderId="14" xfId="0" applyFont="1" applyFill="1" applyBorder="1" applyAlignment="1">
      <alignment horizontal="right" vertical="center"/>
    </xf>
    <xf numFmtId="0" fontId="22" fillId="12" borderId="15" xfId="0" applyFont="1" applyFill="1" applyBorder="1" applyAlignment="1">
      <alignment horizontal="right" vertical="center"/>
    </xf>
    <xf numFmtId="0" fontId="22" fillId="13" borderId="14" xfId="0" applyFont="1" applyFill="1" applyBorder="1" applyAlignment="1">
      <alignment horizontal="right" vertical="center" wrapText="1"/>
    </xf>
    <xf numFmtId="0" fontId="22" fillId="13" borderId="14" xfId="0" applyFont="1" applyFill="1" applyBorder="1" applyAlignment="1">
      <alignment horizontal="right" vertical="center"/>
    </xf>
    <xf numFmtId="0" fontId="22" fillId="13" borderId="15" xfId="0" applyFont="1" applyFill="1" applyBorder="1" applyAlignment="1">
      <alignment horizontal="right" vertical="center"/>
    </xf>
    <xf numFmtId="0" fontId="26" fillId="3" borderId="0" xfId="0" applyFont="1" applyFill="1" applyAlignment="1">
      <alignment horizontal="center" vertical="center"/>
    </xf>
    <xf numFmtId="0" fontId="26" fillId="3" borderId="0" xfId="0" applyFont="1" applyFill="1" applyBorder="1" applyAlignment="1">
      <alignment horizontal="center" vertical="center"/>
    </xf>
    <xf numFmtId="0" fontId="0" fillId="0" borderId="20" xfId="0" applyBorder="1" applyAlignment="1">
      <alignment horizontal="center" vertical="center" wrapText="1"/>
    </xf>
    <xf numFmtId="0" fontId="0" fillId="0" borderId="22" xfId="0" applyBorder="1" applyAlignment="1">
      <alignment horizontal="center" vertical="center" wrapText="1"/>
    </xf>
    <xf numFmtId="0" fontId="0" fillId="0" borderId="24" xfId="0" applyBorder="1" applyAlignment="1">
      <alignment horizontal="center" vertical="center" wrapText="1"/>
    </xf>
    <xf numFmtId="0" fontId="11" fillId="2" borderId="17" xfId="0" applyFont="1" applyFill="1" applyBorder="1" applyAlignment="1">
      <alignment horizontal="left" vertical="center"/>
    </xf>
    <xf numFmtId="0" fontId="11" fillId="16" borderId="0" xfId="0" applyFont="1" applyFill="1" applyBorder="1" applyAlignment="1">
      <alignment horizontal="left" vertical="center"/>
    </xf>
    <xf numFmtId="0" fontId="8" fillId="17" borderId="0" xfId="0" applyFont="1" applyFill="1" applyBorder="1" applyAlignment="1">
      <alignment horizontal="left" vertical="center"/>
    </xf>
    <xf numFmtId="0" fontId="11" fillId="15" borderId="0" xfId="0" applyFont="1" applyFill="1" applyBorder="1" applyAlignment="1">
      <alignment horizontal="left" vertical="center"/>
    </xf>
    <xf numFmtId="0" fontId="12" fillId="7" borderId="13" xfId="0" applyFont="1" applyFill="1" applyBorder="1" applyAlignment="1">
      <alignment horizontal="center" vertical="center"/>
    </xf>
    <xf numFmtId="0" fontId="12" fillId="7" borderId="15" xfId="0" applyFont="1" applyFill="1" applyBorder="1" applyAlignment="1">
      <alignment horizontal="center" vertical="center"/>
    </xf>
    <xf numFmtId="0" fontId="12" fillId="6" borderId="12" xfId="0" applyFont="1" applyFill="1" applyBorder="1" applyAlignment="1">
      <alignment horizontal="center" vertical="center"/>
    </xf>
    <xf numFmtId="0" fontId="12" fillId="7" borderId="12" xfId="0" applyFont="1" applyFill="1" applyBorder="1" applyAlignment="1">
      <alignment horizontal="center" vertical="center" wrapText="1"/>
    </xf>
    <xf numFmtId="0" fontId="12" fillId="7" borderId="12" xfId="0" applyFont="1" applyFill="1" applyBorder="1" applyAlignment="1">
      <alignment horizontal="center" vertical="center"/>
    </xf>
    <xf numFmtId="0" fontId="12" fillId="6" borderId="12" xfId="0" applyFont="1" applyFill="1" applyBorder="1" applyAlignment="1">
      <alignment horizontal="center" vertical="center" wrapText="1"/>
    </xf>
    <xf numFmtId="0" fontId="12" fillId="4" borderId="12" xfId="0" applyFont="1" applyFill="1" applyBorder="1" applyAlignment="1">
      <alignment horizontal="center" vertical="center" wrapText="1"/>
    </xf>
    <xf numFmtId="0" fontId="12" fillId="4" borderId="12" xfId="0" applyFont="1" applyFill="1" applyBorder="1" applyAlignment="1">
      <alignment horizontal="center" vertical="center"/>
    </xf>
    <xf numFmtId="0" fontId="1" fillId="4" borderId="12" xfId="0" applyFont="1" applyFill="1" applyBorder="1" applyAlignment="1">
      <alignment horizontal="center" vertical="center"/>
    </xf>
    <xf numFmtId="0" fontId="1" fillId="7" borderId="12" xfId="0" applyFont="1" applyFill="1" applyBorder="1" applyAlignment="1">
      <alignment horizontal="center" vertical="center"/>
    </xf>
    <xf numFmtId="0" fontId="5" fillId="3" borderId="0" xfId="0" applyFont="1" applyFill="1" applyAlignment="1">
      <alignment horizontal="left" vertical="center"/>
    </xf>
    <xf numFmtId="0" fontId="22" fillId="20" borderId="33" xfId="0" applyFont="1" applyFill="1" applyBorder="1" applyAlignment="1">
      <alignment horizontal="center" vertical="center"/>
    </xf>
    <xf numFmtId="0" fontId="22" fillId="19" borderId="34" xfId="0" applyFont="1" applyFill="1" applyBorder="1" applyAlignment="1">
      <alignment horizontal="center" vertical="center"/>
    </xf>
    <xf numFmtId="0" fontId="22" fillId="19" borderId="35" xfId="0" applyFont="1" applyFill="1" applyBorder="1" applyAlignment="1">
      <alignment horizontal="center" vertical="center"/>
    </xf>
    <xf numFmtId="0" fontId="22" fillId="19" borderId="36" xfId="0" applyFont="1" applyFill="1" applyBorder="1" applyAlignment="1">
      <alignment horizontal="center" vertical="center"/>
    </xf>
    <xf numFmtId="0" fontId="22" fillId="3" borderId="14" xfId="0" applyFont="1" applyFill="1" applyBorder="1" applyAlignment="1">
      <alignment horizontal="center" vertical="center"/>
    </xf>
    <xf numFmtId="0" fontId="22" fillId="3" borderId="15" xfId="0" applyFont="1" applyFill="1" applyBorder="1" applyAlignment="1">
      <alignment horizontal="center" vertical="center"/>
    </xf>
    <xf numFmtId="0" fontId="21" fillId="6" borderId="0" xfId="0" applyFont="1" applyFill="1" applyAlignment="1">
      <alignment horizontal="center" vertical="center"/>
    </xf>
    <xf numFmtId="0" fontId="16" fillId="2" borderId="0" xfId="0" applyFont="1" applyFill="1" applyAlignment="1">
      <alignment horizontal="center" vertical="center"/>
    </xf>
    <xf numFmtId="0" fontId="0" fillId="3" borderId="0" xfId="0" applyFill="1" applyAlignment="1">
      <alignment horizontal="left" vertical="top" wrapText="1"/>
    </xf>
    <xf numFmtId="0" fontId="22" fillId="3" borderId="12" xfId="0" applyFont="1" applyFill="1" applyBorder="1" applyAlignment="1">
      <alignment vertical="center"/>
    </xf>
    <xf numFmtId="0" fontId="22" fillId="3" borderId="0" xfId="0" applyFont="1" applyFill="1" applyBorder="1" applyAlignment="1">
      <alignment horizontal="left" vertical="top" wrapText="1"/>
    </xf>
  </cellXfs>
  <cellStyles count="565">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超链接" xfId="113" builtinId="8" hidden="1"/>
    <cellStyle name="超链接" xfId="115" builtinId="8" hidden="1"/>
    <cellStyle name="超链接" xfId="117" builtinId="8" hidden="1"/>
    <cellStyle name="超链接" xfId="119" builtinId="8" hidden="1"/>
    <cellStyle name="超链接" xfId="121" builtinId="8" hidden="1"/>
    <cellStyle name="超链接" xfId="123" builtinId="8" hidden="1"/>
    <cellStyle name="超链接" xfId="125" builtinId="8" hidden="1"/>
    <cellStyle name="超链接" xfId="127" builtinId="8" hidden="1"/>
    <cellStyle name="超链接" xfId="129" builtinId="8" hidden="1"/>
    <cellStyle name="超链接" xfId="131" builtinId="8" hidden="1"/>
    <cellStyle name="超链接" xfId="133" builtinId="8" hidden="1"/>
    <cellStyle name="超链接" xfId="135" builtinId="8" hidden="1"/>
    <cellStyle name="超链接" xfId="137" builtinId="8" hidden="1"/>
    <cellStyle name="超链接" xfId="139" builtinId="8" hidden="1"/>
    <cellStyle name="超链接" xfId="141" builtinId="8" hidden="1"/>
    <cellStyle name="超链接" xfId="143" builtinId="8" hidden="1"/>
    <cellStyle name="超链接" xfId="145" builtinId="8" hidden="1"/>
    <cellStyle name="超链接" xfId="147" builtinId="8" hidden="1"/>
    <cellStyle name="超链接" xfId="149" builtinId="8" hidden="1"/>
    <cellStyle name="超链接" xfId="151" builtinId="8" hidden="1"/>
    <cellStyle name="超链接" xfId="153" builtinId="8" hidden="1"/>
    <cellStyle name="超链接" xfId="155" builtinId="8" hidden="1"/>
    <cellStyle name="超链接" xfId="157" builtinId="8" hidden="1"/>
    <cellStyle name="超链接" xfId="159" builtinId="8" hidden="1"/>
    <cellStyle name="超链接" xfId="161" builtinId="8" hidden="1"/>
    <cellStyle name="超链接" xfId="163" builtinId="8" hidden="1"/>
    <cellStyle name="超链接" xfId="165" builtinId="8" hidden="1"/>
    <cellStyle name="超链接" xfId="167" builtinId="8" hidden="1"/>
    <cellStyle name="超链接" xfId="169" builtinId="8" hidden="1"/>
    <cellStyle name="超链接" xfId="171" builtinId="8" hidden="1"/>
    <cellStyle name="超链接" xfId="173" builtinId="8" hidden="1"/>
    <cellStyle name="超链接" xfId="175" builtinId="8" hidden="1"/>
    <cellStyle name="超链接" xfId="177" builtinId="8" hidden="1"/>
    <cellStyle name="超链接" xfId="179" builtinId="8" hidden="1"/>
    <cellStyle name="超链接" xfId="181" builtinId="8" hidden="1"/>
    <cellStyle name="超链接" xfId="183" builtinId="8" hidden="1"/>
    <cellStyle name="超链接" xfId="185" builtinId="8" hidden="1"/>
    <cellStyle name="超链接" xfId="187" builtinId="8" hidden="1"/>
    <cellStyle name="超链接" xfId="189" builtinId="8" hidden="1"/>
    <cellStyle name="超链接" xfId="191" builtinId="8" hidden="1"/>
    <cellStyle name="超链接" xfId="193" builtinId="8" hidden="1"/>
    <cellStyle name="超链接" xfId="195" builtinId="8" hidden="1"/>
    <cellStyle name="超链接" xfId="197" builtinId="8" hidden="1"/>
    <cellStyle name="超链接" xfId="199" builtinId="8" hidden="1"/>
    <cellStyle name="超链接" xfId="201" builtinId="8" hidden="1"/>
    <cellStyle name="超链接" xfId="203" builtinId="8" hidden="1"/>
    <cellStyle name="超链接" xfId="205" builtinId="8" hidden="1"/>
    <cellStyle name="超链接" xfId="207" builtinId="8" hidden="1"/>
    <cellStyle name="超链接" xfId="209" builtinId="8" hidden="1"/>
    <cellStyle name="超链接" xfId="211" builtinId="8" hidden="1"/>
    <cellStyle name="超链接" xfId="213" builtinId="8" hidden="1"/>
    <cellStyle name="超链接" xfId="215" builtinId="8" hidden="1"/>
    <cellStyle name="超链接" xfId="217" builtinId="8" hidden="1"/>
    <cellStyle name="超链接" xfId="219" builtinId="8" hidden="1"/>
    <cellStyle name="超链接" xfId="221" builtinId="8" hidden="1"/>
    <cellStyle name="超链接" xfId="223" builtinId="8" hidden="1"/>
    <cellStyle name="超链接" xfId="225" builtinId="8" hidden="1"/>
    <cellStyle name="超链接" xfId="227" builtinId="8" hidden="1"/>
    <cellStyle name="超链接" xfId="229" builtinId="8" hidden="1"/>
    <cellStyle name="超链接" xfId="231" builtinId="8" hidden="1"/>
    <cellStyle name="超链接" xfId="233" builtinId="8" hidden="1"/>
    <cellStyle name="超链接" xfId="235" builtinId="8" hidden="1"/>
    <cellStyle name="超链接" xfId="237" builtinId="8" hidden="1"/>
    <cellStyle name="超链接" xfId="239" builtinId="8" hidden="1"/>
    <cellStyle name="超链接" xfId="241" builtinId="8" hidden="1"/>
    <cellStyle name="超链接" xfId="243" builtinId="8" hidden="1"/>
    <cellStyle name="超链接" xfId="245" builtinId="8" hidden="1"/>
    <cellStyle name="超链接" xfId="247" builtinId="8" hidden="1"/>
    <cellStyle name="超链接" xfId="249" builtinId="8" hidden="1"/>
    <cellStyle name="超链接" xfId="251" builtinId="8" hidden="1"/>
    <cellStyle name="超链接" xfId="253" builtinId="8" hidden="1"/>
    <cellStyle name="超链接" xfId="255" builtinId="8" hidden="1"/>
    <cellStyle name="超链接" xfId="257" builtinId="8" hidden="1"/>
    <cellStyle name="超链接" xfId="259" builtinId="8" hidden="1"/>
    <cellStyle name="超链接" xfId="261" builtinId="8" hidden="1"/>
    <cellStyle name="超链接" xfId="263" builtinId="8" hidden="1"/>
    <cellStyle name="超链接" xfId="265" builtinId="8" hidden="1"/>
    <cellStyle name="超链接" xfId="267" builtinId="8" hidden="1"/>
    <cellStyle name="超链接" xfId="269" builtinId="8" hidden="1"/>
    <cellStyle name="超链接" xfId="271" builtinId="8" hidden="1"/>
    <cellStyle name="超链接" xfId="273" builtinId="8" hidden="1"/>
    <cellStyle name="超链接" xfId="275" builtinId="8" hidden="1"/>
    <cellStyle name="超链接" xfId="277" builtinId="8" hidden="1"/>
    <cellStyle name="超链接" xfId="279" builtinId="8" hidden="1"/>
    <cellStyle name="超链接" xfId="281" builtinId="8" hidden="1"/>
    <cellStyle name="超链接" xfId="283" builtinId="8" hidden="1"/>
    <cellStyle name="超链接" xfId="285" builtinId="8" hidden="1"/>
    <cellStyle name="超链接" xfId="287" builtinId="8" hidden="1"/>
    <cellStyle name="超链接" xfId="289" builtinId="8" hidden="1"/>
    <cellStyle name="超链接" xfId="291" builtinId="8" hidden="1"/>
    <cellStyle name="超链接" xfId="293" builtinId="8" hidden="1"/>
    <cellStyle name="超链接" xfId="295" builtinId="8" hidden="1"/>
    <cellStyle name="超链接" xfId="297" builtinId="8" hidden="1"/>
    <cellStyle name="超链接" xfId="299" builtinId="8" hidden="1"/>
    <cellStyle name="超链接" xfId="301" builtinId="8" hidden="1"/>
    <cellStyle name="超链接" xfId="303" builtinId="8" hidden="1"/>
    <cellStyle name="超链接" xfId="305" builtinId="8" hidden="1"/>
    <cellStyle name="超链接" xfId="307" builtinId="8" hidden="1"/>
    <cellStyle name="超链接" xfId="309" builtinId="8" hidden="1"/>
    <cellStyle name="超链接" xfId="311" builtinId="8" hidden="1"/>
    <cellStyle name="超链接" xfId="313" builtinId="8" hidden="1"/>
    <cellStyle name="超链接" xfId="315" builtinId="8" hidden="1"/>
    <cellStyle name="超链接" xfId="317" builtinId="8" hidden="1"/>
    <cellStyle name="超链接" xfId="319" builtinId="8" hidden="1"/>
    <cellStyle name="超链接" xfId="321" builtinId="8" hidden="1"/>
    <cellStyle name="超链接" xfId="323" builtinId="8" hidden="1"/>
    <cellStyle name="超链接" xfId="325" builtinId="8" hidden="1"/>
    <cellStyle name="超链接" xfId="327" builtinId="8" hidden="1"/>
    <cellStyle name="超链接" xfId="329" builtinId="8" hidden="1"/>
    <cellStyle name="超链接" xfId="331" builtinId="8" hidden="1"/>
    <cellStyle name="超链接" xfId="333" builtinId="8" hidden="1"/>
    <cellStyle name="超链接" xfId="335" builtinId="8" hidden="1"/>
    <cellStyle name="超链接" xfId="337" builtinId="8" hidden="1"/>
    <cellStyle name="超链接" xfId="339" builtinId="8" hidden="1"/>
    <cellStyle name="超链接" xfId="341" builtinId="8" hidden="1"/>
    <cellStyle name="超链接" xfId="343" builtinId="8" hidden="1"/>
    <cellStyle name="超链接" xfId="345" builtinId="8" hidden="1"/>
    <cellStyle name="超链接" xfId="347" builtinId="8" hidden="1"/>
    <cellStyle name="超链接" xfId="349" builtinId="8" hidden="1"/>
    <cellStyle name="超链接" xfId="351" builtinId="8" hidden="1"/>
    <cellStyle name="超链接" xfId="353" builtinId="8" hidden="1"/>
    <cellStyle name="超链接" xfId="355" builtinId="8" hidden="1"/>
    <cellStyle name="超链接" xfId="357" builtinId="8" hidden="1"/>
    <cellStyle name="超链接" xfId="359" builtinId="8" hidden="1"/>
    <cellStyle name="超链接" xfId="361" builtinId="8" hidden="1"/>
    <cellStyle name="超链接" xfId="363" builtinId="8" hidden="1"/>
    <cellStyle name="超链接" xfId="365" builtinId="8" hidden="1"/>
    <cellStyle name="超链接" xfId="367" builtinId="8" hidden="1"/>
    <cellStyle name="超链接" xfId="369" builtinId="8" hidden="1"/>
    <cellStyle name="超链接" xfId="371" builtinId="8" hidden="1"/>
    <cellStyle name="超链接" xfId="373" builtinId="8" hidden="1"/>
    <cellStyle name="超链接" xfId="375" builtinId="8" hidden="1"/>
    <cellStyle name="超链接" xfId="377" builtinId="8" hidden="1"/>
    <cellStyle name="超链接" xfId="379" builtinId="8" hidden="1"/>
    <cellStyle name="超链接" xfId="381" builtinId="8" hidden="1"/>
    <cellStyle name="超链接" xfId="383" builtinId="8" hidden="1"/>
    <cellStyle name="超链接" xfId="385" builtinId="8" hidden="1"/>
    <cellStyle name="超链接" xfId="387" builtinId="8" hidden="1"/>
    <cellStyle name="超链接" xfId="389" builtinId="8" hidden="1"/>
    <cellStyle name="超链接" xfId="391" builtinId="8" hidden="1"/>
    <cellStyle name="超链接" xfId="393" builtinId="8" hidden="1"/>
    <cellStyle name="超链接" xfId="395" builtinId="8" hidden="1"/>
    <cellStyle name="超链接" xfId="397" builtinId="8" hidden="1"/>
    <cellStyle name="超链接" xfId="399" builtinId="8" hidden="1"/>
    <cellStyle name="超链接" xfId="401" builtinId="8" hidden="1"/>
    <cellStyle name="超链接" xfId="403" builtinId="8" hidden="1"/>
    <cellStyle name="超链接" xfId="405" builtinId="8" hidden="1"/>
    <cellStyle name="超链接" xfId="407" builtinId="8" hidden="1"/>
    <cellStyle name="超链接" xfId="409" builtinId="8" hidden="1"/>
    <cellStyle name="超链接" xfId="411" builtinId="8" hidden="1"/>
    <cellStyle name="超链接" xfId="413" builtinId="8" hidden="1"/>
    <cellStyle name="超链接" xfId="415" builtinId="8" hidden="1"/>
    <cellStyle name="超链接" xfId="417" builtinId="8" hidden="1"/>
    <cellStyle name="超链接" xfId="419" builtinId="8" hidden="1"/>
    <cellStyle name="超链接" xfId="421" builtinId="8" hidden="1"/>
    <cellStyle name="超链接" xfId="423" builtinId="8" hidden="1"/>
    <cellStyle name="超链接" xfId="425" builtinId="8" hidden="1"/>
    <cellStyle name="超链接" xfId="427" builtinId="8" hidden="1"/>
    <cellStyle name="超链接" xfId="429" builtinId="8" hidden="1"/>
    <cellStyle name="超链接" xfId="431" builtinId="8" hidden="1"/>
    <cellStyle name="超链接" xfId="433" builtinId="8" hidden="1"/>
    <cellStyle name="超链接" xfId="435" builtinId="8" hidden="1"/>
    <cellStyle name="超链接" xfId="437" builtinId="8" hidden="1"/>
    <cellStyle name="超链接" xfId="439" builtinId="8" hidden="1"/>
    <cellStyle name="超链接" xfId="441" builtinId="8" hidden="1"/>
    <cellStyle name="超链接" xfId="443" builtinId="8" hidden="1"/>
    <cellStyle name="超链接" xfId="445" builtinId="8" hidden="1"/>
    <cellStyle name="超链接" xfId="447" builtinId="8" hidden="1"/>
    <cellStyle name="超链接" xfId="449" builtinId="8" hidden="1"/>
    <cellStyle name="超链接" xfId="451" builtinId="8" hidden="1"/>
    <cellStyle name="超链接" xfId="453" builtinId="8" hidden="1"/>
    <cellStyle name="超链接" xfId="455" builtinId="8" hidden="1"/>
    <cellStyle name="超链接" xfId="457" builtinId="8" hidden="1"/>
    <cellStyle name="超链接" xfId="459" builtinId="8" hidden="1"/>
    <cellStyle name="超链接" xfId="461" builtinId="8" hidden="1"/>
    <cellStyle name="超链接" xfId="463" builtinId="8" hidden="1"/>
    <cellStyle name="超链接" xfId="465" builtinId="8" hidden="1"/>
    <cellStyle name="超链接" xfId="467" builtinId="8" hidden="1"/>
    <cellStyle name="超链接" xfId="469" builtinId="8" hidden="1"/>
    <cellStyle name="超链接" xfId="471" builtinId="8" hidden="1"/>
    <cellStyle name="超链接" xfId="473" builtinId="8" hidden="1"/>
    <cellStyle name="超链接" xfId="475" builtinId="8" hidden="1"/>
    <cellStyle name="超链接" xfId="477" builtinId="8" hidden="1"/>
    <cellStyle name="超链接" xfId="479" builtinId="8" hidden="1"/>
    <cellStyle name="超链接" xfId="481" builtinId="8" hidden="1"/>
    <cellStyle name="超链接" xfId="483" builtinId="8" hidden="1"/>
    <cellStyle name="超链接" xfId="485" builtinId="8" hidden="1"/>
    <cellStyle name="超链接" xfId="487" builtinId="8" hidden="1"/>
    <cellStyle name="超链接" xfId="489" builtinId="8" hidden="1"/>
    <cellStyle name="超链接" xfId="491" builtinId="8" hidden="1"/>
    <cellStyle name="超链接" xfId="493" builtinId="8" hidden="1"/>
    <cellStyle name="超链接" xfId="495" builtinId="8" hidden="1"/>
    <cellStyle name="超链接" xfId="497" builtinId="8" hidden="1"/>
    <cellStyle name="超链接" xfId="499" builtinId="8" hidden="1"/>
    <cellStyle name="超链接" xfId="501" builtinId="8" hidden="1"/>
    <cellStyle name="超链接" xfId="503" builtinId="8" hidden="1"/>
    <cellStyle name="超链接" xfId="505" builtinId="8" hidden="1"/>
    <cellStyle name="超链接" xfId="507" builtinId="8" hidden="1"/>
    <cellStyle name="超链接" xfId="509" builtinId="8" hidden="1"/>
    <cellStyle name="超链接" xfId="511" builtinId="8" hidden="1"/>
    <cellStyle name="超链接" xfId="513" builtinId="8" hidden="1"/>
    <cellStyle name="超链接" xfId="515" builtinId="8" hidden="1"/>
    <cellStyle name="超链接" xfId="517" builtinId="8" hidden="1"/>
    <cellStyle name="超链接" xfId="519" builtinId="8" hidden="1"/>
    <cellStyle name="超链接" xfId="521" builtinId="8" hidden="1"/>
    <cellStyle name="超链接" xfId="523" builtinId="8" hidden="1"/>
    <cellStyle name="超链接" xfId="525" builtinId="8" hidden="1"/>
    <cellStyle name="超链接" xfId="527" builtinId="8" hidden="1"/>
    <cellStyle name="超链接" xfId="529" builtinId="8" hidden="1"/>
    <cellStyle name="超链接" xfId="531" builtinId="8" hidden="1"/>
    <cellStyle name="超链接" xfId="533" builtinId="8" hidden="1"/>
    <cellStyle name="超链接" xfId="535" builtinId="8" hidden="1"/>
    <cellStyle name="超链接" xfId="537" builtinId="8" hidden="1"/>
    <cellStyle name="超链接" xfId="539" builtinId="8" hidden="1"/>
    <cellStyle name="超链接" xfId="541" builtinId="8" hidden="1"/>
    <cellStyle name="超链接" xfId="543" builtinId="8" hidden="1"/>
    <cellStyle name="超链接" xfId="545" builtinId="8" hidden="1"/>
    <cellStyle name="超链接" xfId="547" builtinId="8" hidden="1"/>
    <cellStyle name="超链接" xfId="549" builtinId="8" hidden="1"/>
    <cellStyle name="超链接" xfId="551" builtinId="8" hidden="1"/>
    <cellStyle name="超链接" xfId="553" builtinId="8" hidden="1"/>
    <cellStyle name="超链接" xfId="555" builtinId="8" hidden="1"/>
    <cellStyle name="超链接" xfId="557" builtinId="8" hidden="1"/>
    <cellStyle name="超链接" xfId="559" builtinId="8" hidden="1"/>
    <cellStyle name="超链接" xfId="561" builtinId="8" hidden="1"/>
    <cellStyle name="超链接" xfId="563"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 name="已访问的超链接" xfId="78" builtinId="9" hidden="1"/>
    <cellStyle name="已访问的超链接" xfId="80" builtinId="9" hidden="1"/>
    <cellStyle name="已访问的超链接" xfId="82" builtinId="9" hidden="1"/>
    <cellStyle name="已访问的超链接" xfId="84" builtinId="9" hidden="1"/>
    <cellStyle name="已访问的超链接" xfId="86" builtinId="9" hidden="1"/>
    <cellStyle name="已访问的超链接" xfId="88" builtinId="9" hidden="1"/>
    <cellStyle name="已访问的超链接" xfId="90" builtinId="9" hidden="1"/>
    <cellStyle name="已访问的超链接" xfId="92" builtinId="9" hidden="1"/>
    <cellStyle name="已访问的超链接" xfId="94" builtinId="9" hidden="1"/>
    <cellStyle name="已访问的超链接" xfId="96" builtinId="9" hidden="1"/>
    <cellStyle name="已访问的超链接" xfId="98" builtinId="9" hidden="1"/>
    <cellStyle name="已访问的超链接" xfId="100" builtinId="9" hidden="1"/>
    <cellStyle name="已访问的超链接" xfId="102" builtinId="9" hidden="1"/>
    <cellStyle name="已访问的超链接" xfId="104" builtinId="9" hidden="1"/>
    <cellStyle name="已访问的超链接" xfId="106" builtinId="9" hidden="1"/>
    <cellStyle name="已访问的超链接" xfId="108" builtinId="9" hidden="1"/>
    <cellStyle name="已访问的超链接" xfId="110" builtinId="9" hidden="1"/>
    <cellStyle name="已访问的超链接" xfId="112" builtinId="9" hidden="1"/>
    <cellStyle name="已访问的超链接" xfId="114" builtinId="9" hidden="1"/>
    <cellStyle name="已访问的超链接" xfId="116" builtinId="9" hidden="1"/>
    <cellStyle name="已访问的超链接" xfId="118" builtinId="9" hidden="1"/>
    <cellStyle name="已访问的超链接" xfId="120" builtinId="9" hidden="1"/>
    <cellStyle name="已访问的超链接" xfId="122" builtinId="9" hidden="1"/>
    <cellStyle name="已访问的超链接" xfId="124" builtinId="9" hidden="1"/>
    <cellStyle name="已访问的超链接" xfId="126" builtinId="9" hidden="1"/>
    <cellStyle name="已访问的超链接" xfId="128" builtinId="9" hidden="1"/>
    <cellStyle name="已访问的超链接" xfId="130" builtinId="9" hidden="1"/>
    <cellStyle name="已访问的超链接" xfId="132" builtinId="9" hidden="1"/>
    <cellStyle name="已访问的超链接" xfId="134" builtinId="9" hidden="1"/>
    <cellStyle name="已访问的超链接" xfId="136" builtinId="9" hidden="1"/>
    <cellStyle name="已访问的超链接" xfId="138" builtinId="9" hidden="1"/>
    <cellStyle name="已访问的超链接" xfId="140" builtinId="9" hidden="1"/>
    <cellStyle name="已访问的超链接" xfId="142" builtinId="9" hidden="1"/>
    <cellStyle name="已访问的超链接" xfId="144" builtinId="9" hidden="1"/>
    <cellStyle name="已访问的超链接" xfId="146" builtinId="9" hidden="1"/>
    <cellStyle name="已访问的超链接" xfId="148" builtinId="9" hidden="1"/>
    <cellStyle name="已访问的超链接" xfId="150" builtinId="9" hidden="1"/>
    <cellStyle name="已访问的超链接" xfId="152" builtinId="9" hidden="1"/>
    <cellStyle name="已访问的超链接" xfId="154" builtinId="9" hidden="1"/>
    <cellStyle name="已访问的超链接" xfId="156" builtinId="9" hidden="1"/>
    <cellStyle name="已访问的超链接" xfId="158" builtinId="9" hidden="1"/>
    <cellStyle name="已访问的超链接" xfId="160" builtinId="9" hidden="1"/>
    <cellStyle name="已访问的超链接" xfId="162" builtinId="9" hidden="1"/>
    <cellStyle name="已访问的超链接" xfId="164" builtinId="9" hidden="1"/>
    <cellStyle name="已访问的超链接" xfId="166" builtinId="9" hidden="1"/>
    <cellStyle name="已访问的超链接" xfId="168" builtinId="9" hidden="1"/>
    <cellStyle name="已访问的超链接" xfId="170" builtinId="9" hidden="1"/>
    <cellStyle name="已访问的超链接" xfId="172" builtinId="9" hidden="1"/>
    <cellStyle name="已访问的超链接" xfId="174" builtinId="9" hidden="1"/>
    <cellStyle name="已访问的超链接" xfId="176" builtinId="9" hidden="1"/>
    <cellStyle name="已访问的超链接" xfId="178" builtinId="9" hidden="1"/>
    <cellStyle name="已访问的超链接" xfId="180" builtinId="9" hidden="1"/>
    <cellStyle name="已访问的超链接" xfId="182" builtinId="9" hidden="1"/>
    <cellStyle name="已访问的超链接" xfId="184" builtinId="9" hidden="1"/>
    <cellStyle name="已访问的超链接" xfId="186" builtinId="9" hidden="1"/>
    <cellStyle name="已访问的超链接" xfId="188" builtinId="9" hidden="1"/>
    <cellStyle name="已访问的超链接" xfId="190" builtinId="9" hidden="1"/>
    <cellStyle name="已访问的超链接" xfId="192" builtinId="9" hidden="1"/>
    <cellStyle name="已访问的超链接" xfId="194" builtinId="9" hidden="1"/>
    <cellStyle name="已访问的超链接" xfId="196" builtinId="9" hidden="1"/>
    <cellStyle name="已访问的超链接" xfId="198" builtinId="9" hidden="1"/>
    <cellStyle name="已访问的超链接" xfId="200" builtinId="9" hidden="1"/>
    <cellStyle name="已访问的超链接" xfId="202" builtinId="9" hidden="1"/>
    <cellStyle name="已访问的超链接" xfId="204" builtinId="9" hidden="1"/>
    <cellStyle name="已访问的超链接" xfId="206" builtinId="9" hidden="1"/>
    <cellStyle name="已访问的超链接" xfId="208" builtinId="9" hidden="1"/>
    <cellStyle name="已访问的超链接" xfId="210" builtinId="9" hidden="1"/>
    <cellStyle name="已访问的超链接" xfId="212" builtinId="9" hidden="1"/>
    <cellStyle name="已访问的超链接" xfId="214" builtinId="9" hidden="1"/>
    <cellStyle name="已访问的超链接" xfId="216" builtinId="9" hidden="1"/>
    <cellStyle name="已访问的超链接" xfId="218" builtinId="9" hidden="1"/>
    <cellStyle name="已访问的超链接" xfId="220" builtinId="9" hidden="1"/>
    <cellStyle name="已访问的超链接" xfId="222" builtinId="9" hidden="1"/>
    <cellStyle name="已访问的超链接" xfId="224" builtinId="9" hidden="1"/>
    <cellStyle name="已访问的超链接" xfId="226" builtinId="9" hidden="1"/>
    <cellStyle name="已访问的超链接" xfId="228" builtinId="9" hidden="1"/>
    <cellStyle name="已访问的超链接" xfId="230" builtinId="9" hidden="1"/>
    <cellStyle name="已访问的超链接" xfId="232" builtinId="9" hidden="1"/>
    <cellStyle name="已访问的超链接" xfId="234" builtinId="9" hidden="1"/>
    <cellStyle name="已访问的超链接" xfId="236" builtinId="9" hidden="1"/>
    <cellStyle name="已访问的超链接" xfId="238" builtinId="9" hidden="1"/>
    <cellStyle name="已访问的超链接" xfId="240" builtinId="9" hidden="1"/>
    <cellStyle name="已访问的超链接" xfId="242" builtinId="9" hidden="1"/>
    <cellStyle name="已访问的超链接" xfId="244" builtinId="9" hidden="1"/>
    <cellStyle name="已访问的超链接" xfId="246" builtinId="9" hidden="1"/>
    <cellStyle name="已访问的超链接" xfId="248" builtinId="9" hidden="1"/>
    <cellStyle name="已访问的超链接" xfId="250" builtinId="9" hidden="1"/>
    <cellStyle name="已访问的超链接" xfId="252" builtinId="9" hidden="1"/>
    <cellStyle name="已访问的超链接" xfId="254" builtinId="9" hidden="1"/>
    <cellStyle name="已访问的超链接" xfId="256" builtinId="9" hidden="1"/>
    <cellStyle name="已访问的超链接" xfId="258" builtinId="9" hidden="1"/>
    <cellStyle name="已访问的超链接" xfId="260" builtinId="9" hidden="1"/>
    <cellStyle name="已访问的超链接" xfId="262" builtinId="9" hidden="1"/>
    <cellStyle name="已访问的超链接" xfId="264" builtinId="9" hidden="1"/>
    <cellStyle name="已访问的超链接" xfId="266" builtinId="9" hidden="1"/>
    <cellStyle name="已访问的超链接" xfId="268" builtinId="9" hidden="1"/>
    <cellStyle name="已访问的超链接" xfId="270" builtinId="9" hidden="1"/>
    <cellStyle name="已访问的超链接" xfId="272" builtinId="9" hidden="1"/>
    <cellStyle name="已访问的超链接" xfId="274" builtinId="9" hidden="1"/>
    <cellStyle name="已访问的超链接" xfId="276" builtinId="9" hidden="1"/>
    <cellStyle name="已访问的超链接" xfId="278" builtinId="9" hidden="1"/>
    <cellStyle name="已访问的超链接" xfId="280" builtinId="9" hidden="1"/>
    <cellStyle name="已访问的超链接" xfId="282" builtinId="9" hidden="1"/>
    <cellStyle name="已访问的超链接" xfId="284" builtinId="9" hidden="1"/>
    <cellStyle name="已访问的超链接" xfId="286" builtinId="9" hidden="1"/>
    <cellStyle name="已访问的超链接" xfId="288" builtinId="9" hidden="1"/>
    <cellStyle name="已访问的超链接" xfId="290" builtinId="9" hidden="1"/>
    <cellStyle name="已访问的超链接" xfId="292" builtinId="9" hidden="1"/>
    <cellStyle name="已访问的超链接" xfId="294" builtinId="9" hidden="1"/>
    <cellStyle name="已访问的超链接" xfId="296" builtinId="9" hidden="1"/>
    <cellStyle name="已访问的超链接" xfId="298" builtinId="9" hidden="1"/>
    <cellStyle name="已访问的超链接" xfId="300" builtinId="9" hidden="1"/>
    <cellStyle name="已访问的超链接" xfId="302" builtinId="9" hidden="1"/>
    <cellStyle name="已访问的超链接" xfId="304" builtinId="9" hidden="1"/>
    <cellStyle name="已访问的超链接" xfId="306" builtinId="9" hidden="1"/>
    <cellStyle name="已访问的超链接" xfId="308" builtinId="9" hidden="1"/>
    <cellStyle name="已访问的超链接" xfId="310" builtinId="9" hidden="1"/>
    <cellStyle name="已访问的超链接" xfId="312" builtinId="9" hidden="1"/>
    <cellStyle name="已访问的超链接" xfId="314" builtinId="9" hidden="1"/>
    <cellStyle name="已访问的超链接" xfId="316" builtinId="9" hidden="1"/>
    <cellStyle name="已访问的超链接" xfId="318" builtinId="9" hidden="1"/>
    <cellStyle name="已访问的超链接" xfId="320" builtinId="9" hidden="1"/>
    <cellStyle name="已访问的超链接" xfId="322" builtinId="9" hidden="1"/>
    <cellStyle name="已访问的超链接" xfId="324" builtinId="9" hidden="1"/>
    <cellStyle name="已访问的超链接" xfId="326" builtinId="9" hidden="1"/>
    <cellStyle name="已访问的超链接" xfId="328" builtinId="9" hidden="1"/>
    <cellStyle name="已访问的超链接" xfId="330" builtinId="9" hidden="1"/>
    <cellStyle name="已访问的超链接" xfId="332" builtinId="9" hidden="1"/>
    <cellStyle name="已访问的超链接" xfId="334" builtinId="9" hidden="1"/>
    <cellStyle name="已访问的超链接" xfId="336" builtinId="9" hidden="1"/>
    <cellStyle name="已访问的超链接" xfId="338" builtinId="9" hidden="1"/>
    <cellStyle name="已访问的超链接" xfId="340" builtinId="9" hidden="1"/>
    <cellStyle name="已访问的超链接" xfId="342" builtinId="9" hidden="1"/>
    <cellStyle name="已访问的超链接" xfId="344" builtinId="9" hidden="1"/>
    <cellStyle name="已访问的超链接" xfId="346" builtinId="9" hidden="1"/>
    <cellStyle name="已访问的超链接" xfId="348" builtinId="9" hidden="1"/>
    <cellStyle name="已访问的超链接" xfId="350" builtinId="9" hidden="1"/>
    <cellStyle name="已访问的超链接" xfId="352" builtinId="9" hidden="1"/>
    <cellStyle name="已访问的超链接" xfId="354" builtinId="9" hidden="1"/>
    <cellStyle name="已访问的超链接" xfId="356" builtinId="9" hidden="1"/>
    <cellStyle name="已访问的超链接" xfId="358" builtinId="9" hidden="1"/>
    <cellStyle name="已访问的超链接" xfId="360" builtinId="9" hidden="1"/>
    <cellStyle name="已访问的超链接" xfId="362" builtinId="9" hidden="1"/>
    <cellStyle name="已访问的超链接" xfId="364" builtinId="9" hidden="1"/>
    <cellStyle name="已访问的超链接" xfId="366" builtinId="9" hidden="1"/>
    <cellStyle name="已访问的超链接" xfId="368" builtinId="9" hidden="1"/>
    <cellStyle name="已访问的超链接" xfId="370" builtinId="9" hidden="1"/>
    <cellStyle name="已访问的超链接" xfId="372" builtinId="9" hidden="1"/>
    <cellStyle name="已访问的超链接" xfId="374" builtinId="9" hidden="1"/>
    <cellStyle name="已访问的超链接" xfId="376" builtinId="9" hidden="1"/>
    <cellStyle name="已访问的超链接" xfId="378" builtinId="9" hidden="1"/>
    <cellStyle name="已访问的超链接" xfId="380" builtinId="9" hidden="1"/>
    <cellStyle name="已访问的超链接" xfId="382" builtinId="9" hidden="1"/>
    <cellStyle name="已访问的超链接" xfId="384" builtinId="9" hidden="1"/>
    <cellStyle name="已访问的超链接" xfId="386" builtinId="9" hidden="1"/>
    <cellStyle name="已访问的超链接" xfId="388" builtinId="9" hidden="1"/>
    <cellStyle name="已访问的超链接" xfId="390" builtinId="9" hidden="1"/>
    <cellStyle name="已访问的超链接" xfId="392" builtinId="9" hidden="1"/>
    <cellStyle name="已访问的超链接" xfId="394" builtinId="9" hidden="1"/>
    <cellStyle name="已访问的超链接" xfId="396" builtinId="9" hidden="1"/>
    <cellStyle name="已访问的超链接" xfId="398" builtinId="9" hidden="1"/>
    <cellStyle name="已访问的超链接" xfId="400" builtinId="9" hidden="1"/>
    <cellStyle name="已访问的超链接" xfId="402" builtinId="9" hidden="1"/>
    <cellStyle name="已访问的超链接" xfId="404" builtinId="9" hidden="1"/>
    <cellStyle name="已访问的超链接" xfId="406" builtinId="9" hidden="1"/>
    <cellStyle name="已访问的超链接" xfId="408" builtinId="9" hidden="1"/>
    <cellStyle name="已访问的超链接" xfId="410" builtinId="9" hidden="1"/>
    <cellStyle name="已访问的超链接" xfId="412" builtinId="9" hidden="1"/>
    <cellStyle name="已访问的超链接" xfId="414" builtinId="9" hidden="1"/>
    <cellStyle name="已访问的超链接" xfId="416" builtinId="9" hidden="1"/>
    <cellStyle name="已访问的超链接" xfId="418" builtinId="9" hidden="1"/>
    <cellStyle name="已访问的超链接" xfId="420" builtinId="9" hidden="1"/>
    <cellStyle name="已访问的超链接" xfId="422" builtinId="9" hidden="1"/>
    <cellStyle name="已访问的超链接" xfId="424" builtinId="9" hidden="1"/>
    <cellStyle name="已访问的超链接" xfId="426" builtinId="9" hidden="1"/>
    <cellStyle name="已访问的超链接" xfId="428" builtinId="9" hidden="1"/>
    <cellStyle name="已访问的超链接" xfId="430" builtinId="9" hidden="1"/>
    <cellStyle name="已访问的超链接" xfId="432" builtinId="9" hidden="1"/>
    <cellStyle name="已访问的超链接" xfId="434" builtinId="9" hidden="1"/>
    <cellStyle name="已访问的超链接" xfId="436" builtinId="9" hidden="1"/>
    <cellStyle name="已访问的超链接" xfId="438" builtinId="9" hidden="1"/>
    <cellStyle name="已访问的超链接" xfId="440" builtinId="9" hidden="1"/>
    <cellStyle name="已访问的超链接" xfId="442" builtinId="9" hidden="1"/>
    <cellStyle name="已访问的超链接" xfId="444" builtinId="9" hidden="1"/>
    <cellStyle name="已访问的超链接" xfId="446" builtinId="9" hidden="1"/>
    <cellStyle name="已访问的超链接" xfId="448" builtinId="9" hidden="1"/>
    <cellStyle name="已访问的超链接" xfId="450" builtinId="9" hidden="1"/>
    <cellStyle name="已访问的超链接" xfId="452" builtinId="9" hidden="1"/>
    <cellStyle name="已访问的超链接" xfId="454" builtinId="9" hidden="1"/>
    <cellStyle name="已访问的超链接" xfId="456" builtinId="9" hidden="1"/>
    <cellStyle name="已访问的超链接" xfId="458" builtinId="9" hidden="1"/>
    <cellStyle name="已访问的超链接" xfId="460" builtinId="9" hidden="1"/>
    <cellStyle name="已访问的超链接" xfId="462" builtinId="9" hidden="1"/>
    <cellStyle name="已访问的超链接" xfId="464" builtinId="9" hidden="1"/>
    <cellStyle name="已访问的超链接" xfId="466" builtinId="9" hidden="1"/>
    <cellStyle name="已访问的超链接" xfId="468" builtinId="9" hidden="1"/>
    <cellStyle name="已访问的超链接" xfId="470" builtinId="9" hidden="1"/>
    <cellStyle name="已访问的超链接" xfId="472" builtinId="9" hidden="1"/>
    <cellStyle name="已访问的超链接" xfId="474" builtinId="9" hidden="1"/>
    <cellStyle name="已访问的超链接" xfId="476" builtinId="9" hidden="1"/>
    <cellStyle name="已访问的超链接" xfId="478" builtinId="9" hidden="1"/>
    <cellStyle name="已访问的超链接" xfId="480" builtinId="9" hidden="1"/>
    <cellStyle name="已访问的超链接" xfId="482" builtinId="9" hidden="1"/>
    <cellStyle name="已访问的超链接" xfId="484" builtinId="9" hidden="1"/>
    <cellStyle name="已访问的超链接" xfId="486" builtinId="9" hidden="1"/>
    <cellStyle name="已访问的超链接" xfId="488" builtinId="9" hidden="1"/>
    <cellStyle name="已访问的超链接" xfId="490" builtinId="9" hidden="1"/>
    <cellStyle name="已访问的超链接" xfId="492" builtinId="9" hidden="1"/>
    <cellStyle name="已访问的超链接" xfId="494" builtinId="9" hidden="1"/>
    <cellStyle name="已访问的超链接" xfId="496" builtinId="9" hidden="1"/>
    <cellStyle name="已访问的超链接" xfId="498" builtinId="9" hidden="1"/>
    <cellStyle name="已访问的超链接" xfId="500" builtinId="9" hidden="1"/>
    <cellStyle name="已访问的超链接" xfId="502" builtinId="9" hidden="1"/>
    <cellStyle name="已访问的超链接" xfId="504" builtinId="9" hidden="1"/>
    <cellStyle name="已访问的超链接" xfId="506" builtinId="9" hidden="1"/>
    <cellStyle name="已访问的超链接" xfId="508" builtinId="9" hidden="1"/>
    <cellStyle name="已访问的超链接" xfId="510" builtinId="9" hidden="1"/>
    <cellStyle name="已访问的超链接" xfId="512" builtinId="9" hidden="1"/>
    <cellStyle name="已访问的超链接" xfId="514" builtinId="9" hidden="1"/>
    <cellStyle name="已访问的超链接" xfId="516" builtinId="9" hidden="1"/>
    <cellStyle name="已访问的超链接" xfId="518" builtinId="9" hidden="1"/>
    <cellStyle name="已访问的超链接" xfId="520" builtinId="9" hidden="1"/>
    <cellStyle name="已访问的超链接" xfId="522" builtinId="9" hidden="1"/>
    <cellStyle name="已访问的超链接" xfId="524" builtinId="9" hidden="1"/>
    <cellStyle name="已访问的超链接" xfId="526" builtinId="9" hidden="1"/>
    <cellStyle name="已访问的超链接" xfId="528" builtinId="9" hidden="1"/>
    <cellStyle name="已访问的超链接" xfId="530" builtinId="9" hidden="1"/>
    <cellStyle name="已访问的超链接" xfId="532" builtinId="9" hidden="1"/>
    <cellStyle name="已访问的超链接" xfId="534" builtinId="9" hidden="1"/>
    <cellStyle name="已访问的超链接" xfId="536" builtinId="9" hidden="1"/>
    <cellStyle name="已访问的超链接" xfId="538" builtinId="9" hidden="1"/>
    <cellStyle name="已访问的超链接" xfId="540" builtinId="9" hidden="1"/>
    <cellStyle name="已访问的超链接" xfId="542" builtinId="9" hidden="1"/>
    <cellStyle name="已访问的超链接" xfId="544" builtinId="9" hidden="1"/>
    <cellStyle name="已访问的超链接" xfId="546" builtinId="9" hidden="1"/>
    <cellStyle name="已访问的超链接" xfId="548" builtinId="9" hidden="1"/>
    <cellStyle name="已访问的超链接" xfId="550" builtinId="9" hidden="1"/>
    <cellStyle name="已访问的超链接" xfId="552" builtinId="9" hidden="1"/>
    <cellStyle name="已访问的超链接" xfId="554" builtinId="9" hidden="1"/>
    <cellStyle name="已访问的超链接" xfId="556" builtinId="9" hidden="1"/>
    <cellStyle name="已访问的超链接" xfId="558" builtinId="9" hidden="1"/>
    <cellStyle name="已访问的超链接" xfId="560" builtinId="9" hidden="1"/>
    <cellStyle name="已访问的超链接" xfId="562" builtinId="9" hidden="1"/>
    <cellStyle name="已访问的超链接" xfId="564" builtinId="9" hidden="1"/>
  </cellStyles>
  <dxfs count="1">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'[1]经验 '!$B$2</c:f>
              <c:strCache>
                <c:ptCount val="1"/>
                <c:pt idx="0">
                  <c:v>角色等级</c:v>
                </c:pt>
              </c:strCache>
            </c:strRef>
          </c:tx>
          <c:invertIfNegative val="0"/>
          <c:val>
            <c:numRef>
              <c:f>'[1]经验 '!$B$3:$B$102</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val>
          <c:extLst>
            <c:ext xmlns:c16="http://schemas.microsoft.com/office/drawing/2014/chart" uri="{C3380CC4-5D6E-409C-BE32-E72D297353CC}">
              <c16:uniqueId val="{00000000-B28E-453F-B9B8-F868FCE59304}"/>
            </c:ext>
          </c:extLst>
        </c:ser>
        <c:ser>
          <c:idx val="1"/>
          <c:order val="1"/>
          <c:tx>
            <c:strRef>
              <c:f>'[1]经验 '!$C$2</c:f>
              <c:strCache>
                <c:ptCount val="1"/>
                <c:pt idx="0">
                  <c:v>需要经验</c:v>
                </c:pt>
              </c:strCache>
            </c:strRef>
          </c:tx>
          <c:invertIfNegative val="0"/>
          <c:val>
            <c:numRef>
              <c:f>'[1]经验 '!$C$3:$C$102</c:f>
              <c:numCache>
                <c:formatCode>General</c:formatCode>
                <c:ptCount val="100"/>
                <c:pt idx="0">
                  <c:v>690</c:v>
                </c:pt>
                <c:pt idx="1">
                  <c:v>1720</c:v>
                </c:pt>
                <c:pt idx="2">
                  <c:v>610</c:v>
                </c:pt>
                <c:pt idx="3">
                  <c:v>4100</c:v>
                </c:pt>
                <c:pt idx="4">
                  <c:v>5969</c:v>
                </c:pt>
                <c:pt idx="5">
                  <c:v>11704</c:v>
                </c:pt>
                <c:pt idx="6">
                  <c:v>7000</c:v>
                </c:pt>
                <c:pt idx="7">
                  <c:v>9800</c:v>
                </c:pt>
                <c:pt idx="8">
                  <c:v>13600</c:v>
                </c:pt>
                <c:pt idx="9">
                  <c:v>13800</c:v>
                </c:pt>
                <c:pt idx="10">
                  <c:v>800</c:v>
                </c:pt>
                <c:pt idx="11">
                  <c:v>16700</c:v>
                </c:pt>
                <c:pt idx="12">
                  <c:v>800</c:v>
                </c:pt>
                <c:pt idx="13">
                  <c:v>25800</c:v>
                </c:pt>
                <c:pt idx="14">
                  <c:v>25800</c:v>
                </c:pt>
                <c:pt idx="15">
                  <c:v>2800</c:v>
                </c:pt>
                <c:pt idx="16">
                  <c:v>27000</c:v>
                </c:pt>
                <c:pt idx="17">
                  <c:v>9200</c:v>
                </c:pt>
                <c:pt idx="18">
                  <c:v>800</c:v>
                </c:pt>
                <c:pt idx="19">
                  <c:v>1200</c:v>
                </c:pt>
                <c:pt idx="20">
                  <c:v>1600</c:v>
                </c:pt>
                <c:pt idx="21">
                  <c:v>2000</c:v>
                </c:pt>
                <c:pt idx="22">
                  <c:v>2400</c:v>
                </c:pt>
                <c:pt idx="23">
                  <c:v>2800</c:v>
                </c:pt>
                <c:pt idx="24">
                  <c:v>12200</c:v>
                </c:pt>
                <c:pt idx="25">
                  <c:v>19200</c:v>
                </c:pt>
                <c:pt idx="26">
                  <c:v>28300</c:v>
                </c:pt>
                <c:pt idx="27">
                  <c:v>29600</c:v>
                </c:pt>
                <c:pt idx="28">
                  <c:v>34100</c:v>
                </c:pt>
                <c:pt idx="29">
                  <c:v>54000</c:v>
                </c:pt>
                <c:pt idx="30">
                  <c:v>57660</c:v>
                </c:pt>
                <c:pt idx="31">
                  <c:v>42240</c:v>
                </c:pt>
                <c:pt idx="32">
                  <c:v>35640</c:v>
                </c:pt>
                <c:pt idx="33">
                  <c:v>38760</c:v>
                </c:pt>
                <c:pt idx="34">
                  <c:v>52500</c:v>
                </c:pt>
                <c:pt idx="35">
                  <c:v>96600</c:v>
                </c:pt>
                <c:pt idx="36">
                  <c:v>101700</c:v>
                </c:pt>
                <c:pt idx="37">
                  <c:v>106800</c:v>
                </c:pt>
                <c:pt idx="38">
                  <c:v>111900</c:v>
                </c:pt>
                <c:pt idx="39">
                  <c:v>169500</c:v>
                </c:pt>
                <c:pt idx="40">
                  <c:v>195000</c:v>
                </c:pt>
                <c:pt idx="41">
                  <c:v>204000</c:v>
                </c:pt>
                <c:pt idx="42">
                  <c:v>206550</c:v>
                </c:pt>
                <c:pt idx="43">
                  <c:v>208800</c:v>
                </c:pt>
                <c:pt idx="44">
                  <c:v>278250</c:v>
                </c:pt>
                <c:pt idx="45">
                  <c:v>267600</c:v>
                </c:pt>
                <c:pt idx="46">
                  <c:v>270150</c:v>
                </c:pt>
                <c:pt idx="47">
                  <c:v>300900</c:v>
                </c:pt>
                <c:pt idx="48">
                  <c:v>363150</c:v>
                </c:pt>
                <c:pt idx="49">
                  <c:v>594000</c:v>
                </c:pt>
                <c:pt idx="50">
                  <c:v>622440</c:v>
                </c:pt>
                <c:pt idx="51">
                  <c:v>732600</c:v>
                </c:pt>
                <c:pt idx="52">
                  <c:v>849480</c:v>
                </c:pt>
                <c:pt idx="53">
                  <c:v>1003080</c:v>
                </c:pt>
                <c:pt idx="54">
                  <c:v>1103400</c:v>
                </c:pt>
                <c:pt idx="55">
                  <c:v>1240440</c:v>
                </c:pt>
                <c:pt idx="56">
                  <c:v>1384200</c:v>
                </c:pt>
                <c:pt idx="57">
                  <c:v>1534680</c:v>
                </c:pt>
                <c:pt idx="58">
                  <c:v>1691880</c:v>
                </c:pt>
                <c:pt idx="59">
                  <c:v>1870800</c:v>
                </c:pt>
                <c:pt idx="60">
                  <c:v>2192400</c:v>
                </c:pt>
                <c:pt idx="61">
                  <c:v>2560440</c:v>
                </c:pt>
                <c:pt idx="62">
                  <c:v>2914920</c:v>
                </c:pt>
                <c:pt idx="63">
                  <c:v>3315840</c:v>
                </c:pt>
                <c:pt idx="64">
                  <c:v>3703200</c:v>
                </c:pt>
                <c:pt idx="65">
                  <c:v>4137000</c:v>
                </c:pt>
                <c:pt idx="66">
                  <c:v>4557240</c:v>
                </c:pt>
                <c:pt idx="67">
                  <c:v>5023920</c:v>
                </c:pt>
                <c:pt idx="68">
                  <c:v>5477040</c:v>
                </c:pt>
                <c:pt idx="69">
                  <c:v>5976600</c:v>
                </c:pt>
                <c:pt idx="70">
                  <c:v>6462600</c:v>
                </c:pt>
                <c:pt idx="71">
                  <c:v>6986400</c:v>
                </c:pt>
                <c:pt idx="72">
                  <c:v>7496400</c:v>
                </c:pt>
                <c:pt idx="73">
                  <c:v>8052600</c:v>
                </c:pt>
                <c:pt idx="74">
                  <c:v>8595000</c:v>
                </c:pt>
                <c:pt idx="75">
                  <c:v>9168600</c:v>
                </c:pt>
                <c:pt idx="76">
                  <c:v>9758400</c:v>
                </c:pt>
                <c:pt idx="77">
                  <c:v>10364400</c:v>
                </c:pt>
                <c:pt idx="78">
                  <c:v>10986600</c:v>
                </c:pt>
                <c:pt idx="79">
                  <c:v>11625000</c:v>
                </c:pt>
                <c:pt idx="80">
                  <c:v>12279600</c:v>
                </c:pt>
                <c:pt idx="81">
                  <c:v>12950400</c:v>
                </c:pt>
                <c:pt idx="82">
                  <c:v>13637400</c:v>
                </c:pt>
                <c:pt idx="83">
                  <c:v>14340600</c:v>
                </c:pt>
                <c:pt idx="84">
                  <c:v>15060000</c:v>
                </c:pt>
                <c:pt idx="85">
                  <c:v>15795600</c:v>
                </c:pt>
                <c:pt idx="86">
                  <c:v>16547400</c:v>
                </c:pt>
                <c:pt idx="87">
                  <c:v>17315400</c:v>
                </c:pt>
                <c:pt idx="88">
                  <c:v>18099600</c:v>
                </c:pt>
                <c:pt idx="89">
                  <c:v>18900000</c:v>
                </c:pt>
                <c:pt idx="90">
                  <c:v>19716600</c:v>
                </c:pt>
                <c:pt idx="91">
                  <c:v>20549400</c:v>
                </c:pt>
                <c:pt idx="92">
                  <c:v>21398400</c:v>
                </c:pt>
                <c:pt idx="93">
                  <c:v>22263600</c:v>
                </c:pt>
                <c:pt idx="94">
                  <c:v>23145000</c:v>
                </c:pt>
                <c:pt idx="95">
                  <c:v>24042600</c:v>
                </c:pt>
                <c:pt idx="96">
                  <c:v>24956400</c:v>
                </c:pt>
                <c:pt idx="97">
                  <c:v>25886400</c:v>
                </c:pt>
                <c:pt idx="98">
                  <c:v>26832600</c:v>
                </c:pt>
                <c:pt idx="99">
                  <c:v>27789600</c:v>
                </c:pt>
              </c:numCache>
            </c:numRef>
          </c:val>
          <c:extLst>
            <c:ext xmlns:c16="http://schemas.microsoft.com/office/drawing/2014/chart" uri="{C3380CC4-5D6E-409C-BE32-E72D297353CC}">
              <c16:uniqueId val="{00000001-B28E-453F-B9B8-F868FCE59304}"/>
            </c:ext>
          </c:extLst>
        </c:ser>
        <c:dLbls>
          <c:showLegendKey val="0"/>
          <c:showVal val="0"/>
          <c:showCatName val="0"/>
          <c:showSerName val="0"/>
          <c:showPercent val="0"/>
          <c:showBubbleSize val="0"/>
        </c:dLbls>
        <c:gapWidth val="150"/>
        <c:axId val="321313992"/>
        <c:axId val="324309048"/>
      </c:barChart>
      <c:catAx>
        <c:axId val="321313992"/>
        <c:scaling>
          <c:orientation val="minMax"/>
        </c:scaling>
        <c:delete val="0"/>
        <c:axPos val="b"/>
        <c:majorTickMark val="out"/>
        <c:minorTickMark val="none"/>
        <c:tickLblPos val="nextTo"/>
        <c:crossAx val="324309048"/>
        <c:crosses val="autoZero"/>
        <c:auto val="1"/>
        <c:lblAlgn val="ctr"/>
        <c:lblOffset val="100"/>
        <c:noMultiLvlLbl val="0"/>
      </c:catAx>
      <c:valAx>
        <c:axId val="324309048"/>
        <c:scaling>
          <c:orientation val="minMax"/>
        </c:scaling>
        <c:delete val="0"/>
        <c:axPos val="l"/>
        <c:majorGridlines/>
        <c:numFmt formatCode="General" sourceLinked="1"/>
        <c:majorTickMark val="out"/>
        <c:minorTickMark val="none"/>
        <c:tickLblPos val="nextTo"/>
        <c:crossAx val="32131399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'[1]经验 '!$B$2</c:f>
              <c:strCache>
                <c:ptCount val="1"/>
                <c:pt idx="0">
                  <c:v>角色等级</c:v>
                </c:pt>
              </c:strCache>
            </c:strRef>
          </c:tx>
          <c:invertIfNegative val="0"/>
          <c:val>
            <c:numRef>
              <c:f>'[1]经验 '!$B$3:$B$62</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val>
          <c:extLst>
            <c:ext xmlns:c16="http://schemas.microsoft.com/office/drawing/2014/chart" uri="{C3380CC4-5D6E-409C-BE32-E72D297353CC}">
              <c16:uniqueId val="{00000000-3D07-45B2-B426-CFB7271CF52A}"/>
            </c:ext>
          </c:extLst>
        </c:ser>
        <c:ser>
          <c:idx val="1"/>
          <c:order val="1"/>
          <c:tx>
            <c:strRef>
              <c:f>'[1]经验 '!$C$2</c:f>
              <c:strCache>
                <c:ptCount val="1"/>
                <c:pt idx="0">
                  <c:v>需要经验</c:v>
                </c:pt>
              </c:strCache>
            </c:strRef>
          </c:tx>
          <c:invertIfNegative val="0"/>
          <c:val>
            <c:numRef>
              <c:f>'[1]经验 '!$C$3:$C$62</c:f>
              <c:numCache>
                <c:formatCode>General</c:formatCode>
                <c:ptCount val="60"/>
                <c:pt idx="0">
                  <c:v>690</c:v>
                </c:pt>
                <c:pt idx="1">
                  <c:v>1720</c:v>
                </c:pt>
                <c:pt idx="2">
                  <c:v>610</c:v>
                </c:pt>
                <c:pt idx="3">
                  <c:v>4100</c:v>
                </c:pt>
                <c:pt idx="4">
                  <c:v>5969</c:v>
                </c:pt>
                <c:pt idx="5">
                  <c:v>11704</c:v>
                </c:pt>
                <c:pt idx="6">
                  <c:v>7000</c:v>
                </c:pt>
                <c:pt idx="7">
                  <c:v>9800</c:v>
                </c:pt>
                <c:pt idx="8">
                  <c:v>13600</c:v>
                </c:pt>
                <c:pt idx="9">
                  <c:v>13800</c:v>
                </c:pt>
                <c:pt idx="10">
                  <c:v>800</c:v>
                </c:pt>
                <c:pt idx="11">
                  <c:v>16700</c:v>
                </c:pt>
                <c:pt idx="12">
                  <c:v>800</c:v>
                </c:pt>
                <c:pt idx="13">
                  <c:v>25800</c:v>
                </c:pt>
                <c:pt idx="14">
                  <c:v>25800</c:v>
                </c:pt>
                <c:pt idx="15">
                  <c:v>2800</c:v>
                </c:pt>
                <c:pt idx="16">
                  <c:v>27000</c:v>
                </c:pt>
                <c:pt idx="17">
                  <c:v>9200</c:v>
                </c:pt>
                <c:pt idx="18">
                  <c:v>800</c:v>
                </c:pt>
                <c:pt idx="19">
                  <c:v>1200</c:v>
                </c:pt>
                <c:pt idx="20">
                  <c:v>1600</c:v>
                </c:pt>
                <c:pt idx="21">
                  <c:v>2000</c:v>
                </c:pt>
                <c:pt idx="22">
                  <c:v>2400</c:v>
                </c:pt>
                <c:pt idx="23">
                  <c:v>2800</c:v>
                </c:pt>
                <c:pt idx="24">
                  <c:v>12200</c:v>
                </c:pt>
                <c:pt idx="25">
                  <c:v>19200</c:v>
                </c:pt>
                <c:pt idx="26">
                  <c:v>28300</c:v>
                </c:pt>
                <c:pt idx="27">
                  <c:v>29600</c:v>
                </c:pt>
                <c:pt idx="28">
                  <c:v>34100</c:v>
                </c:pt>
                <c:pt idx="29">
                  <c:v>54000</c:v>
                </c:pt>
                <c:pt idx="30">
                  <c:v>57660</c:v>
                </c:pt>
                <c:pt idx="31">
                  <c:v>42240</c:v>
                </c:pt>
                <c:pt idx="32">
                  <c:v>35640</c:v>
                </c:pt>
                <c:pt idx="33">
                  <c:v>38760</c:v>
                </c:pt>
                <c:pt idx="34">
                  <c:v>52500</c:v>
                </c:pt>
                <c:pt idx="35">
                  <c:v>96600</c:v>
                </c:pt>
                <c:pt idx="36">
                  <c:v>101700</c:v>
                </c:pt>
                <c:pt idx="37">
                  <c:v>106800</c:v>
                </c:pt>
                <c:pt idx="38">
                  <c:v>111900</c:v>
                </c:pt>
                <c:pt idx="39">
                  <c:v>169500</c:v>
                </c:pt>
                <c:pt idx="40">
                  <c:v>195000</c:v>
                </c:pt>
                <c:pt idx="41">
                  <c:v>204000</c:v>
                </c:pt>
                <c:pt idx="42">
                  <c:v>206550</c:v>
                </c:pt>
                <c:pt idx="43">
                  <c:v>208800</c:v>
                </c:pt>
                <c:pt idx="44">
                  <c:v>278250</c:v>
                </c:pt>
                <c:pt idx="45">
                  <c:v>267600</c:v>
                </c:pt>
                <c:pt idx="46">
                  <c:v>270150</c:v>
                </c:pt>
                <c:pt idx="47">
                  <c:v>300900</c:v>
                </c:pt>
                <c:pt idx="48">
                  <c:v>363150</c:v>
                </c:pt>
                <c:pt idx="49">
                  <c:v>594000</c:v>
                </c:pt>
                <c:pt idx="50">
                  <c:v>622440</c:v>
                </c:pt>
                <c:pt idx="51">
                  <c:v>732600</c:v>
                </c:pt>
                <c:pt idx="52">
                  <c:v>849480</c:v>
                </c:pt>
                <c:pt idx="53">
                  <c:v>1003080</c:v>
                </c:pt>
                <c:pt idx="54">
                  <c:v>1103400</c:v>
                </c:pt>
                <c:pt idx="55">
                  <c:v>1240440</c:v>
                </c:pt>
                <c:pt idx="56">
                  <c:v>1384200</c:v>
                </c:pt>
                <c:pt idx="57">
                  <c:v>1534680</c:v>
                </c:pt>
                <c:pt idx="58">
                  <c:v>1691880</c:v>
                </c:pt>
                <c:pt idx="59">
                  <c:v>1870800</c:v>
                </c:pt>
              </c:numCache>
            </c:numRef>
          </c:val>
          <c:extLst>
            <c:ext xmlns:c16="http://schemas.microsoft.com/office/drawing/2014/chart" uri="{C3380CC4-5D6E-409C-BE32-E72D297353CC}">
              <c16:uniqueId val="{00000001-3D07-45B2-B426-CFB7271CF52A}"/>
            </c:ext>
          </c:extLst>
        </c:ser>
        <c:dLbls>
          <c:showLegendKey val="0"/>
          <c:showVal val="0"/>
          <c:showCatName val="0"/>
          <c:showSerName val="0"/>
          <c:showPercent val="0"/>
          <c:showBubbleSize val="0"/>
        </c:dLbls>
        <c:gapWidth val="150"/>
        <c:axId val="806164720"/>
        <c:axId val="807823288"/>
      </c:barChart>
      <c:catAx>
        <c:axId val="806164720"/>
        <c:scaling>
          <c:orientation val="minMax"/>
        </c:scaling>
        <c:delete val="0"/>
        <c:axPos val="b"/>
        <c:majorTickMark val="out"/>
        <c:minorTickMark val="none"/>
        <c:tickLblPos val="nextTo"/>
        <c:crossAx val="807823288"/>
        <c:crosses val="autoZero"/>
        <c:auto val="1"/>
        <c:lblAlgn val="ctr"/>
        <c:lblOffset val="100"/>
        <c:noMultiLvlLbl val="0"/>
      </c:catAx>
      <c:valAx>
        <c:axId val="807823288"/>
        <c:scaling>
          <c:orientation val="minMax"/>
        </c:scaling>
        <c:delete val="0"/>
        <c:axPos val="l"/>
        <c:majorGridlines/>
        <c:numFmt formatCode="General" sourceLinked="1"/>
        <c:majorTickMark val="out"/>
        <c:minorTickMark val="none"/>
        <c:tickLblPos val="nextTo"/>
        <c:crossAx val="80616472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经验等级规划!$N$3</c:f>
              <c:strCache>
                <c:ptCount val="1"/>
                <c:pt idx="0">
                  <c:v>等级下限</c:v>
                </c:pt>
              </c:strCache>
            </c:strRef>
          </c:tx>
          <c:marker>
            <c:symbol val="none"/>
          </c:marker>
          <c:cat>
            <c:strRef>
              <c:f>经验等级规划!$M$4:$M$23</c:f>
              <c:strCache>
                <c:ptCount val="20"/>
                <c:pt idx="0">
                  <c:v>第1天</c:v>
                </c:pt>
                <c:pt idx="1">
                  <c:v>第2天</c:v>
                </c:pt>
                <c:pt idx="2">
                  <c:v>第3天</c:v>
                </c:pt>
                <c:pt idx="3">
                  <c:v>第4天</c:v>
                </c:pt>
                <c:pt idx="4">
                  <c:v>第5天</c:v>
                </c:pt>
                <c:pt idx="5">
                  <c:v>第6天</c:v>
                </c:pt>
                <c:pt idx="6">
                  <c:v>第7天</c:v>
                </c:pt>
                <c:pt idx="7">
                  <c:v>第8天</c:v>
                </c:pt>
                <c:pt idx="8">
                  <c:v>第9天</c:v>
                </c:pt>
                <c:pt idx="9">
                  <c:v>第10天</c:v>
                </c:pt>
                <c:pt idx="10">
                  <c:v>第11天</c:v>
                </c:pt>
                <c:pt idx="11">
                  <c:v>第12天</c:v>
                </c:pt>
                <c:pt idx="12">
                  <c:v>第13天</c:v>
                </c:pt>
                <c:pt idx="13">
                  <c:v>第14天</c:v>
                </c:pt>
                <c:pt idx="14">
                  <c:v>第15天</c:v>
                </c:pt>
                <c:pt idx="15">
                  <c:v>第16天</c:v>
                </c:pt>
                <c:pt idx="16">
                  <c:v>第17天</c:v>
                </c:pt>
                <c:pt idx="17">
                  <c:v>第18天</c:v>
                </c:pt>
                <c:pt idx="18">
                  <c:v>第19天</c:v>
                </c:pt>
                <c:pt idx="19">
                  <c:v>第20天</c:v>
                </c:pt>
              </c:strCache>
            </c:strRef>
          </c:cat>
          <c:val>
            <c:numRef>
              <c:f>经验等级规划!$N$4:$N$23</c:f>
              <c:numCache>
                <c:formatCode>General</c:formatCode>
                <c:ptCount val="20"/>
                <c:pt idx="0">
                  <c:v>31</c:v>
                </c:pt>
                <c:pt idx="1">
                  <c:v>37</c:v>
                </c:pt>
                <c:pt idx="2">
                  <c:v>40</c:v>
                </c:pt>
                <c:pt idx="3">
                  <c:v>43</c:v>
                </c:pt>
                <c:pt idx="4">
                  <c:v>45</c:v>
                </c:pt>
                <c:pt idx="5">
                  <c:v>47</c:v>
                </c:pt>
                <c:pt idx="6">
                  <c:v>49</c:v>
                </c:pt>
                <c:pt idx="7">
                  <c:v>51</c:v>
                </c:pt>
                <c:pt idx="8">
                  <c:v>53</c:v>
                </c:pt>
                <c:pt idx="9">
                  <c:v>55</c:v>
                </c:pt>
                <c:pt idx="10">
                  <c:v>57</c:v>
                </c:pt>
                <c:pt idx="11">
                  <c:v>59</c:v>
                </c:pt>
                <c:pt idx="12">
                  <c:v>61</c:v>
                </c:pt>
                <c:pt idx="13">
                  <c:v>62</c:v>
                </c:pt>
                <c:pt idx="14">
                  <c:v>63</c:v>
                </c:pt>
                <c:pt idx="15">
                  <c:v>64</c:v>
                </c:pt>
                <c:pt idx="16">
                  <c:v>65</c:v>
                </c:pt>
                <c:pt idx="17">
                  <c:v>66</c:v>
                </c:pt>
                <c:pt idx="18">
                  <c:v>67</c:v>
                </c:pt>
                <c:pt idx="19">
                  <c:v>68</c:v>
                </c:pt>
              </c:numCache>
            </c:numRef>
          </c:val>
          <c:smooth val="0"/>
          <c:extLst>
            <c:ext xmlns:c16="http://schemas.microsoft.com/office/drawing/2014/chart" uri="{C3380CC4-5D6E-409C-BE32-E72D297353CC}">
              <c16:uniqueId val="{00000000-7F39-4830-869F-1B4E276B7770}"/>
            </c:ext>
          </c:extLst>
        </c:ser>
        <c:ser>
          <c:idx val="1"/>
          <c:order val="1"/>
          <c:tx>
            <c:strRef>
              <c:f>经验等级规划!$P$3</c:f>
              <c:strCache>
                <c:ptCount val="1"/>
                <c:pt idx="0">
                  <c:v>等级上限</c:v>
                </c:pt>
              </c:strCache>
            </c:strRef>
          </c:tx>
          <c:marker>
            <c:symbol val="none"/>
          </c:marker>
          <c:cat>
            <c:strRef>
              <c:f>经验等级规划!$M$4:$M$23</c:f>
              <c:strCache>
                <c:ptCount val="20"/>
                <c:pt idx="0">
                  <c:v>第1天</c:v>
                </c:pt>
                <c:pt idx="1">
                  <c:v>第2天</c:v>
                </c:pt>
                <c:pt idx="2">
                  <c:v>第3天</c:v>
                </c:pt>
                <c:pt idx="3">
                  <c:v>第4天</c:v>
                </c:pt>
                <c:pt idx="4">
                  <c:v>第5天</c:v>
                </c:pt>
                <c:pt idx="5">
                  <c:v>第6天</c:v>
                </c:pt>
                <c:pt idx="6">
                  <c:v>第7天</c:v>
                </c:pt>
                <c:pt idx="7">
                  <c:v>第8天</c:v>
                </c:pt>
                <c:pt idx="8">
                  <c:v>第9天</c:v>
                </c:pt>
                <c:pt idx="9">
                  <c:v>第10天</c:v>
                </c:pt>
                <c:pt idx="10">
                  <c:v>第11天</c:v>
                </c:pt>
                <c:pt idx="11">
                  <c:v>第12天</c:v>
                </c:pt>
                <c:pt idx="12">
                  <c:v>第13天</c:v>
                </c:pt>
                <c:pt idx="13">
                  <c:v>第14天</c:v>
                </c:pt>
                <c:pt idx="14">
                  <c:v>第15天</c:v>
                </c:pt>
                <c:pt idx="15">
                  <c:v>第16天</c:v>
                </c:pt>
                <c:pt idx="16">
                  <c:v>第17天</c:v>
                </c:pt>
                <c:pt idx="17">
                  <c:v>第18天</c:v>
                </c:pt>
                <c:pt idx="18">
                  <c:v>第19天</c:v>
                </c:pt>
                <c:pt idx="19">
                  <c:v>第20天</c:v>
                </c:pt>
              </c:strCache>
            </c:strRef>
          </c:cat>
          <c:val>
            <c:numRef>
              <c:f>经验等级规划!$P$4:$P$23</c:f>
              <c:numCache>
                <c:formatCode>General</c:formatCode>
                <c:ptCount val="20"/>
                <c:pt idx="0">
                  <c:v>37</c:v>
                </c:pt>
                <c:pt idx="1">
                  <c:v>42</c:v>
                </c:pt>
                <c:pt idx="2">
                  <c:v>45</c:v>
                </c:pt>
                <c:pt idx="3">
                  <c:v>48</c:v>
                </c:pt>
                <c:pt idx="4">
                  <c:v>50</c:v>
                </c:pt>
                <c:pt idx="5">
                  <c:v>52</c:v>
                </c:pt>
                <c:pt idx="6">
                  <c:v>54</c:v>
                </c:pt>
                <c:pt idx="7">
                  <c:v>56</c:v>
                </c:pt>
                <c:pt idx="8">
                  <c:v>58</c:v>
                </c:pt>
                <c:pt idx="9">
                  <c:v>60</c:v>
                </c:pt>
                <c:pt idx="10">
                  <c:v>62</c:v>
                </c:pt>
                <c:pt idx="11">
                  <c:v>63</c:v>
                </c:pt>
                <c:pt idx="12">
                  <c:v>64</c:v>
                </c:pt>
                <c:pt idx="13">
                  <c:v>65</c:v>
                </c:pt>
                <c:pt idx="14">
                  <c:v>66</c:v>
                </c:pt>
                <c:pt idx="15">
                  <c:v>67</c:v>
                </c:pt>
                <c:pt idx="16">
                  <c:v>68</c:v>
                </c:pt>
                <c:pt idx="17">
                  <c:v>69</c:v>
                </c:pt>
                <c:pt idx="18">
                  <c:v>70</c:v>
                </c:pt>
                <c:pt idx="19">
                  <c:v>71</c:v>
                </c:pt>
              </c:numCache>
            </c:numRef>
          </c:val>
          <c:smooth val="0"/>
          <c:extLst>
            <c:ext xmlns:c16="http://schemas.microsoft.com/office/drawing/2014/chart" uri="{C3380CC4-5D6E-409C-BE32-E72D297353CC}">
              <c16:uniqueId val="{00000001-7F39-4830-869F-1B4E276B7770}"/>
            </c:ext>
          </c:extLst>
        </c:ser>
        <c:dLbls>
          <c:showLegendKey val="0"/>
          <c:showVal val="0"/>
          <c:showCatName val="0"/>
          <c:showSerName val="0"/>
          <c:showPercent val="0"/>
          <c:showBubbleSize val="0"/>
        </c:dLbls>
        <c:smooth val="0"/>
        <c:axId val="239974648"/>
        <c:axId val="239975040"/>
      </c:lineChart>
      <c:catAx>
        <c:axId val="239974648"/>
        <c:scaling>
          <c:orientation val="minMax"/>
        </c:scaling>
        <c:delete val="0"/>
        <c:axPos val="b"/>
        <c:numFmt formatCode="General" sourceLinked="0"/>
        <c:majorTickMark val="out"/>
        <c:minorTickMark val="none"/>
        <c:tickLblPos val="nextTo"/>
        <c:crossAx val="239975040"/>
        <c:crosses val="autoZero"/>
        <c:auto val="1"/>
        <c:lblAlgn val="ctr"/>
        <c:lblOffset val="100"/>
        <c:noMultiLvlLbl val="0"/>
      </c:catAx>
      <c:valAx>
        <c:axId val="239975040"/>
        <c:scaling>
          <c:orientation val="minMax"/>
        </c:scaling>
        <c:delete val="0"/>
        <c:axPos val="l"/>
        <c:majorGridlines/>
        <c:numFmt formatCode="General" sourceLinked="1"/>
        <c:majorTickMark val="out"/>
        <c:minorTickMark val="none"/>
        <c:tickLblPos val="nextTo"/>
        <c:crossAx val="23997464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330200</xdr:colOff>
      <xdr:row>7</xdr:row>
      <xdr:rowOff>165100</xdr:rowOff>
    </xdr:from>
    <xdr:to>
      <xdr:col>20</xdr:col>
      <xdr:colOff>393700</xdr:colOff>
      <xdr:row>17</xdr:row>
      <xdr:rowOff>25400</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662400" y="1498600"/>
          <a:ext cx="8140700" cy="3860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139700</xdr:colOff>
      <xdr:row>53</xdr:row>
      <xdr:rowOff>19050</xdr:rowOff>
    </xdr:from>
    <xdr:to>
      <xdr:col>28</xdr:col>
      <xdr:colOff>215900</xdr:colOff>
      <xdr:row>77</xdr:row>
      <xdr:rowOff>12700</xdr:rowOff>
    </xdr:to>
    <xdr:graphicFrame macro="">
      <xdr:nvGraphicFramePr>
        <xdr:cNvPr id="3" name="图表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127000</xdr:colOff>
      <xdr:row>28</xdr:row>
      <xdr:rowOff>188383</xdr:rowOff>
    </xdr:from>
    <xdr:to>
      <xdr:col>28</xdr:col>
      <xdr:colOff>190500</xdr:colOff>
      <xdr:row>51</xdr:row>
      <xdr:rowOff>25400</xdr:rowOff>
    </xdr:to>
    <xdr:graphicFrame macro="">
      <xdr:nvGraphicFramePr>
        <xdr:cNvPr id="4" name="图表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135465</xdr:colOff>
      <xdr:row>2</xdr:row>
      <xdr:rowOff>46567</xdr:rowOff>
    </xdr:from>
    <xdr:to>
      <xdr:col>29</xdr:col>
      <xdr:colOff>67733</xdr:colOff>
      <xdr:row>27</xdr:row>
      <xdr:rowOff>177800</xdr:rowOff>
    </xdr:to>
    <xdr:graphicFrame macro="">
      <xdr:nvGraphicFramePr>
        <xdr:cNvPr id="9" name="图表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hen\Desktop\2015-3-7\&#12298;&#29579;&#32773;&#22855;&#36857;3D&#12299;&#31995;&#32479;&#26041;&#21521;&#21644;&#25968;&#20540;&#35268;&#21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游戏系统产销定位"/>
      <sheetName val="角色成长规划"/>
      <sheetName val="各系统数值体验规划"/>
      <sheetName val="每日游戏时间"/>
      <sheetName val="经验 "/>
      <sheetName val="技能"/>
      <sheetName val="VIP"/>
      <sheetName val="材料产销点"/>
      <sheetName val="货币产销点"/>
      <sheetName val="钻石消耗"/>
      <sheetName val="功能开启时间调整建议"/>
      <sheetName val="功能开启节奏调整建议"/>
      <sheetName val="Sheet2"/>
      <sheetName val="Sheet3"/>
      <sheetName val="工作表1"/>
    </sheetNames>
    <sheetDataSet>
      <sheetData sheetId="0"/>
      <sheetData sheetId="1"/>
      <sheetData sheetId="2"/>
      <sheetData sheetId="3"/>
      <sheetData sheetId="4">
        <row r="2">
          <cell r="B2" t="str">
            <v>角色等级</v>
          </cell>
          <cell r="C2" t="str">
            <v>需要经验</v>
          </cell>
        </row>
        <row r="3">
          <cell r="B3">
            <v>1</v>
          </cell>
          <cell r="C3">
            <v>690</v>
          </cell>
        </row>
        <row r="4">
          <cell r="B4">
            <v>2</v>
          </cell>
          <cell r="C4">
            <v>1720</v>
          </cell>
        </row>
        <row r="5">
          <cell r="B5">
            <v>3</v>
          </cell>
          <cell r="C5">
            <v>610</v>
          </cell>
        </row>
        <row r="6">
          <cell r="B6">
            <v>4</v>
          </cell>
          <cell r="C6">
            <v>4100</v>
          </cell>
        </row>
        <row r="7">
          <cell r="B7">
            <v>5</v>
          </cell>
          <cell r="C7">
            <v>5969</v>
          </cell>
        </row>
        <row r="8">
          <cell r="B8">
            <v>6</v>
          </cell>
          <cell r="C8">
            <v>11704</v>
          </cell>
        </row>
        <row r="9">
          <cell r="B9">
            <v>7</v>
          </cell>
          <cell r="C9">
            <v>7000</v>
          </cell>
        </row>
        <row r="10">
          <cell r="B10">
            <v>8</v>
          </cell>
          <cell r="C10">
            <v>9800</v>
          </cell>
        </row>
        <row r="11">
          <cell r="B11">
            <v>9</v>
          </cell>
          <cell r="C11">
            <v>13600</v>
          </cell>
        </row>
        <row r="12">
          <cell r="B12">
            <v>10</v>
          </cell>
          <cell r="C12">
            <v>13800</v>
          </cell>
        </row>
        <row r="13">
          <cell r="B13">
            <v>11</v>
          </cell>
          <cell r="C13">
            <v>800</v>
          </cell>
        </row>
        <row r="14">
          <cell r="B14">
            <v>12</v>
          </cell>
          <cell r="C14">
            <v>16700</v>
          </cell>
        </row>
        <row r="15">
          <cell r="B15">
            <v>13</v>
          </cell>
          <cell r="C15">
            <v>800</v>
          </cell>
        </row>
        <row r="16">
          <cell r="B16">
            <v>14</v>
          </cell>
          <cell r="C16">
            <v>25800</v>
          </cell>
        </row>
        <row r="17">
          <cell r="B17">
            <v>15</v>
          </cell>
          <cell r="C17">
            <v>25800</v>
          </cell>
        </row>
        <row r="18">
          <cell r="B18">
            <v>16</v>
          </cell>
          <cell r="C18">
            <v>2800</v>
          </cell>
        </row>
        <row r="19">
          <cell r="B19">
            <v>17</v>
          </cell>
          <cell r="C19">
            <v>27000</v>
          </cell>
        </row>
        <row r="20">
          <cell r="B20">
            <v>18</v>
          </cell>
          <cell r="C20">
            <v>9200</v>
          </cell>
        </row>
        <row r="21">
          <cell r="B21">
            <v>19</v>
          </cell>
          <cell r="C21">
            <v>800</v>
          </cell>
        </row>
        <row r="22">
          <cell r="B22">
            <v>20</v>
          </cell>
          <cell r="C22">
            <v>1200</v>
          </cell>
        </row>
        <row r="23">
          <cell r="B23">
            <v>21</v>
          </cell>
          <cell r="C23">
            <v>1600</v>
          </cell>
        </row>
        <row r="24">
          <cell r="B24">
            <v>22</v>
          </cell>
          <cell r="C24">
            <v>2000</v>
          </cell>
        </row>
        <row r="25">
          <cell r="B25">
            <v>23</v>
          </cell>
          <cell r="C25">
            <v>2400</v>
          </cell>
        </row>
        <row r="26">
          <cell r="B26">
            <v>24</v>
          </cell>
          <cell r="C26">
            <v>2800</v>
          </cell>
        </row>
        <row r="27">
          <cell r="B27">
            <v>25</v>
          </cell>
          <cell r="C27">
            <v>12200</v>
          </cell>
        </row>
        <row r="28">
          <cell r="B28">
            <v>26</v>
          </cell>
          <cell r="C28">
            <v>19200</v>
          </cell>
        </row>
        <row r="29">
          <cell r="B29">
            <v>27</v>
          </cell>
          <cell r="C29">
            <v>28300</v>
          </cell>
        </row>
        <row r="30">
          <cell r="B30">
            <v>28</v>
          </cell>
          <cell r="C30">
            <v>29600</v>
          </cell>
        </row>
        <row r="31">
          <cell r="B31">
            <v>29</v>
          </cell>
          <cell r="C31">
            <v>34100</v>
          </cell>
        </row>
        <row r="32">
          <cell r="B32">
            <v>30</v>
          </cell>
          <cell r="C32">
            <v>54000</v>
          </cell>
        </row>
        <row r="33">
          <cell r="B33">
            <v>31</v>
          </cell>
          <cell r="C33">
            <v>57660</v>
          </cell>
        </row>
        <row r="34">
          <cell r="B34">
            <v>32</v>
          </cell>
          <cell r="C34">
            <v>42240</v>
          </cell>
        </row>
        <row r="35">
          <cell r="B35">
            <v>33</v>
          </cell>
          <cell r="C35">
            <v>35640</v>
          </cell>
        </row>
        <row r="36">
          <cell r="B36">
            <v>34</v>
          </cell>
          <cell r="C36">
            <v>38760</v>
          </cell>
        </row>
        <row r="37">
          <cell r="B37">
            <v>35</v>
          </cell>
          <cell r="C37">
            <v>52500</v>
          </cell>
        </row>
        <row r="38">
          <cell r="B38">
            <v>36</v>
          </cell>
          <cell r="C38">
            <v>96600</v>
          </cell>
        </row>
        <row r="39">
          <cell r="B39">
            <v>37</v>
          </cell>
          <cell r="C39">
            <v>101700</v>
          </cell>
        </row>
        <row r="40">
          <cell r="B40">
            <v>38</v>
          </cell>
          <cell r="C40">
            <v>106800</v>
          </cell>
        </row>
        <row r="41">
          <cell r="B41">
            <v>39</v>
          </cell>
          <cell r="C41">
            <v>111900</v>
          </cell>
        </row>
        <row r="42">
          <cell r="B42">
            <v>40</v>
          </cell>
          <cell r="C42">
            <v>169500</v>
          </cell>
        </row>
        <row r="43">
          <cell r="B43">
            <v>41</v>
          </cell>
          <cell r="C43">
            <v>195000</v>
          </cell>
        </row>
        <row r="44">
          <cell r="B44">
            <v>42</v>
          </cell>
          <cell r="C44">
            <v>204000</v>
          </cell>
        </row>
        <row r="45">
          <cell r="B45">
            <v>43</v>
          </cell>
          <cell r="C45">
            <v>206550</v>
          </cell>
        </row>
        <row r="46">
          <cell r="B46">
            <v>44</v>
          </cell>
          <cell r="C46">
            <v>208800</v>
          </cell>
        </row>
        <row r="47">
          <cell r="B47">
            <v>45</v>
          </cell>
          <cell r="C47">
            <v>278250</v>
          </cell>
        </row>
        <row r="48">
          <cell r="B48">
            <v>46</v>
          </cell>
          <cell r="C48">
            <v>267600</v>
          </cell>
        </row>
        <row r="49">
          <cell r="B49">
            <v>47</v>
          </cell>
          <cell r="C49">
            <v>270150</v>
          </cell>
        </row>
        <row r="50">
          <cell r="B50">
            <v>48</v>
          </cell>
          <cell r="C50">
            <v>300900</v>
          </cell>
        </row>
        <row r="51">
          <cell r="B51">
            <v>49</v>
          </cell>
          <cell r="C51">
            <v>363150</v>
          </cell>
        </row>
        <row r="52">
          <cell r="B52">
            <v>50</v>
          </cell>
          <cell r="C52">
            <v>594000</v>
          </cell>
        </row>
        <row r="53">
          <cell r="B53">
            <v>51</v>
          </cell>
          <cell r="C53">
            <v>622440</v>
          </cell>
        </row>
        <row r="54">
          <cell r="B54">
            <v>52</v>
          </cell>
          <cell r="C54">
            <v>732600</v>
          </cell>
        </row>
        <row r="55">
          <cell r="B55">
            <v>53</v>
          </cell>
          <cell r="C55">
            <v>849480</v>
          </cell>
        </row>
        <row r="56">
          <cell r="B56">
            <v>54</v>
          </cell>
          <cell r="C56">
            <v>1003080</v>
          </cell>
        </row>
        <row r="57">
          <cell r="B57">
            <v>55</v>
          </cell>
          <cell r="C57">
            <v>1103400</v>
          </cell>
        </row>
        <row r="58">
          <cell r="B58">
            <v>56</v>
          </cell>
          <cell r="C58">
            <v>1240440</v>
          </cell>
        </row>
        <row r="59">
          <cell r="B59">
            <v>57</v>
          </cell>
          <cell r="C59">
            <v>1384200</v>
          </cell>
        </row>
        <row r="60">
          <cell r="B60">
            <v>58</v>
          </cell>
          <cell r="C60">
            <v>1534680</v>
          </cell>
        </row>
        <row r="61">
          <cell r="B61">
            <v>59</v>
          </cell>
          <cell r="C61">
            <v>1691880</v>
          </cell>
        </row>
        <row r="62">
          <cell r="B62">
            <v>60</v>
          </cell>
          <cell r="C62">
            <v>1870800</v>
          </cell>
        </row>
        <row r="63">
          <cell r="B63">
            <v>61</v>
          </cell>
          <cell r="C63">
            <v>2192400</v>
          </cell>
        </row>
        <row r="64">
          <cell r="B64">
            <v>62</v>
          </cell>
          <cell r="C64">
            <v>2560440</v>
          </cell>
        </row>
        <row r="65">
          <cell r="B65">
            <v>63</v>
          </cell>
          <cell r="C65">
            <v>2914920</v>
          </cell>
        </row>
        <row r="66">
          <cell r="B66">
            <v>64</v>
          </cell>
          <cell r="C66">
            <v>3315840</v>
          </cell>
        </row>
        <row r="67">
          <cell r="B67">
            <v>65</v>
          </cell>
          <cell r="C67">
            <v>3703200</v>
          </cell>
        </row>
        <row r="68">
          <cell r="B68">
            <v>66</v>
          </cell>
          <cell r="C68">
            <v>4137000</v>
          </cell>
        </row>
        <row r="69">
          <cell r="B69">
            <v>67</v>
          </cell>
          <cell r="C69">
            <v>4557240</v>
          </cell>
        </row>
        <row r="70">
          <cell r="B70">
            <v>68</v>
          </cell>
          <cell r="C70">
            <v>5023920</v>
          </cell>
        </row>
        <row r="71">
          <cell r="B71">
            <v>69</v>
          </cell>
          <cell r="C71">
            <v>5477040</v>
          </cell>
        </row>
        <row r="72">
          <cell r="B72">
            <v>70</v>
          </cell>
          <cell r="C72">
            <v>5976600</v>
          </cell>
        </row>
        <row r="73">
          <cell r="B73">
            <v>71</v>
          </cell>
          <cell r="C73">
            <v>6462600</v>
          </cell>
        </row>
        <row r="74">
          <cell r="B74">
            <v>72</v>
          </cell>
          <cell r="C74">
            <v>6986400</v>
          </cell>
        </row>
        <row r="75">
          <cell r="B75">
            <v>73</v>
          </cell>
          <cell r="C75">
            <v>7496400</v>
          </cell>
        </row>
        <row r="76">
          <cell r="B76">
            <v>74</v>
          </cell>
          <cell r="C76">
            <v>8052600</v>
          </cell>
        </row>
        <row r="77">
          <cell r="B77">
            <v>75</v>
          </cell>
          <cell r="C77">
            <v>8595000</v>
          </cell>
        </row>
        <row r="78">
          <cell r="B78">
            <v>76</v>
          </cell>
          <cell r="C78">
            <v>9168600</v>
          </cell>
        </row>
        <row r="79">
          <cell r="B79">
            <v>77</v>
          </cell>
          <cell r="C79">
            <v>9758400</v>
          </cell>
        </row>
        <row r="80">
          <cell r="B80">
            <v>78</v>
          </cell>
          <cell r="C80">
            <v>10364400</v>
          </cell>
        </row>
        <row r="81">
          <cell r="B81">
            <v>79</v>
          </cell>
          <cell r="C81">
            <v>10986600</v>
          </cell>
        </row>
        <row r="82">
          <cell r="B82">
            <v>80</v>
          </cell>
          <cell r="C82">
            <v>11625000</v>
          </cell>
        </row>
        <row r="83">
          <cell r="B83">
            <v>81</v>
          </cell>
          <cell r="C83">
            <v>12279600</v>
          </cell>
        </row>
        <row r="84">
          <cell r="B84">
            <v>82</v>
          </cell>
          <cell r="C84">
            <v>12950400</v>
          </cell>
        </row>
        <row r="85">
          <cell r="B85">
            <v>83</v>
          </cell>
          <cell r="C85">
            <v>13637400</v>
          </cell>
        </row>
        <row r="86">
          <cell r="B86">
            <v>84</v>
          </cell>
          <cell r="C86">
            <v>14340600</v>
          </cell>
        </row>
        <row r="87">
          <cell r="B87">
            <v>85</v>
          </cell>
          <cell r="C87">
            <v>15060000</v>
          </cell>
        </row>
        <row r="88">
          <cell r="B88">
            <v>86</v>
          </cell>
          <cell r="C88">
            <v>15795600</v>
          </cell>
        </row>
        <row r="89">
          <cell r="B89">
            <v>87</v>
          </cell>
          <cell r="C89">
            <v>16547400</v>
          </cell>
        </row>
        <row r="90">
          <cell r="B90">
            <v>88</v>
          </cell>
          <cell r="C90">
            <v>17315400</v>
          </cell>
        </row>
        <row r="91">
          <cell r="B91">
            <v>89</v>
          </cell>
          <cell r="C91">
            <v>18099600</v>
          </cell>
        </row>
        <row r="92">
          <cell r="B92">
            <v>90</v>
          </cell>
          <cell r="C92">
            <v>18900000</v>
          </cell>
        </row>
        <row r="93">
          <cell r="B93">
            <v>91</v>
          </cell>
          <cell r="C93">
            <v>19716600</v>
          </cell>
        </row>
        <row r="94">
          <cell r="B94">
            <v>92</v>
          </cell>
          <cell r="C94">
            <v>20549400</v>
          </cell>
        </row>
        <row r="95">
          <cell r="B95">
            <v>93</v>
          </cell>
          <cell r="C95">
            <v>21398400</v>
          </cell>
        </row>
        <row r="96">
          <cell r="B96">
            <v>94</v>
          </cell>
          <cell r="C96">
            <v>22263600</v>
          </cell>
        </row>
        <row r="97">
          <cell r="B97">
            <v>95</v>
          </cell>
          <cell r="C97">
            <v>23145000</v>
          </cell>
        </row>
        <row r="98">
          <cell r="B98">
            <v>96</v>
          </cell>
          <cell r="C98">
            <v>24042600</v>
          </cell>
        </row>
        <row r="99">
          <cell r="B99">
            <v>97</v>
          </cell>
          <cell r="C99">
            <v>24956400</v>
          </cell>
        </row>
        <row r="100">
          <cell r="B100">
            <v>98</v>
          </cell>
          <cell r="C100">
            <v>25886400</v>
          </cell>
        </row>
        <row r="101">
          <cell r="B101">
            <v>99</v>
          </cell>
          <cell r="C101">
            <v>26832600</v>
          </cell>
        </row>
        <row r="102">
          <cell r="B102">
            <v>100</v>
          </cell>
          <cell r="C102">
            <v>27789600</v>
          </cell>
        </row>
      </sheetData>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79"/>
  <sheetViews>
    <sheetView workbookViewId="0">
      <pane xSplit="3" ySplit="2" topLeftCell="D20" activePane="bottomRight" state="frozen"/>
      <selection pane="topRight" activeCell="D1" sqref="D1"/>
      <selection pane="bottomLeft" activeCell="A3" sqref="A3"/>
      <selection pane="bottomRight" activeCell="F29" sqref="F29"/>
    </sheetView>
  </sheetViews>
  <sheetFormatPr defaultColWidth="8.875" defaultRowHeight="16.5" x14ac:dyDescent="0.15"/>
  <cols>
    <col min="1" max="1" width="2.875" style="4" customWidth="1"/>
    <col min="2" max="2" width="5.5" style="4" bestFit="1" customWidth="1"/>
    <col min="3" max="3" width="18.375" style="9" bestFit="1" customWidth="1"/>
    <col min="4" max="4" width="9" style="9" bestFit="1" customWidth="1"/>
    <col min="5" max="5" width="72.375" style="10" bestFit="1" customWidth="1"/>
    <col min="6" max="6" width="65.5" style="10" bestFit="1" customWidth="1"/>
    <col min="7" max="7" width="16.625" style="10" bestFit="1" customWidth="1"/>
    <col min="8" max="8" width="24.125" style="11" bestFit="1" customWidth="1"/>
    <col min="9" max="16384" width="8.875" style="4"/>
  </cols>
  <sheetData>
    <row r="2" spans="2:8" x14ac:dyDescent="0.15">
      <c r="B2" s="12"/>
      <c r="C2" s="1" t="s">
        <v>0</v>
      </c>
      <c r="D2" s="2" t="s">
        <v>1</v>
      </c>
      <c r="E2" s="3" t="s">
        <v>2</v>
      </c>
      <c r="F2" s="3" t="s">
        <v>207</v>
      </c>
      <c r="G2" s="3" t="s">
        <v>3</v>
      </c>
      <c r="H2" s="3" t="s">
        <v>4</v>
      </c>
    </row>
    <row r="3" spans="2:8" s="7" customFormat="1" x14ac:dyDescent="0.15">
      <c r="B3" s="176" t="s">
        <v>168</v>
      </c>
      <c r="C3" s="5" t="s">
        <v>6</v>
      </c>
      <c r="D3" s="5" t="s">
        <v>189</v>
      </c>
      <c r="E3" s="6" t="s">
        <v>7</v>
      </c>
      <c r="F3" s="6" t="s">
        <v>8</v>
      </c>
      <c r="G3" s="6" t="s">
        <v>9</v>
      </c>
      <c r="H3" s="5" t="s">
        <v>10</v>
      </c>
    </row>
    <row r="4" spans="2:8" s="7" customFormat="1" x14ac:dyDescent="0.15">
      <c r="B4" s="176"/>
      <c r="C4" s="5" t="s">
        <v>11</v>
      </c>
      <c r="D4" s="5" t="s">
        <v>189</v>
      </c>
      <c r="E4" s="6" t="s">
        <v>12</v>
      </c>
      <c r="F4" s="6" t="s">
        <v>1237</v>
      </c>
      <c r="G4" s="6" t="s">
        <v>9</v>
      </c>
      <c r="H4" s="5"/>
    </row>
    <row r="5" spans="2:8" s="7" customFormat="1" x14ac:dyDescent="0.15">
      <c r="B5" s="176"/>
      <c r="C5" s="5" t="s">
        <v>13</v>
      </c>
      <c r="D5" s="5" t="s">
        <v>189</v>
      </c>
      <c r="E5" s="6" t="s">
        <v>14</v>
      </c>
      <c r="F5" s="6" t="s">
        <v>15</v>
      </c>
      <c r="G5" s="6"/>
      <c r="H5" s="5" t="s">
        <v>16</v>
      </c>
    </row>
    <row r="6" spans="2:8" s="7" customFormat="1" x14ac:dyDescent="0.15">
      <c r="B6" s="176"/>
      <c r="C6" s="5" t="s">
        <v>17</v>
      </c>
      <c r="D6" s="5" t="s">
        <v>189</v>
      </c>
      <c r="E6" s="8" t="s">
        <v>18</v>
      </c>
      <c r="F6" s="6" t="s">
        <v>19</v>
      </c>
      <c r="G6" s="6" t="s">
        <v>20</v>
      </c>
      <c r="H6" s="5" t="s">
        <v>16</v>
      </c>
    </row>
    <row r="7" spans="2:8" s="7" customFormat="1" x14ac:dyDescent="0.15">
      <c r="B7" s="176"/>
      <c r="C7" s="5" t="s">
        <v>21</v>
      </c>
      <c r="D7" s="5" t="s">
        <v>189</v>
      </c>
      <c r="E7" s="6" t="s">
        <v>22</v>
      </c>
      <c r="F7" s="6" t="s">
        <v>23</v>
      </c>
      <c r="G7" s="6"/>
      <c r="H7" s="5" t="s">
        <v>16</v>
      </c>
    </row>
    <row r="8" spans="2:8" s="7" customFormat="1" x14ac:dyDescent="0.15">
      <c r="B8" s="176"/>
      <c r="C8" s="5" t="s">
        <v>24</v>
      </c>
      <c r="D8" s="5" t="s">
        <v>189</v>
      </c>
      <c r="E8" s="6" t="s">
        <v>25</v>
      </c>
      <c r="F8" s="6" t="s">
        <v>26</v>
      </c>
      <c r="G8" s="6"/>
      <c r="H8" s="5" t="s">
        <v>16</v>
      </c>
    </row>
    <row r="9" spans="2:8" s="7" customFormat="1" ht="33" x14ac:dyDescent="0.15">
      <c r="B9" s="177" t="s">
        <v>167</v>
      </c>
      <c r="C9" s="13" t="s">
        <v>27</v>
      </c>
      <c r="D9" s="20" t="s">
        <v>187</v>
      </c>
      <c r="E9" s="14" t="s">
        <v>28</v>
      </c>
      <c r="F9" s="14" t="s">
        <v>1267</v>
      </c>
      <c r="G9" s="14" t="s">
        <v>239</v>
      </c>
      <c r="H9" s="13" t="s">
        <v>29</v>
      </c>
    </row>
    <row r="10" spans="2:8" s="7" customFormat="1" ht="33" x14ac:dyDescent="0.15">
      <c r="B10" s="177"/>
      <c r="C10" s="13" t="s">
        <v>30</v>
      </c>
      <c r="D10" s="20" t="s">
        <v>187</v>
      </c>
      <c r="E10" s="14" t="s">
        <v>170</v>
      </c>
      <c r="F10" s="14" t="s">
        <v>31</v>
      </c>
      <c r="G10" s="14"/>
      <c r="H10" s="13" t="s">
        <v>16</v>
      </c>
    </row>
    <row r="11" spans="2:8" s="7" customFormat="1" ht="33" x14ac:dyDescent="0.15">
      <c r="B11" s="177"/>
      <c r="C11" s="13" t="s">
        <v>32</v>
      </c>
      <c r="D11" s="20" t="s">
        <v>187</v>
      </c>
      <c r="E11" s="13" t="s">
        <v>169</v>
      </c>
      <c r="F11" s="13" t="s">
        <v>33</v>
      </c>
      <c r="G11" s="13"/>
      <c r="H11" s="13" t="s">
        <v>16</v>
      </c>
    </row>
    <row r="12" spans="2:8" s="7" customFormat="1" x14ac:dyDescent="0.15">
      <c r="B12" s="177"/>
      <c r="C12" s="13" t="s">
        <v>34</v>
      </c>
      <c r="D12" s="20" t="s">
        <v>187</v>
      </c>
      <c r="E12" s="14" t="s">
        <v>35</v>
      </c>
      <c r="F12" s="14" t="s">
        <v>36</v>
      </c>
      <c r="G12" s="14" t="s">
        <v>240</v>
      </c>
      <c r="H12" s="13" t="s">
        <v>37</v>
      </c>
    </row>
    <row r="13" spans="2:8" s="7" customFormat="1" ht="33" x14ac:dyDescent="0.15">
      <c r="B13" s="177"/>
      <c r="C13" s="13" t="s">
        <v>38</v>
      </c>
      <c r="D13" s="20" t="s">
        <v>187</v>
      </c>
      <c r="E13" s="15" t="s">
        <v>39</v>
      </c>
      <c r="F13" s="14" t="s">
        <v>40</v>
      </c>
      <c r="G13" s="14"/>
      <c r="H13" s="13"/>
    </row>
    <row r="14" spans="2:8" s="7" customFormat="1" x14ac:dyDescent="0.15">
      <c r="B14" s="177"/>
      <c r="C14" s="13" t="s">
        <v>41</v>
      </c>
      <c r="D14" s="20" t="s">
        <v>187</v>
      </c>
      <c r="E14" s="14" t="s">
        <v>42</v>
      </c>
      <c r="F14" s="14" t="s">
        <v>43</v>
      </c>
      <c r="G14" s="14" t="s">
        <v>241</v>
      </c>
      <c r="H14" s="13"/>
    </row>
    <row r="15" spans="2:8" s="7" customFormat="1" ht="49.5" x14ac:dyDescent="0.15">
      <c r="B15" s="174" t="s">
        <v>44</v>
      </c>
      <c r="C15" s="5" t="s">
        <v>45</v>
      </c>
      <c r="D15" s="5" t="s">
        <v>189</v>
      </c>
      <c r="E15" s="6" t="s">
        <v>46</v>
      </c>
      <c r="F15" s="6" t="s">
        <v>47</v>
      </c>
      <c r="G15" s="6" t="s">
        <v>20</v>
      </c>
      <c r="H15" s="5" t="s">
        <v>48</v>
      </c>
    </row>
    <row r="16" spans="2:8" s="7" customFormat="1" ht="99" x14ac:dyDescent="0.15">
      <c r="B16" s="174"/>
      <c r="C16" s="5" t="s">
        <v>49</v>
      </c>
      <c r="D16" s="5" t="s">
        <v>189</v>
      </c>
      <c r="E16" s="6" t="s">
        <v>50</v>
      </c>
      <c r="F16" s="8" t="s">
        <v>1270</v>
      </c>
      <c r="G16" s="6" t="s">
        <v>20</v>
      </c>
      <c r="H16" s="5" t="s">
        <v>16</v>
      </c>
    </row>
    <row r="17" spans="2:8" s="7" customFormat="1" x14ac:dyDescent="0.15">
      <c r="B17" s="174"/>
      <c r="C17" s="5" t="s">
        <v>51</v>
      </c>
      <c r="D17" s="5" t="s">
        <v>189</v>
      </c>
      <c r="E17" s="6" t="s">
        <v>52</v>
      </c>
      <c r="F17" s="6" t="s">
        <v>53</v>
      </c>
      <c r="G17" s="6"/>
      <c r="H17" s="5" t="s">
        <v>16</v>
      </c>
    </row>
    <row r="18" spans="2:8" s="7" customFormat="1" x14ac:dyDescent="0.15">
      <c r="B18" s="174"/>
      <c r="C18" s="5" t="s">
        <v>54</v>
      </c>
      <c r="D18" s="5" t="s">
        <v>189</v>
      </c>
      <c r="E18" s="6" t="s">
        <v>55</v>
      </c>
      <c r="F18" s="6" t="s">
        <v>1274</v>
      </c>
      <c r="G18" s="6"/>
      <c r="H18" s="5"/>
    </row>
    <row r="19" spans="2:8" s="7" customFormat="1" x14ac:dyDescent="0.15">
      <c r="B19" s="178" t="s">
        <v>166</v>
      </c>
      <c r="C19" s="13" t="s">
        <v>56</v>
      </c>
      <c r="D19" s="20" t="s">
        <v>187</v>
      </c>
      <c r="E19" s="15" t="s">
        <v>57</v>
      </c>
      <c r="F19" s="15" t="s">
        <v>58</v>
      </c>
      <c r="G19" s="15" t="s">
        <v>20</v>
      </c>
      <c r="H19" s="13" t="s">
        <v>59</v>
      </c>
    </row>
    <row r="20" spans="2:8" s="7" customFormat="1" x14ac:dyDescent="0.15">
      <c r="B20" s="179"/>
      <c r="C20" s="13" t="s">
        <v>60</v>
      </c>
      <c r="D20" s="20" t="s">
        <v>187</v>
      </c>
      <c r="E20" s="14" t="s">
        <v>61</v>
      </c>
      <c r="F20" s="14" t="s">
        <v>62</v>
      </c>
      <c r="G20" s="14"/>
      <c r="H20" s="13" t="s">
        <v>63</v>
      </c>
    </row>
    <row r="21" spans="2:8" s="7" customFormat="1" x14ac:dyDescent="0.15">
      <c r="B21" s="180"/>
      <c r="C21" s="13" t="s">
        <v>64</v>
      </c>
      <c r="D21" s="20" t="s">
        <v>187</v>
      </c>
      <c r="E21" s="14" t="s">
        <v>65</v>
      </c>
      <c r="F21" s="14" t="s">
        <v>66</v>
      </c>
      <c r="G21" s="14" t="s">
        <v>20</v>
      </c>
      <c r="H21" s="13" t="s">
        <v>16</v>
      </c>
    </row>
    <row r="22" spans="2:8" s="7" customFormat="1" x14ac:dyDescent="0.15">
      <c r="B22" s="176" t="s">
        <v>67</v>
      </c>
      <c r="C22" s="5" t="s">
        <v>68</v>
      </c>
      <c r="D22" s="5" t="s">
        <v>189</v>
      </c>
      <c r="E22" s="6" t="s">
        <v>69</v>
      </c>
      <c r="F22" s="6" t="s">
        <v>70</v>
      </c>
      <c r="G22" s="6"/>
      <c r="H22" s="5" t="s">
        <v>16</v>
      </c>
    </row>
    <row r="23" spans="2:8" s="7" customFormat="1" ht="66" x14ac:dyDescent="0.15">
      <c r="B23" s="176"/>
      <c r="C23" s="5" t="s">
        <v>71</v>
      </c>
      <c r="D23" s="5" t="s">
        <v>189</v>
      </c>
      <c r="E23" s="6" t="s">
        <v>72</v>
      </c>
      <c r="F23" s="6" t="s">
        <v>1271</v>
      </c>
      <c r="G23" s="6" t="s">
        <v>20</v>
      </c>
      <c r="H23" s="5" t="s">
        <v>73</v>
      </c>
    </row>
    <row r="24" spans="2:8" s="7" customFormat="1" x14ac:dyDescent="0.15">
      <c r="B24" s="176"/>
      <c r="C24" s="5" t="s">
        <v>494</v>
      </c>
      <c r="D24" s="5"/>
      <c r="E24" s="6" t="s">
        <v>495</v>
      </c>
      <c r="F24" s="6"/>
      <c r="G24" s="6"/>
      <c r="H24" s="5" t="s">
        <v>16</v>
      </c>
    </row>
    <row r="25" spans="2:8" s="7" customFormat="1" x14ac:dyDescent="0.15">
      <c r="B25" s="176"/>
      <c r="C25" s="5" t="s">
        <v>74</v>
      </c>
      <c r="D25" s="5" t="s">
        <v>189</v>
      </c>
      <c r="E25" s="6" t="s">
        <v>75</v>
      </c>
      <c r="F25" s="6" t="s">
        <v>58</v>
      </c>
      <c r="G25" s="6" t="s">
        <v>20</v>
      </c>
      <c r="H25" s="5" t="s">
        <v>16</v>
      </c>
    </row>
    <row r="26" spans="2:8" s="7" customFormat="1" x14ac:dyDescent="0.15">
      <c r="B26" s="177" t="s">
        <v>76</v>
      </c>
      <c r="C26" s="13" t="s">
        <v>77</v>
      </c>
      <c r="D26" s="13" t="s">
        <v>78</v>
      </c>
      <c r="E26" s="14" t="s">
        <v>79</v>
      </c>
      <c r="F26" s="14" t="s">
        <v>80</v>
      </c>
      <c r="G26" s="14" t="s">
        <v>81</v>
      </c>
      <c r="H26" s="13" t="s">
        <v>16</v>
      </c>
    </row>
    <row r="27" spans="2:8" s="7" customFormat="1" ht="15" customHeight="1" x14ac:dyDescent="0.15">
      <c r="B27" s="177"/>
      <c r="C27" s="13" t="s">
        <v>82</v>
      </c>
      <c r="D27" s="13" t="s">
        <v>83</v>
      </c>
      <c r="E27" s="14" t="s">
        <v>84</v>
      </c>
      <c r="F27" s="14" t="s">
        <v>85</v>
      </c>
      <c r="G27" s="14" t="s">
        <v>86</v>
      </c>
      <c r="H27" s="13" t="s">
        <v>16</v>
      </c>
    </row>
    <row r="28" spans="2:8" s="7" customFormat="1" x14ac:dyDescent="0.15">
      <c r="B28" s="177"/>
      <c r="C28" s="13" t="s">
        <v>87</v>
      </c>
      <c r="D28" s="13" t="s">
        <v>83</v>
      </c>
      <c r="E28" s="14" t="s">
        <v>88</v>
      </c>
      <c r="F28" s="14" t="s">
        <v>89</v>
      </c>
      <c r="G28" s="14" t="s">
        <v>90</v>
      </c>
      <c r="H28" s="13" t="s">
        <v>91</v>
      </c>
    </row>
    <row r="29" spans="2:8" s="7" customFormat="1" x14ac:dyDescent="0.15">
      <c r="B29" s="177"/>
      <c r="C29" s="13" t="s">
        <v>92</v>
      </c>
      <c r="D29" s="13" t="s">
        <v>83</v>
      </c>
      <c r="E29" s="14" t="s">
        <v>93</v>
      </c>
      <c r="F29" s="14" t="s">
        <v>94</v>
      </c>
      <c r="G29" s="14" t="s">
        <v>210</v>
      </c>
      <c r="H29" s="13" t="s">
        <v>95</v>
      </c>
    </row>
    <row r="30" spans="2:8" s="7" customFormat="1" x14ac:dyDescent="0.15">
      <c r="B30" s="177"/>
      <c r="C30" s="13" t="s">
        <v>96</v>
      </c>
      <c r="D30" s="13" t="s">
        <v>83</v>
      </c>
      <c r="E30" s="14" t="s">
        <v>97</v>
      </c>
      <c r="F30" s="14" t="s">
        <v>1269</v>
      </c>
      <c r="G30" s="14" t="s">
        <v>98</v>
      </c>
      <c r="H30" s="13"/>
    </row>
    <row r="31" spans="2:8" s="7" customFormat="1" x14ac:dyDescent="0.15">
      <c r="B31" s="174" t="s">
        <v>99</v>
      </c>
      <c r="C31" s="5" t="s">
        <v>100</v>
      </c>
      <c r="D31" s="5" t="s">
        <v>101</v>
      </c>
      <c r="E31" s="6"/>
      <c r="F31" s="6" t="s">
        <v>102</v>
      </c>
      <c r="G31" s="6"/>
      <c r="H31" s="5" t="s">
        <v>16</v>
      </c>
    </row>
    <row r="32" spans="2:8" s="7" customFormat="1" x14ac:dyDescent="0.15">
      <c r="B32" s="174"/>
      <c r="C32" s="5" t="s">
        <v>103</v>
      </c>
      <c r="D32" s="5" t="s">
        <v>189</v>
      </c>
      <c r="E32" s="6"/>
      <c r="F32" s="6" t="s">
        <v>1272</v>
      </c>
      <c r="G32" s="6"/>
      <c r="H32" s="5" t="s">
        <v>16</v>
      </c>
    </row>
    <row r="33" spans="2:8" s="7" customFormat="1" x14ac:dyDescent="0.15">
      <c r="B33" s="174"/>
      <c r="C33" s="5" t="s">
        <v>104</v>
      </c>
      <c r="D33" s="5" t="s">
        <v>105</v>
      </c>
      <c r="E33" s="6"/>
      <c r="F33" s="8" t="s">
        <v>106</v>
      </c>
      <c r="G33" s="6"/>
      <c r="H33" s="5"/>
    </row>
    <row r="34" spans="2:8" s="7" customFormat="1" ht="115.5" x14ac:dyDescent="0.15">
      <c r="B34" s="181" t="s">
        <v>107</v>
      </c>
      <c r="C34" s="13" t="s">
        <v>115</v>
      </c>
      <c r="D34" s="13" t="s">
        <v>105</v>
      </c>
      <c r="E34" s="14" t="s">
        <v>116</v>
      </c>
      <c r="F34" s="16" t="s">
        <v>1268</v>
      </c>
      <c r="G34" s="14"/>
      <c r="H34" s="13" t="s">
        <v>16</v>
      </c>
    </row>
    <row r="35" spans="2:8" s="7" customFormat="1" x14ac:dyDescent="0.15">
      <c r="B35" s="182"/>
      <c r="C35" s="13" t="s">
        <v>108</v>
      </c>
      <c r="D35" s="13" t="s">
        <v>105</v>
      </c>
      <c r="E35" s="14" t="s">
        <v>109</v>
      </c>
      <c r="F35" s="14" t="s">
        <v>110</v>
      </c>
      <c r="G35" s="14"/>
      <c r="H35" s="13" t="s">
        <v>16</v>
      </c>
    </row>
    <row r="36" spans="2:8" s="7" customFormat="1" x14ac:dyDescent="0.15">
      <c r="B36" s="182"/>
      <c r="C36" s="13" t="s">
        <v>111</v>
      </c>
      <c r="D36" s="20" t="s">
        <v>187</v>
      </c>
      <c r="E36" s="14" t="s">
        <v>112</v>
      </c>
      <c r="F36" s="14" t="s">
        <v>113</v>
      </c>
      <c r="G36" s="14"/>
      <c r="H36" s="13" t="s">
        <v>114</v>
      </c>
    </row>
    <row r="37" spans="2:8" s="7" customFormat="1" x14ac:dyDescent="0.15">
      <c r="B37" s="182"/>
      <c r="C37" s="13" t="s">
        <v>117</v>
      </c>
      <c r="D37" s="13" t="s">
        <v>118</v>
      </c>
      <c r="E37" s="14" t="s">
        <v>119</v>
      </c>
      <c r="F37" s="14" t="s">
        <v>120</v>
      </c>
      <c r="G37" s="14"/>
      <c r="H37" s="13" t="s">
        <v>73</v>
      </c>
    </row>
    <row r="38" spans="2:8" s="7" customFormat="1" x14ac:dyDescent="0.15">
      <c r="B38" s="183"/>
      <c r="C38" s="13" t="s">
        <v>121</v>
      </c>
      <c r="D38" s="20" t="s">
        <v>187</v>
      </c>
      <c r="E38" s="14" t="s">
        <v>122</v>
      </c>
      <c r="F38" s="14" t="s">
        <v>123</v>
      </c>
      <c r="G38" s="14"/>
      <c r="H38" s="13" t="s">
        <v>73</v>
      </c>
    </row>
    <row r="39" spans="2:8" s="7" customFormat="1" ht="33" x14ac:dyDescent="0.15">
      <c r="B39" s="172" t="s">
        <v>229</v>
      </c>
      <c r="C39" s="5" t="s">
        <v>127</v>
      </c>
      <c r="D39" s="5" t="s">
        <v>189</v>
      </c>
      <c r="E39" s="6" t="s">
        <v>128</v>
      </c>
      <c r="F39" s="6" t="s">
        <v>129</v>
      </c>
      <c r="G39" s="6" t="s">
        <v>232</v>
      </c>
      <c r="H39" s="5" t="s">
        <v>73</v>
      </c>
    </row>
    <row r="40" spans="2:8" s="7" customFormat="1" ht="33" x14ac:dyDescent="0.15">
      <c r="B40" s="173"/>
      <c r="C40" s="5" t="s">
        <v>130</v>
      </c>
      <c r="D40" s="21" t="s">
        <v>187</v>
      </c>
      <c r="E40" s="6" t="s">
        <v>131</v>
      </c>
      <c r="F40" s="6" t="s">
        <v>132</v>
      </c>
      <c r="G40" s="6" t="s">
        <v>231</v>
      </c>
      <c r="H40" s="5" t="s">
        <v>73</v>
      </c>
    </row>
    <row r="41" spans="2:8" s="7" customFormat="1" x14ac:dyDescent="0.15">
      <c r="B41" s="173"/>
      <c r="C41" s="5" t="s">
        <v>124</v>
      </c>
      <c r="D41" s="5" t="s">
        <v>118</v>
      </c>
      <c r="E41" s="6" t="s">
        <v>125</v>
      </c>
      <c r="F41" s="6" t="s">
        <v>126</v>
      </c>
      <c r="G41" s="6"/>
      <c r="H41" s="5" t="s">
        <v>73</v>
      </c>
    </row>
    <row r="42" spans="2:8" s="7" customFormat="1" x14ac:dyDescent="0.15">
      <c r="B42" s="173"/>
      <c r="C42" s="5" t="s">
        <v>133</v>
      </c>
      <c r="D42" s="5" t="s">
        <v>118</v>
      </c>
      <c r="E42" s="6" t="s">
        <v>135</v>
      </c>
      <c r="F42" s="6" t="s">
        <v>136</v>
      </c>
      <c r="G42" s="6"/>
      <c r="H42" s="5" t="s">
        <v>91</v>
      </c>
    </row>
    <row r="43" spans="2:8" s="7" customFormat="1" x14ac:dyDescent="0.15">
      <c r="B43" s="173"/>
      <c r="C43" s="5" t="s">
        <v>137</v>
      </c>
      <c r="D43" s="5" t="s">
        <v>189</v>
      </c>
      <c r="E43" s="6" t="s">
        <v>138</v>
      </c>
      <c r="F43" s="6" t="s">
        <v>139</v>
      </c>
      <c r="G43" s="6"/>
      <c r="H43" s="5" t="s">
        <v>73</v>
      </c>
    </row>
    <row r="44" spans="2:8" s="7" customFormat="1" x14ac:dyDescent="0.15">
      <c r="B44" s="173"/>
      <c r="C44" s="5" t="s">
        <v>140</v>
      </c>
      <c r="D44" s="5" t="s">
        <v>187</v>
      </c>
      <c r="E44" s="6" t="s">
        <v>142</v>
      </c>
      <c r="F44" s="6" t="s">
        <v>143</v>
      </c>
      <c r="G44" s="6"/>
      <c r="H44" s="5" t="s">
        <v>73</v>
      </c>
    </row>
    <row r="45" spans="2:8" s="7" customFormat="1" x14ac:dyDescent="0.15">
      <c r="B45" s="173"/>
      <c r="C45" s="5" t="s">
        <v>1273</v>
      </c>
      <c r="D45" s="5" t="s">
        <v>187</v>
      </c>
      <c r="E45" s="6" t="s">
        <v>144</v>
      </c>
      <c r="F45" s="6" t="s">
        <v>145</v>
      </c>
      <c r="G45" s="6" t="s">
        <v>230</v>
      </c>
      <c r="H45" s="5" t="s">
        <v>73</v>
      </c>
    </row>
    <row r="46" spans="2:8" s="7" customFormat="1" x14ac:dyDescent="0.15">
      <c r="B46" s="173"/>
      <c r="C46" s="17" t="s">
        <v>146</v>
      </c>
      <c r="D46" s="17" t="s">
        <v>147</v>
      </c>
      <c r="E46" s="18" t="s">
        <v>148</v>
      </c>
      <c r="F46" s="18"/>
      <c r="G46" s="18"/>
      <c r="H46" s="17" t="s">
        <v>149</v>
      </c>
    </row>
    <row r="47" spans="2:8" s="7" customFormat="1" x14ac:dyDescent="0.15">
      <c r="B47" s="184"/>
      <c r="C47" s="17" t="s">
        <v>150</v>
      </c>
      <c r="D47" s="17" t="s">
        <v>141</v>
      </c>
      <c r="E47" s="18" t="s">
        <v>151</v>
      </c>
      <c r="F47" s="18"/>
      <c r="G47" s="18"/>
      <c r="H47" s="17" t="s">
        <v>152</v>
      </c>
    </row>
    <row r="48" spans="2:8" s="7" customFormat="1" x14ac:dyDescent="0.15">
      <c r="B48" s="175" t="s">
        <v>153</v>
      </c>
      <c r="C48" s="13" t="s">
        <v>154</v>
      </c>
      <c r="D48" s="13" t="s">
        <v>105</v>
      </c>
      <c r="E48" s="14" t="s">
        <v>155</v>
      </c>
      <c r="F48" s="14" t="s">
        <v>156</v>
      </c>
      <c r="G48" s="14"/>
      <c r="H48" s="13" t="s">
        <v>157</v>
      </c>
    </row>
    <row r="49" spans="2:8" s="7" customFormat="1" x14ac:dyDescent="0.15">
      <c r="B49" s="175"/>
      <c r="C49" s="13" t="s">
        <v>158</v>
      </c>
      <c r="D49" s="13" t="s">
        <v>105</v>
      </c>
      <c r="E49" s="14" t="s">
        <v>159</v>
      </c>
      <c r="F49" s="14" t="s">
        <v>156</v>
      </c>
      <c r="G49" s="14"/>
      <c r="H49" s="13" t="s">
        <v>160</v>
      </c>
    </row>
    <row r="50" spans="2:8" s="7" customFormat="1" x14ac:dyDescent="0.15">
      <c r="B50" s="175"/>
      <c r="C50" s="13" t="s">
        <v>161</v>
      </c>
      <c r="D50" s="20" t="s">
        <v>187</v>
      </c>
      <c r="E50" s="14" t="s">
        <v>159</v>
      </c>
      <c r="F50" s="14" t="s">
        <v>156</v>
      </c>
      <c r="G50" s="14"/>
      <c r="H50" s="13" t="s">
        <v>160</v>
      </c>
    </row>
    <row r="51" spans="2:8" s="7" customFormat="1" x14ac:dyDescent="0.15">
      <c r="B51" s="172" t="s">
        <v>162</v>
      </c>
      <c r="C51" s="5" t="s">
        <v>163</v>
      </c>
      <c r="D51" s="5" t="s">
        <v>105</v>
      </c>
      <c r="E51" s="6" t="s">
        <v>164</v>
      </c>
      <c r="F51" s="6" t="s">
        <v>20</v>
      </c>
      <c r="G51" s="6"/>
      <c r="H51" s="5" t="s">
        <v>165</v>
      </c>
    </row>
    <row r="52" spans="2:8" s="7" customFormat="1" x14ac:dyDescent="0.15">
      <c r="B52" s="173"/>
      <c r="C52" s="5" t="s">
        <v>493</v>
      </c>
      <c r="D52" s="5"/>
      <c r="E52" s="6" t="s">
        <v>504</v>
      </c>
      <c r="F52" s="6"/>
      <c r="G52" s="6"/>
      <c r="H52" s="5"/>
    </row>
    <row r="53" spans="2:8" s="7" customFormat="1" x14ac:dyDescent="0.15">
      <c r="B53" s="173"/>
      <c r="C53" s="5" t="s">
        <v>498</v>
      </c>
      <c r="D53" s="5" t="s">
        <v>499</v>
      </c>
      <c r="E53" s="6"/>
      <c r="F53" s="6" t="s">
        <v>500</v>
      </c>
      <c r="G53" s="6"/>
      <c r="H53" s="5"/>
    </row>
    <row r="54" spans="2:8" s="7" customFormat="1" x14ac:dyDescent="0.15">
      <c r="B54" s="173"/>
      <c r="C54" s="5" t="s">
        <v>497</v>
      </c>
      <c r="D54" s="5"/>
      <c r="E54" s="6"/>
      <c r="F54" s="6"/>
      <c r="G54" s="6"/>
      <c r="H54" s="5"/>
    </row>
    <row r="55" spans="2:8" s="7" customFormat="1" x14ac:dyDescent="0.15">
      <c r="B55" s="173"/>
      <c r="C55" s="5" t="s">
        <v>506</v>
      </c>
      <c r="D55" s="5"/>
      <c r="E55" s="6" t="s">
        <v>509</v>
      </c>
      <c r="F55" s="6"/>
      <c r="G55" s="6"/>
      <c r="H55" s="5"/>
    </row>
    <row r="56" spans="2:8" s="7" customFormat="1" x14ac:dyDescent="0.15">
      <c r="B56" s="173"/>
      <c r="C56" s="5" t="s">
        <v>508</v>
      </c>
      <c r="D56" s="5"/>
      <c r="E56" s="6" t="s">
        <v>510</v>
      </c>
      <c r="F56" s="6"/>
      <c r="G56" s="6"/>
      <c r="H56" s="5"/>
    </row>
    <row r="57" spans="2:8" s="7" customFormat="1" x14ac:dyDescent="0.15">
      <c r="B57" s="173"/>
      <c r="C57" s="5" t="s">
        <v>512</v>
      </c>
      <c r="D57" s="5"/>
      <c r="E57" s="6"/>
      <c r="F57" s="6"/>
      <c r="G57" s="6"/>
      <c r="H57" s="5"/>
    </row>
    <row r="58" spans="2:8" s="7" customFormat="1" x14ac:dyDescent="0.15">
      <c r="B58" s="173"/>
      <c r="C58" s="5" t="s">
        <v>502</v>
      </c>
      <c r="D58" s="5"/>
      <c r="E58" s="6" t="s">
        <v>503</v>
      </c>
      <c r="F58" s="6"/>
      <c r="G58" s="6"/>
      <c r="H58" s="5"/>
    </row>
    <row r="59" spans="2:8" x14ac:dyDescent="0.15">
      <c r="B59" s="185" t="s">
        <v>171</v>
      </c>
      <c r="C59" s="20" t="s">
        <v>172</v>
      </c>
      <c r="D59" s="20" t="s">
        <v>187</v>
      </c>
      <c r="E59" s="14" t="s">
        <v>222</v>
      </c>
      <c r="F59" s="14" t="s">
        <v>218</v>
      </c>
      <c r="G59" s="14" t="s">
        <v>190</v>
      </c>
      <c r="H59" s="13"/>
    </row>
    <row r="60" spans="2:8" x14ac:dyDescent="0.15">
      <c r="B60" s="186"/>
      <c r="C60" s="20" t="s">
        <v>173</v>
      </c>
      <c r="D60" s="20" t="s">
        <v>187</v>
      </c>
      <c r="E60" s="14" t="s">
        <v>227</v>
      </c>
      <c r="F60" s="14" t="s">
        <v>218</v>
      </c>
      <c r="G60" s="14" t="s">
        <v>192</v>
      </c>
      <c r="H60" s="13"/>
    </row>
    <row r="61" spans="2:8" x14ac:dyDescent="0.15">
      <c r="B61" s="187"/>
      <c r="C61" s="20" t="s">
        <v>174</v>
      </c>
      <c r="D61" s="20" t="s">
        <v>188</v>
      </c>
      <c r="E61" s="14" t="s">
        <v>219</v>
      </c>
      <c r="F61" s="14" t="s">
        <v>218</v>
      </c>
      <c r="G61" s="14" t="s">
        <v>174</v>
      </c>
      <c r="H61" s="13"/>
    </row>
    <row r="62" spans="2:8" x14ac:dyDescent="0.15">
      <c r="B62" s="188" t="s">
        <v>175</v>
      </c>
      <c r="C62" s="21" t="s">
        <v>247</v>
      </c>
      <c r="D62" s="21" t="s">
        <v>187</v>
      </c>
      <c r="E62" s="6" t="s">
        <v>221</v>
      </c>
      <c r="F62" s="6" t="s">
        <v>217</v>
      </c>
      <c r="G62" s="6" t="s">
        <v>201</v>
      </c>
      <c r="H62" s="5"/>
    </row>
    <row r="63" spans="2:8" x14ac:dyDescent="0.15">
      <c r="B63" s="189"/>
      <c r="C63" s="21" t="s">
        <v>246</v>
      </c>
      <c r="D63" s="21" t="s">
        <v>187</v>
      </c>
      <c r="E63" s="6" t="s">
        <v>220</v>
      </c>
      <c r="F63" s="6" t="s">
        <v>217</v>
      </c>
      <c r="G63" s="6" t="s">
        <v>193</v>
      </c>
      <c r="H63" s="5"/>
    </row>
    <row r="64" spans="2:8" x14ac:dyDescent="0.15">
      <c r="B64" s="189"/>
      <c r="C64" s="21" t="s">
        <v>244</v>
      </c>
      <c r="D64" s="21" t="s">
        <v>187</v>
      </c>
      <c r="E64" s="6" t="s">
        <v>223</v>
      </c>
      <c r="F64" s="6" t="s">
        <v>217</v>
      </c>
      <c r="G64" s="6" t="s">
        <v>200</v>
      </c>
      <c r="H64" s="5"/>
    </row>
    <row r="65" spans="2:8" x14ac:dyDescent="0.15">
      <c r="B65" s="189"/>
      <c r="C65" s="21" t="s">
        <v>245</v>
      </c>
      <c r="D65" s="21" t="s">
        <v>187</v>
      </c>
      <c r="E65" s="6" t="s">
        <v>237</v>
      </c>
      <c r="F65" s="6" t="s">
        <v>217</v>
      </c>
      <c r="G65" s="6" t="s">
        <v>199</v>
      </c>
      <c r="H65" s="5"/>
    </row>
    <row r="66" spans="2:8" x14ac:dyDescent="0.15">
      <c r="B66" s="189"/>
      <c r="C66" s="21" t="s">
        <v>178</v>
      </c>
      <c r="D66" s="21" t="s">
        <v>187</v>
      </c>
      <c r="E66" s="6" t="s">
        <v>224</v>
      </c>
      <c r="F66" s="6" t="s">
        <v>217</v>
      </c>
      <c r="G66" s="6" t="s">
        <v>203</v>
      </c>
      <c r="H66" s="5"/>
    </row>
    <row r="67" spans="2:8" x14ac:dyDescent="0.15">
      <c r="B67" s="189"/>
      <c r="C67" s="21" t="s">
        <v>243</v>
      </c>
      <c r="D67" s="21" t="s">
        <v>187</v>
      </c>
      <c r="E67" s="6" t="s">
        <v>225</v>
      </c>
      <c r="F67" s="6" t="s">
        <v>217</v>
      </c>
      <c r="G67" s="6" t="s">
        <v>202</v>
      </c>
      <c r="H67" s="5"/>
    </row>
    <row r="68" spans="2:8" x14ac:dyDescent="0.15">
      <c r="B68" s="189"/>
      <c r="C68" s="21" t="s">
        <v>242</v>
      </c>
      <c r="D68" s="21" t="s">
        <v>187</v>
      </c>
      <c r="E68" s="6" t="s">
        <v>226</v>
      </c>
      <c r="F68" s="6" t="s">
        <v>217</v>
      </c>
      <c r="G68" s="6" t="s">
        <v>198</v>
      </c>
      <c r="H68" s="5"/>
    </row>
    <row r="69" spans="2:8" x14ac:dyDescent="0.15">
      <c r="B69" s="185" t="s">
        <v>180</v>
      </c>
      <c r="C69" s="20" t="s">
        <v>172</v>
      </c>
      <c r="D69" s="20" t="s">
        <v>188</v>
      </c>
      <c r="E69" s="14" t="s">
        <v>220</v>
      </c>
      <c r="F69" s="14" t="s">
        <v>218</v>
      </c>
      <c r="G69" s="14" t="s">
        <v>197</v>
      </c>
      <c r="H69" s="13"/>
    </row>
    <row r="70" spans="2:8" x14ac:dyDescent="0.15">
      <c r="B70" s="186"/>
      <c r="C70" s="20" t="s">
        <v>181</v>
      </c>
      <c r="D70" s="20" t="s">
        <v>188</v>
      </c>
      <c r="E70" s="14" t="s">
        <v>228</v>
      </c>
      <c r="F70" s="14" t="s">
        <v>218</v>
      </c>
      <c r="G70" s="14" t="s">
        <v>197</v>
      </c>
      <c r="H70" s="13"/>
    </row>
    <row r="71" spans="2:8" x14ac:dyDescent="0.15">
      <c r="B71" s="187"/>
      <c r="C71" s="20" t="s">
        <v>182</v>
      </c>
      <c r="D71" s="20" t="s">
        <v>188</v>
      </c>
      <c r="E71" s="14" t="s">
        <v>238</v>
      </c>
      <c r="F71" s="14" t="s">
        <v>218</v>
      </c>
      <c r="G71" s="14" t="s">
        <v>211</v>
      </c>
      <c r="H71" s="13"/>
    </row>
    <row r="72" spans="2:8" x14ac:dyDescent="0.15">
      <c r="B72" s="188" t="s">
        <v>183</v>
      </c>
      <c r="C72" s="21" t="s">
        <v>184</v>
      </c>
      <c r="D72" s="21" t="s">
        <v>187</v>
      </c>
      <c r="E72" s="6" t="s">
        <v>236</v>
      </c>
      <c r="F72" s="6" t="s">
        <v>217</v>
      </c>
      <c r="G72" s="6" t="s">
        <v>212</v>
      </c>
      <c r="H72" s="5"/>
    </row>
    <row r="73" spans="2:8" x14ac:dyDescent="0.15">
      <c r="B73" s="189"/>
      <c r="C73" s="21" t="s">
        <v>172</v>
      </c>
      <c r="D73" s="21" t="s">
        <v>187</v>
      </c>
      <c r="E73" s="6" t="s">
        <v>233</v>
      </c>
      <c r="F73" s="6" t="s">
        <v>217</v>
      </c>
      <c r="G73" s="6" t="s">
        <v>213</v>
      </c>
      <c r="H73" s="5"/>
    </row>
    <row r="74" spans="2:8" x14ac:dyDescent="0.15">
      <c r="B74" s="189"/>
      <c r="C74" s="21" t="s">
        <v>176</v>
      </c>
      <c r="D74" s="21" t="s">
        <v>187</v>
      </c>
      <c r="E74" s="6" t="s">
        <v>234</v>
      </c>
      <c r="F74" s="6" t="s">
        <v>217</v>
      </c>
      <c r="G74" s="6" t="s">
        <v>214</v>
      </c>
      <c r="H74" s="5"/>
    </row>
    <row r="75" spans="2:8" x14ac:dyDescent="0.15">
      <c r="B75" s="189"/>
      <c r="C75" s="21" t="s">
        <v>185</v>
      </c>
      <c r="D75" s="21" t="s">
        <v>187</v>
      </c>
      <c r="E75" s="6" t="s">
        <v>235</v>
      </c>
      <c r="F75" s="6" t="s">
        <v>217</v>
      </c>
      <c r="G75" s="6"/>
      <c r="H75" s="5"/>
    </row>
    <row r="76" spans="2:8" x14ac:dyDescent="0.15">
      <c r="B76" s="190"/>
      <c r="C76" s="21" t="s">
        <v>177</v>
      </c>
      <c r="D76" s="21" t="s">
        <v>187</v>
      </c>
      <c r="E76" s="6" t="s">
        <v>216</v>
      </c>
      <c r="F76" s="6" t="s">
        <v>217</v>
      </c>
      <c r="G76" s="6" t="s">
        <v>215</v>
      </c>
      <c r="H76" s="5"/>
    </row>
    <row r="77" spans="2:8" x14ac:dyDescent="0.15">
      <c r="B77" s="185" t="s">
        <v>513</v>
      </c>
      <c r="C77" s="20" t="s">
        <v>513</v>
      </c>
      <c r="D77" s="20"/>
      <c r="E77" s="14" t="s">
        <v>514</v>
      </c>
      <c r="F77" s="14"/>
      <c r="G77" s="14"/>
      <c r="H77" s="13"/>
    </row>
    <row r="78" spans="2:8" x14ac:dyDescent="0.15">
      <c r="B78" s="186"/>
      <c r="C78" s="13" t="s">
        <v>186</v>
      </c>
      <c r="D78" s="13" t="s">
        <v>187</v>
      </c>
      <c r="E78" s="14" t="s">
        <v>206</v>
      </c>
      <c r="F78" s="14" t="s">
        <v>209</v>
      </c>
      <c r="G78" s="14"/>
      <c r="H78" s="13"/>
    </row>
    <row r="79" spans="2:8" x14ac:dyDescent="0.15">
      <c r="B79" s="187"/>
      <c r="C79" s="13" t="s">
        <v>179</v>
      </c>
      <c r="D79" s="13" t="s">
        <v>187</v>
      </c>
      <c r="E79" s="14" t="s">
        <v>205</v>
      </c>
      <c r="F79" s="14" t="s">
        <v>208</v>
      </c>
      <c r="G79" s="14" t="s">
        <v>204</v>
      </c>
      <c r="H79" s="13"/>
    </row>
  </sheetData>
  <mergeCells count="16">
    <mergeCell ref="B77:B79"/>
    <mergeCell ref="B59:B61"/>
    <mergeCell ref="B69:B71"/>
    <mergeCell ref="B62:B68"/>
    <mergeCell ref="B72:B76"/>
    <mergeCell ref="B51:B58"/>
    <mergeCell ref="B31:B33"/>
    <mergeCell ref="B48:B50"/>
    <mergeCell ref="B3:B8"/>
    <mergeCell ref="B9:B14"/>
    <mergeCell ref="B15:B18"/>
    <mergeCell ref="B19:B21"/>
    <mergeCell ref="B22:B25"/>
    <mergeCell ref="B26:B30"/>
    <mergeCell ref="B34:B38"/>
    <mergeCell ref="B39:B47"/>
  </mergeCells>
  <phoneticPr fontId="2" type="noConversion"/>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9"/>
  <sheetViews>
    <sheetView workbookViewId="0">
      <selection activeCell="H43" sqref="H43"/>
    </sheetView>
  </sheetViews>
  <sheetFormatPr defaultColWidth="10.875" defaultRowHeight="14.25" x14ac:dyDescent="0.15"/>
  <cols>
    <col min="1" max="16384" width="10.875" style="22"/>
  </cols>
  <sheetData>
    <row r="2" spans="2:15" ht="15" customHeight="1" x14ac:dyDescent="0.15">
      <c r="B2" s="253" t="s">
        <v>1186</v>
      </c>
      <c r="C2" s="253"/>
      <c r="D2" s="253"/>
      <c r="E2" s="253"/>
      <c r="F2" s="253"/>
      <c r="G2" s="253"/>
      <c r="H2" s="253"/>
      <c r="I2" s="253"/>
      <c r="J2" s="253"/>
      <c r="K2" s="253"/>
      <c r="L2" s="253"/>
      <c r="M2" s="253"/>
      <c r="N2" s="253"/>
      <c r="O2" s="253"/>
    </row>
    <row r="3" spans="2:15" ht="15" customHeight="1" x14ac:dyDescent="0.15">
      <c r="B3" s="253"/>
      <c r="C3" s="253"/>
      <c r="D3" s="253"/>
      <c r="E3" s="253"/>
      <c r="F3" s="253"/>
      <c r="G3" s="253"/>
      <c r="H3" s="253"/>
      <c r="I3" s="253"/>
      <c r="J3" s="253"/>
      <c r="K3" s="253"/>
      <c r="L3" s="253"/>
      <c r="M3" s="253"/>
      <c r="N3" s="253"/>
      <c r="O3" s="253"/>
    </row>
    <row r="4" spans="2:15" ht="15" customHeight="1" x14ac:dyDescent="0.15">
      <c r="B4" s="253"/>
      <c r="C4" s="253"/>
      <c r="D4" s="253"/>
      <c r="E4" s="253"/>
      <c r="F4" s="253"/>
      <c r="G4" s="253"/>
      <c r="H4" s="253"/>
      <c r="I4" s="253"/>
      <c r="J4" s="253"/>
      <c r="K4" s="253"/>
      <c r="L4" s="253"/>
      <c r="M4" s="253"/>
      <c r="N4" s="253"/>
      <c r="O4" s="253"/>
    </row>
    <row r="5" spans="2:15" ht="15" customHeight="1" x14ac:dyDescent="0.15">
      <c r="B5" s="253"/>
      <c r="C5" s="253"/>
      <c r="D5" s="253"/>
      <c r="E5" s="253"/>
      <c r="F5" s="253"/>
      <c r="G5" s="253"/>
      <c r="H5" s="253"/>
      <c r="I5" s="253"/>
      <c r="J5" s="253"/>
      <c r="K5" s="253"/>
      <c r="L5" s="253"/>
      <c r="M5" s="253"/>
      <c r="N5" s="253"/>
      <c r="O5" s="253"/>
    </row>
    <row r="6" spans="2:15" ht="15" customHeight="1" x14ac:dyDescent="0.15">
      <c r="B6" s="253"/>
      <c r="C6" s="253"/>
      <c r="D6" s="253"/>
      <c r="E6" s="253"/>
      <c r="F6" s="253"/>
      <c r="G6" s="253"/>
      <c r="H6" s="253"/>
      <c r="I6" s="253"/>
      <c r="J6" s="253"/>
      <c r="K6" s="253"/>
      <c r="L6" s="253"/>
      <c r="M6" s="253"/>
      <c r="N6" s="253"/>
      <c r="O6" s="253"/>
    </row>
    <row r="7" spans="2:15" ht="15" customHeight="1" x14ac:dyDescent="0.15">
      <c r="B7" s="253"/>
      <c r="C7" s="253"/>
      <c r="D7" s="253"/>
      <c r="E7" s="253"/>
      <c r="F7" s="253"/>
      <c r="G7" s="253"/>
      <c r="H7" s="253"/>
      <c r="I7" s="253"/>
      <c r="J7" s="253"/>
      <c r="K7" s="253"/>
      <c r="L7" s="253"/>
      <c r="M7" s="253"/>
      <c r="N7" s="253"/>
      <c r="O7" s="253"/>
    </row>
    <row r="8" spans="2:15" ht="15" customHeight="1" x14ac:dyDescent="0.15">
      <c r="B8" s="253"/>
      <c r="C8" s="253"/>
      <c r="D8" s="253"/>
      <c r="E8" s="253"/>
      <c r="F8" s="253"/>
      <c r="G8" s="253"/>
      <c r="H8" s="253"/>
      <c r="I8" s="253"/>
      <c r="J8" s="253"/>
      <c r="K8" s="253"/>
      <c r="L8" s="253"/>
      <c r="M8" s="253"/>
      <c r="N8" s="253"/>
      <c r="O8" s="253"/>
    </row>
    <row r="9" spans="2:15" ht="15" customHeight="1" x14ac:dyDescent="0.15">
      <c r="B9" s="253"/>
      <c r="C9" s="253"/>
      <c r="D9" s="253"/>
      <c r="E9" s="253"/>
      <c r="F9" s="253"/>
      <c r="G9" s="253"/>
      <c r="H9" s="253"/>
      <c r="I9" s="253"/>
      <c r="J9" s="253"/>
      <c r="K9" s="253"/>
      <c r="L9" s="253"/>
      <c r="M9" s="253"/>
      <c r="N9" s="253"/>
      <c r="O9" s="253"/>
    </row>
    <row r="10" spans="2:15" ht="15" customHeight="1" x14ac:dyDescent="0.15">
      <c r="B10" s="253"/>
      <c r="C10" s="253"/>
      <c r="D10" s="253"/>
      <c r="E10" s="253"/>
      <c r="F10" s="253"/>
      <c r="G10" s="253"/>
      <c r="H10" s="253"/>
      <c r="I10" s="253"/>
      <c r="J10" s="253"/>
      <c r="K10" s="253"/>
      <c r="L10" s="253"/>
      <c r="M10" s="253"/>
      <c r="N10" s="253"/>
      <c r="O10" s="253"/>
    </row>
    <row r="11" spans="2:15" ht="15" customHeight="1" x14ac:dyDescent="0.15">
      <c r="B11" s="253"/>
      <c r="C11" s="253"/>
      <c r="D11" s="253"/>
      <c r="E11" s="253"/>
      <c r="F11" s="253"/>
      <c r="G11" s="253"/>
      <c r="H11" s="253"/>
      <c r="I11" s="253"/>
      <c r="J11" s="253"/>
      <c r="K11" s="253"/>
      <c r="L11" s="253"/>
      <c r="M11" s="253"/>
      <c r="N11" s="253"/>
      <c r="O11" s="253"/>
    </row>
    <row r="12" spans="2:15" ht="15" customHeight="1" x14ac:dyDescent="0.15">
      <c r="B12" s="253"/>
      <c r="C12" s="253"/>
      <c r="D12" s="253"/>
      <c r="E12" s="253"/>
      <c r="F12" s="253"/>
      <c r="G12" s="253"/>
      <c r="H12" s="253"/>
      <c r="I12" s="253"/>
      <c r="J12" s="253"/>
      <c r="K12" s="253"/>
      <c r="L12" s="253"/>
      <c r="M12" s="253"/>
      <c r="N12" s="253"/>
      <c r="O12" s="253"/>
    </row>
    <row r="13" spans="2:15" ht="15" customHeight="1" x14ac:dyDescent="0.15">
      <c r="B13" s="253"/>
      <c r="C13" s="253"/>
      <c r="D13" s="253"/>
      <c r="E13" s="253"/>
      <c r="F13" s="253"/>
      <c r="G13" s="253"/>
      <c r="H13" s="253"/>
      <c r="I13" s="253"/>
      <c r="J13" s="253"/>
      <c r="K13" s="253"/>
      <c r="L13" s="253"/>
      <c r="M13" s="253"/>
      <c r="N13" s="253"/>
      <c r="O13" s="253"/>
    </row>
    <row r="14" spans="2:15" ht="15" customHeight="1" x14ac:dyDescent="0.15">
      <c r="B14" s="253"/>
      <c r="C14" s="253"/>
      <c r="D14" s="253"/>
      <c r="E14" s="253"/>
      <c r="F14" s="253"/>
      <c r="G14" s="253"/>
      <c r="H14" s="253"/>
      <c r="I14" s="253"/>
      <c r="J14" s="253"/>
      <c r="K14" s="253"/>
      <c r="L14" s="253"/>
      <c r="M14" s="253"/>
      <c r="N14" s="253"/>
      <c r="O14" s="253"/>
    </row>
    <row r="15" spans="2:15" ht="15" customHeight="1" x14ac:dyDescent="0.15">
      <c r="B15" s="253"/>
      <c r="C15" s="253"/>
      <c r="D15" s="253"/>
      <c r="E15" s="253"/>
      <c r="F15" s="253"/>
      <c r="G15" s="253"/>
      <c r="H15" s="253"/>
      <c r="I15" s="253"/>
      <c r="J15" s="253"/>
      <c r="K15" s="253"/>
      <c r="L15" s="253"/>
      <c r="M15" s="253"/>
      <c r="N15" s="253"/>
      <c r="O15" s="253"/>
    </row>
    <row r="16" spans="2:15" ht="15" customHeight="1" x14ac:dyDescent="0.15">
      <c r="B16" s="253"/>
      <c r="C16" s="253"/>
      <c r="D16" s="253"/>
      <c r="E16" s="253"/>
      <c r="F16" s="253"/>
      <c r="G16" s="253"/>
      <c r="H16" s="253"/>
      <c r="I16" s="253"/>
      <c r="J16" s="253"/>
      <c r="K16" s="253"/>
      <c r="L16" s="253"/>
      <c r="M16" s="253"/>
      <c r="N16" s="253"/>
      <c r="O16" s="253"/>
    </row>
    <row r="17" spans="2:15" ht="15" customHeight="1" x14ac:dyDescent="0.15">
      <c r="B17" s="253"/>
      <c r="C17" s="253"/>
      <c r="D17" s="253"/>
      <c r="E17" s="253"/>
      <c r="F17" s="253"/>
      <c r="G17" s="253"/>
      <c r="H17" s="253"/>
      <c r="I17" s="253"/>
      <c r="J17" s="253"/>
      <c r="K17" s="253"/>
      <c r="L17" s="253"/>
      <c r="M17" s="253"/>
      <c r="N17" s="253"/>
      <c r="O17" s="253"/>
    </row>
    <row r="18" spans="2:15" ht="15" customHeight="1" x14ac:dyDescent="0.15">
      <c r="B18" s="253"/>
      <c r="C18" s="253"/>
      <c r="D18" s="253"/>
      <c r="E18" s="253"/>
      <c r="F18" s="253"/>
      <c r="G18" s="253"/>
      <c r="H18" s="253"/>
      <c r="I18" s="253"/>
      <c r="J18" s="253"/>
      <c r="K18" s="253"/>
      <c r="L18" s="253"/>
      <c r="M18" s="253"/>
      <c r="N18" s="253"/>
      <c r="O18" s="253"/>
    </row>
    <row r="19" spans="2:15" ht="15" customHeight="1" x14ac:dyDescent="0.15">
      <c r="B19" s="253"/>
      <c r="C19" s="253"/>
      <c r="D19" s="253"/>
      <c r="E19" s="253"/>
      <c r="F19" s="253"/>
      <c r="G19" s="253"/>
      <c r="H19" s="253"/>
      <c r="I19" s="253"/>
      <c r="J19" s="253"/>
      <c r="K19" s="253"/>
      <c r="L19" s="253"/>
      <c r="M19" s="253"/>
      <c r="N19" s="253"/>
      <c r="O19" s="253"/>
    </row>
  </sheetData>
  <mergeCells count="1">
    <mergeCell ref="B2:O19"/>
  </mergeCells>
  <phoneticPr fontId="2"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102"/>
  <sheetViews>
    <sheetView topLeftCell="D1" zoomScale="150" zoomScaleNormal="150" zoomScalePageLayoutView="150" workbookViewId="0">
      <selection activeCell="R26" sqref="R26"/>
    </sheetView>
  </sheetViews>
  <sheetFormatPr defaultColWidth="8.875" defaultRowHeight="16.5" x14ac:dyDescent="0.15"/>
  <cols>
    <col min="1" max="1" width="8.875" style="69"/>
    <col min="2" max="2" width="8.375" style="69" bestFit="1" customWidth="1"/>
    <col min="3" max="3" width="11.375" style="69" customWidth="1"/>
    <col min="4" max="4" width="4.625" style="69" customWidth="1"/>
    <col min="5" max="5" width="8.5" style="69" customWidth="1"/>
    <col min="6" max="6" width="4.625" style="69" customWidth="1"/>
    <col min="7" max="7" width="8.375" style="69" bestFit="1" customWidth="1"/>
    <col min="8" max="8" width="5" style="69" bestFit="1" customWidth="1"/>
    <col min="9" max="9" width="35.125" style="69" bestFit="1" customWidth="1"/>
    <col min="10" max="11" width="4.625" style="69" customWidth="1"/>
    <col min="12" max="12" width="2.625" style="69" customWidth="1"/>
    <col min="13" max="16384" width="8.875" style="69"/>
  </cols>
  <sheetData>
    <row r="2" spans="2:18" ht="15" customHeight="1" x14ac:dyDescent="0.15">
      <c r="B2" s="87" t="s">
        <v>716</v>
      </c>
      <c r="C2" s="87" t="s">
        <v>717</v>
      </c>
      <c r="G2" s="191" t="s">
        <v>718</v>
      </c>
      <c r="H2" s="191"/>
      <c r="I2" s="191"/>
      <c r="J2" s="191"/>
      <c r="K2" s="191"/>
      <c r="M2" s="194"/>
      <c r="N2" s="194"/>
      <c r="O2" s="194"/>
      <c r="P2" s="194"/>
      <c r="Q2" s="194"/>
      <c r="R2" s="194"/>
    </row>
    <row r="3" spans="2:18" x14ac:dyDescent="0.15">
      <c r="B3" s="88">
        <v>1</v>
      </c>
      <c r="C3" s="89">
        <v>690</v>
      </c>
      <c r="D3" s="192" t="s">
        <v>732</v>
      </c>
      <c r="E3" s="193" t="s">
        <v>733</v>
      </c>
      <c r="G3" s="191"/>
      <c r="H3" s="191"/>
      <c r="I3" s="191"/>
      <c r="J3" s="191"/>
      <c r="K3" s="191"/>
      <c r="M3" s="143" t="s">
        <v>1207</v>
      </c>
      <c r="N3" s="144" t="s">
        <v>1208</v>
      </c>
      <c r="O3" s="145" t="s">
        <v>1205</v>
      </c>
      <c r="P3" s="144" t="s">
        <v>1209</v>
      </c>
      <c r="Q3" s="145" t="s">
        <v>1205</v>
      </c>
      <c r="R3" s="146" t="s">
        <v>1206</v>
      </c>
    </row>
    <row r="4" spans="2:18" x14ac:dyDescent="0.15">
      <c r="B4" s="88">
        <v>2</v>
      </c>
      <c r="C4" s="89">
        <v>1720</v>
      </c>
      <c r="D4" s="192"/>
      <c r="E4" s="193"/>
      <c r="G4" s="191"/>
      <c r="H4" s="191"/>
      <c r="I4" s="191"/>
      <c r="J4" s="191"/>
      <c r="K4" s="191"/>
      <c r="M4" s="147" t="s">
        <v>1210</v>
      </c>
      <c r="N4" s="148">
        <v>31</v>
      </c>
      <c r="O4" s="149">
        <v>30</v>
      </c>
      <c r="P4" s="148">
        <v>37</v>
      </c>
      <c r="Q4" s="149">
        <f>P4-1</f>
        <v>36</v>
      </c>
      <c r="R4" s="150">
        <f>P4-N4</f>
        <v>6</v>
      </c>
    </row>
    <row r="5" spans="2:18" x14ac:dyDescent="0.15">
      <c r="B5" s="88">
        <v>3</v>
      </c>
      <c r="C5" s="89">
        <v>610</v>
      </c>
      <c r="D5" s="192"/>
      <c r="E5" s="193"/>
      <c r="G5" s="191"/>
      <c r="H5" s="191"/>
      <c r="I5" s="191"/>
      <c r="J5" s="191"/>
      <c r="K5" s="191"/>
      <c r="M5" s="147" t="s">
        <v>628</v>
      </c>
      <c r="N5" s="148">
        <v>37</v>
      </c>
      <c r="O5" s="149">
        <v>6</v>
      </c>
      <c r="P5" s="148">
        <v>42</v>
      </c>
      <c r="Q5" s="149">
        <f>P5-P4</f>
        <v>5</v>
      </c>
      <c r="R5" s="150">
        <f t="shared" ref="R5:R23" si="0">P5-N5</f>
        <v>5</v>
      </c>
    </row>
    <row r="6" spans="2:18" x14ac:dyDescent="0.15">
      <c r="B6" s="88">
        <v>4</v>
      </c>
      <c r="C6" s="89">
        <v>4100</v>
      </c>
      <c r="D6" s="192"/>
      <c r="E6" s="193"/>
      <c r="G6" s="191"/>
      <c r="H6" s="191"/>
      <c r="I6" s="191"/>
      <c r="J6" s="191"/>
      <c r="K6" s="191"/>
      <c r="M6" s="147" t="s">
        <v>629</v>
      </c>
      <c r="N6" s="148">
        <v>40</v>
      </c>
      <c r="O6" s="149">
        <v>3</v>
      </c>
      <c r="P6" s="148">
        <v>45</v>
      </c>
      <c r="Q6" s="149">
        <f t="shared" ref="Q6:Q23" si="1">P6-P5</f>
        <v>3</v>
      </c>
      <c r="R6" s="150">
        <f t="shared" si="0"/>
        <v>5</v>
      </c>
    </row>
    <row r="7" spans="2:18" x14ac:dyDescent="0.15">
      <c r="B7" s="88">
        <v>5</v>
      </c>
      <c r="C7" s="89">
        <v>5969</v>
      </c>
      <c r="D7" s="192"/>
      <c r="E7" s="193"/>
      <c r="G7" s="191"/>
      <c r="H7" s="191"/>
      <c r="I7" s="191"/>
      <c r="J7" s="191"/>
      <c r="K7" s="191"/>
      <c r="M7" s="147" t="s">
        <v>630</v>
      </c>
      <c r="N7" s="148">
        <v>43</v>
      </c>
      <c r="O7" s="149">
        <v>3</v>
      </c>
      <c r="P7" s="148">
        <v>48</v>
      </c>
      <c r="Q7" s="149">
        <f t="shared" si="1"/>
        <v>3</v>
      </c>
      <c r="R7" s="150">
        <f t="shared" si="0"/>
        <v>5</v>
      </c>
    </row>
    <row r="8" spans="2:18" x14ac:dyDescent="0.15">
      <c r="B8" s="88">
        <v>6</v>
      </c>
      <c r="C8" s="89">
        <v>11704</v>
      </c>
      <c r="D8" s="192"/>
      <c r="E8" s="193"/>
      <c r="G8" s="191"/>
      <c r="H8" s="191"/>
      <c r="I8" s="191"/>
      <c r="J8" s="191"/>
      <c r="K8" s="191"/>
      <c r="M8" s="147" t="s">
        <v>631</v>
      </c>
      <c r="N8" s="148">
        <v>45</v>
      </c>
      <c r="O8" s="149">
        <v>2</v>
      </c>
      <c r="P8" s="148">
        <v>50</v>
      </c>
      <c r="Q8" s="149">
        <f t="shared" si="1"/>
        <v>2</v>
      </c>
      <c r="R8" s="150">
        <f t="shared" si="0"/>
        <v>5</v>
      </c>
    </row>
    <row r="9" spans="2:18" x14ac:dyDescent="0.15">
      <c r="B9" s="88">
        <v>7</v>
      </c>
      <c r="C9" s="89">
        <v>7000</v>
      </c>
      <c r="D9" s="192"/>
      <c r="E9" s="193"/>
      <c r="G9" s="191"/>
      <c r="H9" s="191"/>
      <c r="I9" s="191"/>
      <c r="J9" s="191"/>
      <c r="K9" s="191"/>
      <c r="M9" s="147" t="s">
        <v>632</v>
      </c>
      <c r="N9" s="148">
        <v>47</v>
      </c>
      <c r="O9" s="149">
        <v>2</v>
      </c>
      <c r="P9" s="148">
        <v>52</v>
      </c>
      <c r="Q9" s="149">
        <f t="shared" si="1"/>
        <v>2</v>
      </c>
      <c r="R9" s="150">
        <f t="shared" si="0"/>
        <v>5</v>
      </c>
    </row>
    <row r="10" spans="2:18" x14ac:dyDescent="0.15">
      <c r="B10" s="88">
        <v>8</v>
      </c>
      <c r="C10" s="89">
        <v>9800</v>
      </c>
      <c r="D10" s="192"/>
      <c r="E10" s="193"/>
      <c r="F10" s="90"/>
      <c r="J10" s="90"/>
      <c r="K10" s="90"/>
      <c r="M10" s="147" t="s">
        <v>633</v>
      </c>
      <c r="N10" s="148">
        <v>49</v>
      </c>
      <c r="O10" s="149">
        <v>2</v>
      </c>
      <c r="P10" s="148">
        <v>54</v>
      </c>
      <c r="Q10" s="149">
        <f t="shared" si="1"/>
        <v>2</v>
      </c>
      <c r="R10" s="150">
        <f t="shared" si="0"/>
        <v>5</v>
      </c>
    </row>
    <row r="11" spans="2:18" x14ac:dyDescent="0.15">
      <c r="B11" s="88">
        <v>9</v>
      </c>
      <c r="C11" s="89">
        <v>13600</v>
      </c>
      <c r="D11" s="192"/>
      <c r="E11" s="193"/>
      <c r="F11" s="90"/>
      <c r="G11" s="88" t="s">
        <v>719</v>
      </c>
      <c r="H11" s="88" t="s">
        <v>720</v>
      </c>
      <c r="I11" s="88" t="s">
        <v>488</v>
      </c>
      <c r="J11" s="90"/>
      <c r="K11" s="90"/>
      <c r="M11" s="147" t="s">
        <v>634</v>
      </c>
      <c r="N11" s="148">
        <v>51</v>
      </c>
      <c r="O11" s="149">
        <v>2</v>
      </c>
      <c r="P11" s="148">
        <v>56</v>
      </c>
      <c r="Q11" s="149">
        <f t="shared" si="1"/>
        <v>2</v>
      </c>
      <c r="R11" s="150">
        <f t="shared" si="0"/>
        <v>5</v>
      </c>
    </row>
    <row r="12" spans="2:18" x14ac:dyDescent="0.15">
      <c r="B12" s="88">
        <v>10</v>
      </c>
      <c r="C12" s="89">
        <v>13800</v>
      </c>
      <c r="D12" s="192"/>
      <c r="E12" s="193"/>
      <c r="F12" s="90"/>
      <c r="G12" s="88" t="s">
        <v>721</v>
      </c>
      <c r="H12" s="91">
        <v>0.4</v>
      </c>
      <c r="I12" s="88" t="s">
        <v>722</v>
      </c>
      <c r="J12" s="90"/>
      <c r="K12" s="90"/>
      <c r="M12" s="147" t="s">
        <v>635</v>
      </c>
      <c r="N12" s="148">
        <v>53</v>
      </c>
      <c r="O12" s="149">
        <v>2</v>
      </c>
      <c r="P12" s="148">
        <v>58</v>
      </c>
      <c r="Q12" s="149">
        <f t="shared" si="1"/>
        <v>2</v>
      </c>
      <c r="R12" s="150">
        <f t="shared" si="0"/>
        <v>5</v>
      </c>
    </row>
    <row r="13" spans="2:18" x14ac:dyDescent="0.15">
      <c r="B13" s="88">
        <v>11</v>
      </c>
      <c r="C13" s="89">
        <v>800</v>
      </c>
      <c r="D13" s="192"/>
      <c r="E13" s="193"/>
      <c r="F13" s="90"/>
      <c r="G13" s="88" t="s">
        <v>723</v>
      </c>
      <c r="H13" s="91">
        <v>0.4</v>
      </c>
      <c r="I13" s="88" t="s">
        <v>724</v>
      </c>
      <c r="J13" s="90"/>
      <c r="K13" s="90"/>
      <c r="M13" s="147" t="s">
        <v>636</v>
      </c>
      <c r="N13" s="148">
        <v>55</v>
      </c>
      <c r="O13" s="149">
        <v>2</v>
      </c>
      <c r="P13" s="148">
        <v>60</v>
      </c>
      <c r="Q13" s="149">
        <f t="shared" si="1"/>
        <v>2</v>
      </c>
      <c r="R13" s="150">
        <f t="shared" si="0"/>
        <v>5</v>
      </c>
    </row>
    <row r="14" spans="2:18" x14ac:dyDescent="0.15">
      <c r="B14" s="88">
        <v>12</v>
      </c>
      <c r="C14" s="89">
        <v>16700</v>
      </c>
      <c r="D14" s="192"/>
      <c r="E14" s="193"/>
      <c r="F14" s="90"/>
      <c r="G14" s="88" t="s">
        <v>403</v>
      </c>
      <c r="H14" s="91">
        <v>0.2</v>
      </c>
      <c r="I14" s="88" t="s">
        <v>725</v>
      </c>
      <c r="J14" s="90"/>
      <c r="K14" s="90"/>
      <c r="M14" s="147" t="s">
        <v>637</v>
      </c>
      <c r="N14" s="148">
        <v>57</v>
      </c>
      <c r="O14" s="149">
        <v>2</v>
      </c>
      <c r="P14" s="148">
        <v>62</v>
      </c>
      <c r="Q14" s="149">
        <f t="shared" si="1"/>
        <v>2</v>
      </c>
      <c r="R14" s="150">
        <f t="shared" si="0"/>
        <v>5</v>
      </c>
    </row>
    <row r="15" spans="2:18" x14ac:dyDescent="0.15">
      <c r="B15" s="88">
        <v>13</v>
      </c>
      <c r="C15" s="89">
        <v>800</v>
      </c>
      <c r="D15" s="192"/>
      <c r="E15" s="193"/>
      <c r="F15" s="90"/>
      <c r="G15" s="90"/>
      <c r="H15" s="90"/>
      <c r="I15" s="90"/>
      <c r="J15" s="90"/>
      <c r="K15" s="90"/>
      <c r="M15" s="147" t="s">
        <v>638</v>
      </c>
      <c r="N15" s="148">
        <v>59</v>
      </c>
      <c r="O15" s="149">
        <v>2</v>
      </c>
      <c r="P15" s="148">
        <v>63</v>
      </c>
      <c r="Q15" s="149">
        <f t="shared" si="1"/>
        <v>1</v>
      </c>
      <c r="R15" s="150">
        <f t="shared" si="0"/>
        <v>4</v>
      </c>
    </row>
    <row r="16" spans="2:18" x14ac:dyDescent="0.15">
      <c r="B16" s="88">
        <v>14</v>
      </c>
      <c r="C16" s="89">
        <v>25800</v>
      </c>
      <c r="D16" s="192"/>
      <c r="E16" s="193"/>
      <c r="F16" s="90"/>
      <c r="G16" s="90"/>
      <c r="H16" s="90"/>
      <c r="I16" s="90"/>
      <c r="J16" s="90"/>
      <c r="K16" s="90"/>
      <c r="M16" s="147" t="s">
        <v>639</v>
      </c>
      <c r="N16" s="148">
        <v>61</v>
      </c>
      <c r="O16" s="149">
        <v>2</v>
      </c>
      <c r="P16" s="148">
        <v>64</v>
      </c>
      <c r="Q16" s="149">
        <f t="shared" si="1"/>
        <v>1</v>
      </c>
      <c r="R16" s="150">
        <f t="shared" si="0"/>
        <v>3</v>
      </c>
    </row>
    <row r="17" spans="2:18" x14ac:dyDescent="0.15">
      <c r="B17" s="88">
        <v>15</v>
      </c>
      <c r="C17" s="89">
        <v>25800</v>
      </c>
      <c r="D17" s="192"/>
      <c r="E17" s="193"/>
      <c r="F17" s="90"/>
      <c r="G17" s="90"/>
      <c r="H17" s="90"/>
      <c r="I17" s="90"/>
      <c r="J17" s="90"/>
      <c r="K17" s="90"/>
      <c r="M17" s="147" t="s">
        <v>640</v>
      </c>
      <c r="N17" s="148">
        <v>62</v>
      </c>
      <c r="O17" s="149">
        <v>1</v>
      </c>
      <c r="P17" s="148">
        <v>65</v>
      </c>
      <c r="Q17" s="149">
        <f t="shared" si="1"/>
        <v>1</v>
      </c>
      <c r="R17" s="150">
        <f t="shared" si="0"/>
        <v>3</v>
      </c>
    </row>
    <row r="18" spans="2:18" x14ac:dyDescent="0.15">
      <c r="B18" s="88">
        <v>16</v>
      </c>
      <c r="C18" s="89">
        <v>2800</v>
      </c>
      <c r="D18" s="192"/>
      <c r="E18" s="193"/>
      <c r="M18" s="147" t="s">
        <v>726</v>
      </c>
      <c r="N18" s="148">
        <v>63</v>
      </c>
      <c r="O18" s="149">
        <v>1</v>
      </c>
      <c r="P18" s="148">
        <v>66</v>
      </c>
      <c r="Q18" s="149">
        <f t="shared" si="1"/>
        <v>1</v>
      </c>
      <c r="R18" s="150">
        <f t="shared" si="0"/>
        <v>3</v>
      </c>
    </row>
    <row r="19" spans="2:18" x14ac:dyDescent="0.15">
      <c r="B19" s="88">
        <v>17</v>
      </c>
      <c r="C19" s="89">
        <v>27000</v>
      </c>
      <c r="D19" s="192"/>
      <c r="E19" s="193"/>
      <c r="M19" s="147" t="s">
        <v>727</v>
      </c>
      <c r="N19" s="148">
        <v>64</v>
      </c>
      <c r="O19" s="149">
        <v>1</v>
      </c>
      <c r="P19" s="148">
        <v>67</v>
      </c>
      <c r="Q19" s="149">
        <f t="shared" si="1"/>
        <v>1</v>
      </c>
      <c r="R19" s="150">
        <f t="shared" si="0"/>
        <v>3</v>
      </c>
    </row>
    <row r="20" spans="2:18" x14ac:dyDescent="0.15">
      <c r="B20" s="88">
        <v>18</v>
      </c>
      <c r="C20" s="89">
        <v>9200</v>
      </c>
      <c r="M20" s="147" t="s">
        <v>728</v>
      </c>
      <c r="N20" s="148">
        <v>65</v>
      </c>
      <c r="O20" s="149">
        <v>1</v>
      </c>
      <c r="P20" s="148">
        <v>68</v>
      </c>
      <c r="Q20" s="149">
        <f t="shared" si="1"/>
        <v>1</v>
      </c>
      <c r="R20" s="150">
        <f t="shared" si="0"/>
        <v>3</v>
      </c>
    </row>
    <row r="21" spans="2:18" x14ac:dyDescent="0.15">
      <c r="B21" s="88">
        <v>19</v>
      </c>
      <c r="C21" s="89">
        <v>800</v>
      </c>
      <c r="M21" s="147" t="s">
        <v>729</v>
      </c>
      <c r="N21" s="148">
        <v>66</v>
      </c>
      <c r="O21" s="149">
        <v>1</v>
      </c>
      <c r="P21" s="148">
        <v>69</v>
      </c>
      <c r="Q21" s="149">
        <f t="shared" si="1"/>
        <v>1</v>
      </c>
      <c r="R21" s="150">
        <f t="shared" si="0"/>
        <v>3</v>
      </c>
    </row>
    <row r="22" spans="2:18" x14ac:dyDescent="0.15">
      <c r="B22" s="88">
        <v>20</v>
      </c>
      <c r="C22" s="89">
        <v>1200</v>
      </c>
      <c r="M22" s="147" t="s">
        <v>730</v>
      </c>
      <c r="N22" s="148">
        <v>67</v>
      </c>
      <c r="O22" s="149">
        <v>1</v>
      </c>
      <c r="P22" s="148">
        <v>70</v>
      </c>
      <c r="Q22" s="149">
        <f t="shared" si="1"/>
        <v>1</v>
      </c>
      <c r="R22" s="150">
        <f t="shared" si="0"/>
        <v>3</v>
      </c>
    </row>
    <row r="23" spans="2:18" x14ac:dyDescent="0.15">
      <c r="B23" s="88">
        <v>21</v>
      </c>
      <c r="C23" s="89">
        <v>1600</v>
      </c>
      <c r="M23" s="147" t="s">
        <v>731</v>
      </c>
      <c r="N23" s="148">
        <v>68</v>
      </c>
      <c r="O23" s="149">
        <v>1</v>
      </c>
      <c r="P23" s="148">
        <v>71</v>
      </c>
      <c r="Q23" s="149">
        <f t="shared" si="1"/>
        <v>1</v>
      </c>
      <c r="R23" s="150">
        <f t="shared" si="0"/>
        <v>3</v>
      </c>
    </row>
    <row r="24" spans="2:18" x14ac:dyDescent="0.15">
      <c r="B24" s="88">
        <v>22</v>
      </c>
      <c r="C24" s="89">
        <v>2000</v>
      </c>
    </row>
    <row r="25" spans="2:18" x14ac:dyDescent="0.15">
      <c r="B25" s="88">
        <v>23</v>
      </c>
      <c r="C25" s="89">
        <v>2400</v>
      </c>
    </row>
    <row r="26" spans="2:18" x14ac:dyDescent="0.15">
      <c r="B26" s="88">
        <v>24</v>
      </c>
      <c r="C26" s="89">
        <v>2800</v>
      </c>
    </row>
    <row r="27" spans="2:18" x14ac:dyDescent="0.15">
      <c r="B27" s="88">
        <v>25</v>
      </c>
      <c r="C27" s="89">
        <v>12200</v>
      </c>
    </row>
    <row r="28" spans="2:18" x14ac:dyDescent="0.15">
      <c r="B28" s="88">
        <v>26</v>
      </c>
      <c r="C28" s="89">
        <v>19200</v>
      </c>
    </row>
    <row r="29" spans="2:18" x14ac:dyDescent="0.15">
      <c r="B29" s="88">
        <v>27</v>
      </c>
      <c r="C29" s="89">
        <v>28300</v>
      </c>
    </row>
    <row r="30" spans="2:18" x14ac:dyDescent="0.15">
      <c r="B30" s="88">
        <v>28</v>
      </c>
      <c r="C30" s="89">
        <v>29600</v>
      </c>
    </row>
    <row r="31" spans="2:18" x14ac:dyDescent="0.15">
      <c r="B31" s="88">
        <v>29</v>
      </c>
      <c r="C31" s="89">
        <v>34100</v>
      </c>
    </row>
    <row r="32" spans="2:18" x14ac:dyDescent="0.15">
      <c r="B32" s="88">
        <v>30</v>
      </c>
      <c r="C32" s="89">
        <v>54000</v>
      </c>
    </row>
    <row r="33" spans="2:3" x14ac:dyDescent="0.15">
      <c r="B33" s="88">
        <v>31</v>
      </c>
      <c r="C33" s="89">
        <v>57660</v>
      </c>
    </row>
    <row r="34" spans="2:3" x14ac:dyDescent="0.15">
      <c r="B34" s="88">
        <v>32</v>
      </c>
      <c r="C34" s="89">
        <v>42240</v>
      </c>
    </row>
    <row r="35" spans="2:3" x14ac:dyDescent="0.15">
      <c r="B35" s="88">
        <v>33</v>
      </c>
      <c r="C35" s="89">
        <v>35640</v>
      </c>
    </row>
    <row r="36" spans="2:3" x14ac:dyDescent="0.15">
      <c r="B36" s="88">
        <v>34</v>
      </c>
      <c r="C36" s="89">
        <v>38760</v>
      </c>
    </row>
    <row r="37" spans="2:3" x14ac:dyDescent="0.15">
      <c r="B37" s="88">
        <v>35</v>
      </c>
      <c r="C37" s="89">
        <v>52500</v>
      </c>
    </row>
    <row r="38" spans="2:3" x14ac:dyDescent="0.15">
      <c r="B38" s="88">
        <v>36</v>
      </c>
      <c r="C38" s="89">
        <v>96600</v>
      </c>
    </row>
    <row r="39" spans="2:3" x14ac:dyDescent="0.15">
      <c r="B39" s="88">
        <v>37</v>
      </c>
      <c r="C39" s="89">
        <v>101700</v>
      </c>
    </row>
    <row r="40" spans="2:3" x14ac:dyDescent="0.15">
      <c r="B40" s="88">
        <v>38</v>
      </c>
      <c r="C40" s="89">
        <v>106800</v>
      </c>
    </row>
    <row r="41" spans="2:3" x14ac:dyDescent="0.15">
      <c r="B41" s="88">
        <v>39</v>
      </c>
      <c r="C41" s="89">
        <v>111900</v>
      </c>
    </row>
    <row r="42" spans="2:3" x14ac:dyDescent="0.15">
      <c r="B42" s="88">
        <v>40</v>
      </c>
      <c r="C42" s="89">
        <v>169500</v>
      </c>
    </row>
    <row r="43" spans="2:3" x14ac:dyDescent="0.15">
      <c r="B43" s="88">
        <v>41</v>
      </c>
      <c r="C43" s="89">
        <v>195000</v>
      </c>
    </row>
    <row r="44" spans="2:3" x14ac:dyDescent="0.15">
      <c r="B44" s="88">
        <v>42</v>
      </c>
      <c r="C44" s="89">
        <v>204000</v>
      </c>
    </row>
    <row r="45" spans="2:3" x14ac:dyDescent="0.15">
      <c r="B45" s="88">
        <v>43</v>
      </c>
      <c r="C45" s="89">
        <v>206550</v>
      </c>
    </row>
    <row r="46" spans="2:3" x14ac:dyDescent="0.15">
      <c r="B46" s="88">
        <v>44</v>
      </c>
      <c r="C46" s="89">
        <v>208800</v>
      </c>
    </row>
    <row r="47" spans="2:3" x14ac:dyDescent="0.15">
      <c r="B47" s="88">
        <v>45</v>
      </c>
      <c r="C47" s="89">
        <v>278250</v>
      </c>
    </row>
    <row r="48" spans="2:3" x14ac:dyDescent="0.15">
      <c r="B48" s="88">
        <v>46</v>
      </c>
      <c r="C48" s="89">
        <v>267600</v>
      </c>
    </row>
    <row r="49" spans="2:3" x14ac:dyDescent="0.15">
      <c r="B49" s="88">
        <v>47</v>
      </c>
      <c r="C49" s="89">
        <v>270150</v>
      </c>
    </row>
    <row r="50" spans="2:3" x14ac:dyDescent="0.15">
      <c r="B50" s="88">
        <v>48</v>
      </c>
      <c r="C50" s="89">
        <v>300900</v>
      </c>
    </row>
    <row r="51" spans="2:3" x14ac:dyDescent="0.15">
      <c r="B51" s="88">
        <v>49</v>
      </c>
      <c r="C51" s="89">
        <v>363150</v>
      </c>
    </row>
    <row r="52" spans="2:3" x14ac:dyDescent="0.15">
      <c r="B52" s="88">
        <v>50</v>
      </c>
      <c r="C52" s="89">
        <v>594000</v>
      </c>
    </row>
    <row r="53" spans="2:3" x14ac:dyDescent="0.15">
      <c r="B53" s="88">
        <v>51</v>
      </c>
      <c r="C53" s="89">
        <v>622440</v>
      </c>
    </row>
    <row r="54" spans="2:3" x14ac:dyDescent="0.15">
      <c r="B54" s="88">
        <v>52</v>
      </c>
      <c r="C54" s="89">
        <v>732600</v>
      </c>
    </row>
    <row r="55" spans="2:3" x14ac:dyDescent="0.15">
      <c r="B55" s="88">
        <v>53</v>
      </c>
      <c r="C55" s="89">
        <v>849480</v>
      </c>
    </row>
    <row r="56" spans="2:3" x14ac:dyDescent="0.15">
      <c r="B56" s="88">
        <v>54</v>
      </c>
      <c r="C56" s="89">
        <v>1003080</v>
      </c>
    </row>
    <row r="57" spans="2:3" x14ac:dyDescent="0.15">
      <c r="B57" s="88">
        <v>55</v>
      </c>
      <c r="C57" s="89">
        <v>1103400</v>
      </c>
    </row>
    <row r="58" spans="2:3" x14ac:dyDescent="0.15">
      <c r="B58" s="88">
        <v>56</v>
      </c>
      <c r="C58" s="89">
        <v>1240440</v>
      </c>
    </row>
    <row r="59" spans="2:3" x14ac:dyDescent="0.15">
      <c r="B59" s="88">
        <v>57</v>
      </c>
      <c r="C59" s="89">
        <v>1384200</v>
      </c>
    </row>
    <row r="60" spans="2:3" x14ac:dyDescent="0.15">
      <c r="B60" s="88">
        <v>58</v>
      </c>
      <c r="C60" s="89">
        <v>1534680</v>
      </c>
    </row>
    <row r="61" spans="2:3" x14ac:dyDescent="0.15">
      <c r="B61" s="88">
        <v>59</v>
      </c>
      <c r="C61" s="89">
        <v>1691880</v>
      </c>
    </row>
    <row r="62" spans="2:3" x14ac:dyDescent="0.15">
      <c r="B62" s="88">
        <v>60</v>
      </c>
      <c r="C62" s="89">
        <v>1870800</v>
      </c>
    </row>
    <row r="63" spans="2:3" x14ac:dyDescent="0.15">
      <c r="B63" s="88">
        <v>61</v>
      </c>
      <c r="C63" s="89">
        <v>2192400</v>
      </c>
    </row>
    <row r="64" spans="2:3" x14ac:dyDescent="0.15">
      <c r="B64" s="88">
        <v>62</v>
      </c>
      <c r="C64" s="89">
        <v>2560440</v>
      </c>
    </row>
    <row r="65" spans="2:3" x14ac:dyDescent="0.15">
      <c r="B65" s="88">
        <v>63</v>
      </c>
      <c r="C65" s="89">
        <v>2914920</v>
      </c>
    </row>
    <row r="66" spans="2:3" x14ac:dyDescent="0.15">
      <c r="B66" s="88">
        <v>64</v>
      </c>
      <c r="C66" s="89">
        <v>3315840</v>
      </c>
    </row>
    <row r="67" spans="2:3" x14ac:dyDescent="0.15">
      <c r="B67" s="88">
        <v>65</v>
      </c>
      <c r="C67" s="89">
        <v>3703200</v>
      </c>
    </row>
    <row r="68" spans="2:3" x14ac:dyDescent="0.15">
      <c r="B68" s="88">
        <v>66</v>
      </c>
      <c r="C68" s="89">
        <v>4137000</v>
      </c>
    </row>
    <row r="69" spans="2:3" x14ac:dyDescent="0.15">
      <c r="B69" s="88">
        <v>67</v>
      </c>
      <c r="C69" s="89">
        <v>4557240</v>
      </c>
    </row>
    <row r="70" spans="2:3" x14ac:dyDescent="0.15">
      <c r="B70" s="88">
        <v>68</v>
      </c>
      <c r="C70" s="89">
        <v>5023920</v>
      </c>
    </row>
    <row r="71" spans="2:3" x14ac:dyDescent="0.15">
      <c r="B71" s="88">
        <v>69</v>
      </c>
      <c r="C71" s="89">
        <v>5477040</v>
      </c>
    </row>
    <row r="72" spans="2:3" x14ac:dyDescent="0.15">
      <c r="B72" s="88">
        <v>70</v>
      </c>
      <c r="C72" s="89">
        <v>5976600</v>
      </c>
    </row>
    <row r="73" spans="2:3" x14ac:dyDescent="0.15">
      <c r="B73" s="88">
        <v>71</v>
      </c>
      <c r="C73" s="89">
        <v>6462600</v>
      </c>
    </row>
    <row r="74" spans="2:3" x14ac:dyDescent="0.15">
      <c r="B74" s="88">
        <v>72</v>
      </c>
      <c r="C74" s="89">
        <v>6986400</v>
      </c>
    </row>
    <row r="75" spans="2:3" x14ac:dyDescent="0.15">
      <c r="B75" s="88">
        <v>73</v>
      </c>
      <c r="C75" s="89">
        <v>7496400</v>
      </c>
    </row>
    <row r="76" spans="2:3" x14ac:dyDescent="0.15">
      <c r="B76" s="88">
        <v>74</v>
      </c>
      <c r="C76" s="89">
        <v>8052600</v>
      </c>
    </row>
    <row r="77" spans="2:3" x14ac:dyDescent="0.15">
      <c r="B77" s="88">
        <v>75</v>
      </c>
      <c r="C77" s="89">
        <v>8595000</v>
      </c>
    </row>
    <row r="78" spans="2:3" x14ac:dyDescent="0.15">
      <c r="B78" s="88">
        <v>76</v>
      </c>
      <c r="C78" s="89">
        <v>9168600</v>
      </c>
    </row>
    <row r="79" spans="2:3" x14ac:dyDescent="0.15">
      <c r="B79" s="88">
        <v>77</v>
      </c>
      <c r="C79" s="89">
        <v>9758400</v>
      </c>
    </row>
    <row r="80" spans="2:3" x14ac:dyDescent="0.15">
      <c r="B80" s="88">
        <v>78</v>
      </c>
      <c r="C80" s="89">
        <v>10364400</v>
      </c>
    </row>
    <row r="81" spans="2:3" x14ac:dyDescent="0.15">
      <c r="B81" s="88">
        <v>79</v>
      </c>
      <c r="C81" s="89">
        <v>10986600</v>
      </c>
    </row>
    <row r="82" spans="2:3" x14ac:dyDescent="0.15">
      <c r="B82" s="88">
        <v>80</v>
      </c>
      <c r="C82" s="89">
        <v>11625000</v>
      </c>
    </row>
    <row r="83" spans="2:3" x14ac:dyDescent="0.15">
      <c r="B83" s="88">
        <v>81</v>
      </c>
      <c r="C83" s="89">
        <v>12279600</v>
      </c>
    </row>
    <row r="84" spans="2:3" x14ac:dyDescent="0.15">
      <c r="B84" s="88">
        <v>82</v>
      </c>
      <c r="C84" s="89">
        <v>12950400</v>
      </c>
    </row>
    <row r="85" spans="2:3" x14ac:dyDescent="0.15">
      <c r="B85" s="88">
        <v>83</v>
      </c>
      <c r="C85" s="89">
        <v>13637400</v>
      </c>
    </row>
    <row r="86" spans="2:3" x14ac:dyDescent="0.15">
      <c r="B86" s="88">
        <v>84</v>
      </c>
      <c r="C86" s="89">
        <v>14340600</v>
      </c>
    </row>
    <row r="87" spans="2:3" x14ac:dyDescent="0.15">
      <c r="B87" s="88">
        <v>85</v>
      </c>
      <c r="C87" s="89">
        <v>15060000</v>
      </c>
    </row>
    <row r="88" spans="2:3" x14ac:dyDescent="0.15">
      <c r="B88" s="88">
        <v>86</v>
      </c>
      <c r="C88" s="89">
        <v>15795600</v>
      </c>
    </row>
    <row r="89" spans="2:3" x14ac:dyDescent="0.15">
      <c r="B89" s="88">
        <v>87</v>
      </c>
      <c r="C89" s="89">
        <v>16547400</v>
      </c>
    </row>
    <row r="90" spans="2:3" x14ac:dyDescent="0.15">
      <c r="B90" s="88">
        <v>88</v>
      </c>
      <c r="C90" s="89">
        <v>17315400</v>
      </c>
    </row>
    <row r="91" spans="2:3" x14ac:dyDescent="0.15">
      <c r="B91" s="88">
        <v>89</v>
      </c>
      <c r="C91" s="89">
        <v>18099600</v>
      </c>
    </row>
    <row r="92" spans="2:3" x14ac:dyDescent="0.15">
      <c r="B92" s="88">
        <v>90</v>
      </c>
      <c r="C92" s="89">
        <v>18900000</v>
      </c>
    </row>
    <row r="93" spans="2:3" x14ac:dyDescent="0.15">
      <c r="B93" s="88">
        <v>91</v>
      </c>
      <c r="C93" s="89">
        <v>19716600</v>
      </c>
    </row>
    <row r="94" spans="2:3" x14ac:dyDescent="0.15">
      <c r="B94" s="88">
        <v>92</v>
      </c>
      <c r="C94" s="89">
        <v>20549400</v>
      </c>
    </row>
    <row r="95" spans="2:3" x14ac:dyDescent="0.15">
      <c r="B95" s="88">
        <v>93</v>
      </c>
      <c r="C95" s="89">
        <v>21398400</v>
      </c>
    </row>
    <row r="96" spans="2:3" x14ac:dyDescent="0.15">
      <c r="B96" s="88">
        <v>94</v>
      </c>
      <c r="C96" s="89">
        <v>22263600</v>
      </c>
    </row>
    <row r="97" spans="2:3" x14ac:dyDescent="0.15">
      <c r="B97" s="88">
        <v>95</v>
      </c>
      <c r="C97" s="89">
        <v>23145000</v>
      </c>
    </row>
    <row r="98" spans="2:3" x14ac:dyDescent="0.15">
      <c r="B98" s="88">
        <v>96</v>
      </c>
      <c r="C98" s="89">
        <v>24042600</v>
      </c>
    </row>
    <row r="99" spans="2:3" x14ac:dyDescent="0.15">
      <c r="B99" s="88">
        <v>97</v>
      </c>
      <c r="C99" s="89">
        <v>24956400</v>
      </c>
    </row>
    <row r="100" spans="2:3" x14ac:dyDescent="0.15">
      <c r="B100" s="88">
        <v>98</v>
      </c>
      <c r="C100" s="89">
        <v>25886400</v>
      </c>
    </row>
    <row r="101" spans="2:3" x14ac:dyDescent="0.15">
      <c r="B101" s="88">
        <v>99</v>
      </c>
      <c r="C101" s="89">
        <v>26832600</v>
      </c>
    </row>
    <row r="102" spans="2:3" x14ac:dyDescent="0.15">
      <c r="B102" s="88">
        <v>100</v>
      </c>
      <c r="C102" s="89">
        <v>27789600</v>
      </c>
    </row>
  </sheetData>
  <mergeCells count="4">
    <mergeCell ref="G2:K9"/>
    <mergeCell ref="D3:D19"/>
    <mergeCell ref="E3:E19"/>
    <mergeCell ref="M2:R2"/>
  </mergeCells>
  <phoneticPr fontId="2" type="noConversion"/>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80"/>
  <sheetViews>
    <sheetView topLeftCell="H1" zoomScaleNormal="100" zoomScalePageLayoutView="125" workbookViewId="0">
      <pane ySplit="3" topLeftCell="A43" activePane="bottomLeft" state="frozen"/>
      <selection pane="bottomLeft" activeCell="M31" sqref="M31"/>
    </sheetView>
  </sheetViews>
  <sheetFormatPr defaultColWidth="8.5" defaultRowHeight="14.25" x14ac:dyDescent="0.15"/>
  <cols>
    <col min="1" max="1" width="8.5" style="27"/>
    <col min="2" max="2" width="5" style="27" bestFit="1" customWidth="1"/>
    <col min="3" max="3" width="19.125" style="27" bestFit="1" customWidth="1"/>
    <col min="4" max="4" width="9.875" style="36" bestFit="1" customWidth="1"/>
    <col min="5" max="5" width="8.375" style="75" bestFit="1" customWidth="1"/>
    <col min="6" max="6" width="8.375" style="37" bestFit="1" customWidth="1"/>
    <col min="7" max="7" width="92.375" style="94" bestFit="1" customWidth="1"/>
    <col min="8" max="8" width="8.5" style="27"/>
    <col min="9" max="10" width="9.5" style="27" bestFit="1" customWidth="1"/>
    <col min="11" max="11" width="5.5" style="27" bestFit="1" customWidth="1"/>
    <col min="12" max="13" width="22.5" style="27" bestFit="1" customWidth="1"/>
    <col min="14" max="17" width="14.5" style="27" bestFit="1" customWidth="1"/>
    <col min="18" max="18" width="12.5" style="27" bestFit="1" customWidth="1"/>
    <col min="19" max="19" width="15.5" style="27" bestFit="1" customWidth="1"/>
    <col min="20" max="23" width="9.5" style="27" bestFit="1" customWidth="1"/>
    <col min="24" max="24" width="10.5" style="27" bestFit="1" customWidth="1"/>
    <col min="25" max="30" width="9.5" style="27" bestFit="1" customWidth="1"/>
    <col min="31" max="16384" width="8.5" style="27"/>
  </cols>
  <sheetData>
    <row r="1" spans="2:30" ht="15" thickBot="1" x14ac:dyDescent="0.2"/>
    <row r="2" spans="2:30" ht="15" thickBot="1" x14ac:dyDescent="0.2">
      <c r="I2" s="84" t="s">
        <v>627</v>
      </c>
      <c r="J2" s="84"/>
      <c r="K2" s="84"/>
      <c r="L2" s="156"/>
      <c r="M2" s="86" t="s">
        <v>709</v>
      </c>
    </row>
    <row r="3" spans="2:30" ht="16.5" x14ac:dyDescent="0.15">
      <c r="B3" s="73" t="s">
        <v>559</v>
      </c>
      <c r="C3" s="73" t="s">
        <v>487</v>
      </c>
      <c r="D3" s="73" t="s">
        <v>491</v>
      </c>
      <c r="E3" s="73" t="s">
        <v>546</v>
      </c>
      <c r="F3" s="73" t="s">
        <v>545</v>
      </c>
      <c r="G3" s="93" t="s">
        <v>712</v>
      </c>
      <c r="I3" s="78" t="s">
        <v>714</v>
      </c>
      <c r="J3" s="78" t="s">
        <v>713</v>
      </c>
      <c r="K3" s="78" t="s">
        <v>624</v>
      </c>
      <c r="L3" s="78" t="s">
        <v>626</v>
      </c>
      <c r="M3" s="85" t="s">
        <v>626</v>
      </c>
      <c r="N3" s="78" t="s">
        <v>626</v>
      </c>
      <c r="O3" s="78" t="s">
        <v>626</v>
      </c>
      <c r="P3" s="78" t="s">
        <v>626</v>
      </c>
      <c r="Q3" s="78" t="s">
        <v>626</v>
      </c>
      <c r="R3" s="78" t="s">
        <v>626</v>
      </c>
      <c r="S3" s="78" t="s">
        <v>626</v>
      </c>
      <c r="T3" s="78" t="s">
        <v>626</v>
      </c>
      <c r="U3" s="78" t="s">
        <v>626</v>
      </c>
      <c r="V3" s="78" t="s">
        <v>626</v>
      </c>
      <c r="W3" s="78" t="s">
        <v>626</v>
      </c>
      <c r="X3" s="78" t="s">
        <v>626</v>
      </c>
      <c r="Y3" s="78" t="s">
        <v>626</v>
      </c>
      <c r="Z3" s="78" t="s">
        <v>626</v>
      </c>
      <c r="AA3" s="78" t="s">
        <v>626</v>
      </c>
      <c r="AB3" s="78" t="s">
        <v>626</v>
      </c>
      <c r="AC3" s="78" t="s">
        <v>626</v>
      </c>
      <c r="AD3" s="78" t="s">
        <v>626</v>
      </c>
    </row>
    <row r="4" spans="2:30" ht="16.5" x14ac:dyDescent="0.15">
      <c r="B4" s="70">
        <v>1</v>
      </c>
      <c r="C4" s="70" t="s">
        <v>560</v>
      </c>
      <c r="D4" s="71" t="s">
        <v>490</v>
      </c>
      <c r="E4" s="74">
        <v>0</v>
      </c>
      <c r="F4" s="72" t="s">
        <v>550</v>
      </c>
      <c r="G4" s="92"/>
      <c r="I4" s="202" t="s">
        <v>1216</v>
      </c>
      <c r="J4" s="199" t="s">
        <v>715</v>
      </c>
      <c r="K4" s="77" t="s">
        <v>573</v>
      </c>
      <c r="L4" s="76" t="s">
        <v>641</v>
      </c>
      <c r="M4" s="76" t="s">
        <v>642</v>
      </c>
      <c r="N4" s="76" t="s">
        <v>643</v>
      </c>
      <c r="O4" s="76" t="s">
        <v>644</v>
      </c>
      <c r="P4" s="76" t="s">
        <v>645</v>
      </c>
      <c r="Q4" s="76" t="s">
        <v>646</v>
      </c>
      <c r="R4" s="76" t="s">
        <v>511</v>
      </c>
      <c r="S4" s="76" t="s">
        <v>496</v>
      </c>
      <c r="T4" s="76" t="s">
        <v>507</v>
      </c>
      <c r="U4" s="76" t="s">
        <v>505</v>
      </c>
      <c r="V4" s="76" t="s">
        <v>501</v>
      </c>
      <c r="W4" s="76" t="s">
        <v>476</v>
      </c>
      <c r="X4" s="76" t="s">
        <v>647</v>
      </c>
      <c r="Y4" s="76"/>
      <c r="Z4" s="76"/>
      <c r="AA4" s="76"/>
      <c r="AB4" s="76"/>
      <c r="AC4" s="76"/>
      <c r="AD4" s="76"/>
    </row>
    <row r="5" spans="2:30" ht="16.5" x14ac:dyDescent="0.15">
      <c r="B5" s="70">
        <v>4</v>
      </c>
      <c r="C5" s="70" t="s">
        <v>435</v>
      </c>
      <c r="D5" s="71" t="s">
        <v>489</v>
      </c>
      <c r="E5" s="74">
        <v>0</v>
      </c>
      <c r="F5" s="72" t="s">
        <v>550</v>
      </c>
      <c r="G5" s="92"/>
      <c r="I5" s="203"/>
      <c r="J5" s="199"/>
      <c r="K5" s="77" t="s">
        <v>574</v>
      </c>
      <c r="L5" s="76"/>
      <c r="M5" s="76"/>
      <c r="N5" s="76"/>
      <c r="O5" s="76"/>
      <c r="P5" s="76"/>
      <c r="Q5" s="76"/>
      <c r="R5" s="76"/>
      <c r="S5" s="76"/>
      <c r="T5" s="76"/>
      <c r="U5" s="76"/>
      <c r="V5" s="76"/>
      <c r="W5" s="76"/>
      <c r="X5" s="76"/>
      <c r="Y5" s="76"/>
      <c r="Z5" s="76"/>
      <c r="AA5" s="76"/>
      <c r="AB5" s="76"/>
      <c r="AC5" s="76"/>
      <c r="AD5" s="76"/>
    </row>
    <row r="6" spans="2:30" ht="16.5" x14ac:dyDescent="0.15">
      <c r="B6" s="70">
        <v>5</v>
      </c>
      <c r="C6" s="70" t="s">
        <v>436</v>
      </c>
      <c r="D6" s="71" t="s">
        <v>489</v>
      </c>
      <c r="E6" s="74">
        <v>0</v>
      </c>
      <c r="F6" s="72" t="s">
        <v>550</v>
      </c>
      <c r="G6" s="92"/>
      <c r="I6" s="203"/>
      <c r="J6" s="199"/>
      <c r="K6" s="77" t="s">
        <v>575</v>
      </c>
      <c r="L6" s="76"/>
      <c r="M6" s="76"/>
      <c r="N6" s="76"/>
      <c r="O6" s="76"/>
      <c r="P6" s="76"/>
      <c r="Q6" s="76"/>
      <c r="R6" s="76"/>
      <c r="S6" s="76"/>
      <c r="T6" s="76"/>
      <c r="U6" s="76"/>
      <c r="V6" s="76"/>
      <c r="W6" s="76"/>
      <c r="X6" s="76"/>
      <c r="Y6" s="76"/>
      <c r="Z6" s="76"/>
      <c r="AA6" s="76"/>
      <c r="AB6" s="76"/>
      <c r="AC6" s="76"/>
      <c r="AD6" s="76"/>
    </row>
    <row r="7" spans="2:30" ht="16.5" x14ac:dyDescent="0.15">
      <c r="B7" s="70">
        <v>16</v>
      </c>
      <c r="C7" s="70" t="s">
        <v>445</v>
      </c>
      <c r="D7" s="71" t="s">
        <v>489</v>
      </c>
      <c r="E7" s="74">
        <v>0</v>
      </c>
      <c r="F7" s="72" t="s">
        <v>550</v>
      </c>
      <c r="G7" s="92"/>
      <c r="I7" s="203"/>
      <c r="J7" s="199"/>
      <c r="K7" s="77" t="s">
        <v>515</v>
      </c>
      <c r="L7" s="76" t="s">
        <v>454</v>
      </c>
      <c r="M7" s="76"/>
      <c r="N7" s="76"/>
      <c r="O7" s="76"/>
      <c r="P7" s="76"/>
      <c r="Q7" s="76"/>
      <c r="R7" s="76"/>
      <c r="S7" s="76"/>
      <c r="T7" s="76"/>
      <c r="U7" s="76"/>
      <c r="V7" s="76"/>
      <c r="W7" s="76"/>
      <c r="X7" s="76"/>
      <c r="Y7" s="76"/>
      <c r="Z7" s="76"/>
      <c r="AA7" s="76"/>
      <c r="AB7" s="76"/>
      <c r="AC7" s="76"/>
      <c r="AD7" s="76"/>
    </row>
    <row r="8" spans="2:30" ht="17.25" thickBot="1" x14ac:dyDescent="0.2">
      <c r="B8" s="70">
        <v>17</v>
      </c>
      <c r="C8" s="70" t="s">
        <v>446</v>
      </c>
      <c r="D8" s="71" t="s">
        <v>489</v>
      </c>
      <c r="E8" s="74">
        <v>0</v>
      </c>
      <c r="F8" s="72" t="s">
        <v>550</v>
      </c>
      <c r="G8" s="92"/>
      <c r="I8" s="203"/>
      <c r="J8" s="199"/>
      <c r="K8" s="77" t="s">
        <v>519</v>
      </c>
      <c r="L8" s="81" t="s">
        <v>517</v>
      </c>
      <c r="M8" s="81" t="s">
        <v>480</v>
      </c>
      <c r="N8" s="76" t="s">
        <v>653</v>
      </c>
      <c r="O8" s="76" t="s">
        <v>654</v>
      </c>
      <c r="P8" s="76" t="s">
        <v>441</v>
      </c>
      <c r="Q8" s="76" t="s">
        <v>649</v>
      </c>
      <c r="R8" s="76" t="s">
        <v>650</v>
      </c>
      <c r="S8" s="76" t="s">
        <v>651</v>
      </c>
      <c r="T8" s="76" t="s">
        <v>391</v>
      </c>
      <c r="U8" s="76" t="s">
        <v>652</v>
      </c>
      <c r="V8" s="76"/>
      <c r="W8" s="76"/>
      <c r="X8" s="76"/>
      <c r="Y8" s="76"/>
      <c r="Z8" s="76"/>
      <c r="AA8" s="76"/>
      <c r="AB8" s="76"/>
      <c r="AC8" s="76"/>
      <c r="AD8" s="76"/>
    </row>
    <row r="9" spans="2:30" ht="18" thickTop="1" thickBot="1" x14ac:dyDescent="0.2">
      <c r="B9" s="70">
        <v>20</v>
      </c>
      <c r="C9" s="70" t="s">
        <v>448</v>
      </c>
      <c r="D9" s="71" t="s">
        <v>489</v>
      </c>
      <c r="E9" s="74">
        <v>0</v>
      </c>
      <c r="F9" s="72" t="s">
        <v>550</v>
      </c>
      <c r="G9" s="92"/>
      <c r="I9" s="203"/>
      <c r="J9" s="199"/>
      <c r="K9" s="77" t="s">
        <v>576</v>
      </c>
      <c r="L9" s="83" t="s">
        <v>521</v>
      </c>
      <c r="M9" s="83" t="s">
        <v>655</v>
      </c>
      <c r="N9" s="80"/>
      <c r="O9" s="76"/>
      <c r="P9" s="76"/>
      <c r="Q9" s="76"/>
      <c r="R9" s="76"/>
      <c r="S9" s="76"/>
      <c r="T9" s="76"/>
      <c r="U9" s="76"/>
      <c r="V9" s="76"/>
      <c r="W9" s="76"/>
      <c r="X9" s="76"/>
      <c r="Y9" s="76"/>
      <c r="Z9" s="76"/>
      <c r="AA9" s="76"/>
      <c r="AB9" s="76"/>
      <c r="AC9" s="76"/>
      <c r="AD9" s="76"/>
    </row>
    <row r="10" spans="2:30" ht="17.25" thickTop="1" x14ac:dyDescent="0.15">
      <c r="B10" s="70">
        <v>51</v>
      </c>
      <c r="C10" s="70" t="s">
        <v>469</v>
      </c>
      <c r="D10" s="71" t="s">
        <v>489</v>
      </c>
      <c r="E10" s="74">
        <v>0</v>
      </c>
      <c r="F10" s="72" t="s">
        <v>550</v>
      </c>
      <c r="G10" s="92"/>
      <c r="I10" s="203"/>
      <c r="J10" s="199"/>
      <c r="K10" s="77" t="s">
        <v>557</v>
      </c>
      <c r="L10" s="82" t="s">
        <v>438</v>
      </c>
      <c r="M10" s="82" t="s">
        <v>439</v>
      </c>
      <c r="N10" s="76" t="s">
        <v>440</v>
      </c>
      <c r="O10" s="76" t="s">
        <v>656</v>
      </c>
      <c r="P10" s="76" t="s">
        <v>657</v>
      </c>
      <c r="Q10" s="76" t="s">
        <v>658</v>
      </c>
      <c r="R10" s="76"/>
      <c r="S10" s="76"/>
      <c r="T10" s="76"/>
      <c r="U10" s="76"/>
      <c r="V10" s="76"/>
      <c r="W10" s="76"/>
      <c r="X10" s="76"/>
      <c r="Y10" s="76"/>
      <c r="Z10" s="76"/>
      <c r="AA10" s="76"/>
      <c r="AB10" s="76"/>
      <c r="AC10" s="76"/>
      <c r="AD10" s="76"/>
    </row>
    <row r="11" spans="2:30" ht="16.5" x14ac:dyDescent="0.15">
      <c r="B11" s="70">
        <v>52</v>
      </c>
      <c r="C11" s="70" t="s">
        <v>470</v>
      </c>
      <c r="D11" s="71" t="s">
        <v>489</v>
      </c>
      <c r="E11" s="74">
        <v>0</v>
      </c>
      <c r="F11" s="72" t="s">
        <v>550</v>
      </c>
      <c r="G11" s="92"/>
      <c r="I11" s="203"/>
      <c r="J11" s="199"/>
      <c r="K11" s="77" t="s">
        <v>577</v>
      </c>
      <c r="L11" s="76" t="s">
        <v>659</v>
      </c>
      <c r="M11" s="76"/>
      <c r="N11" s="76"/>
      <c r="O11" s="76"/>
      <c r="P11" s="76"/>
      <c r="Q11" s="76"/>
      <c r="R11" s="76"/>
      <c r="S11" s="76"/>
      <c r="T11" s="76"/>
      <c r="U11" s="76"/>
      <c r="V11" s="76"/>
      <c r="W11" s="76"/>
      <c r="X11" s="76"/>
      <c r="Y11" s="76"/>
      <c r="Z11" s="76"/>
      <c r="AA11" s="76"/>
      <c r="AB11" s="76"/>
      <c r="AC11" s="76"/>
      <c r="AD11" s="76"/>
    </row>
    <row r="12" spans="2:30" ht="16.5" x14ac:dyDescent="0.15">
      <c r="B12" s="70">
        <v>56</v>
      </c>
      <c r="C12" s="70" t="s">
        <v>473</v>
      </c>
      <c r="D12" s="71" t="s">
        <v>489</v>
      </c>
      <c r="E12" s="74">
        <v>0</v>
      </c>
      <c r="F12" s="72" t="s">
        <v>550</v>
      </c>
      <c r="G12" s="92"/>
      <c r="I12" s="203"/>
      <c r="J12" s="199"/>
      <c r="K12" s="77" t="s">
        <v>578</v>
      </c>
      <c r="L12" s="76" t="s">
        <v>660</v>
      </c>
      <c r="M12" s="76" t="s">
        <v>661</v>
      </c>
      <c r="N12" s="76"/>
      <c r="O12" s="76"/>
      <c r="P12" s="76"/>
      <c r="Q12" s="76"/>
      <c r="R12" s="76"/>
      <c r="S12" s="76"/>
      <c r="T12" s="76"/>
      <c r="U12" s="76"/>
      <c r="V12" s="76"/>
      <c r="W12" s="76"/>
      <c r="X12" s="76"/>
      <c r="Y12" s="76"/>
      <c r="Z12" s="76"/>
      <c r="AA12" s="76"/>
      <c r="AB12" s="76"/>
      <c r="AC12" s="76"/>
      <c r="AD12" s="76"/>
    </row>
    <row r="13" spans="2:30" ht="16.5" x14ac:dyDescent="0.15">
      <c r="B13" s="70">
        <v>57</v>
      </c>
      <c r="C13" s="70" t="s">
        <v>474</v>
      </c>
      <c r="D13" s="71" t="s">
        <v>489</v>
      </c>
      <c r="E13" s="74">
        <v>0</v>
      </c>
      <c r="F13" s="72" t="s">
        <v>550</v>
      </c>
      <c r="G13" s="92"/>
      <c r="I13" s="203"/>
      <c r="J13" s="199"/>
      <c r="K13" s="77" t="s">
        <v>579</v>
      </c>
      <c r="L13" s="76" t="s">
        <v>663</v>
      </c>
      <c r="M13" s="76"/>
      <c r="N13" s="76"/>
      <c r="O13" s="76"/>
      <c r="P13" s="76"/>
      <c r="Q13" s="76"/>
      <c r="R13" s="76"/>
      <c r="S13" s="76"/>
      <c r="T13" s="76"/>
      <c r="U13" s="76"/>
      <c r="V13" s="76"/>
      <c r="W13" s="76"/>
      <c r="X13" s="76"/>
      <c r="Y13" s="76"/>
      <c r="Z13" s="76"/>
      <c r="AA13" s="76"/>
      <c r="AB13" s="76"/>
      <c r="AC13" s="76"/>
      <c r="AD13" s="76"/>
    </row>
    <row r="14" spans="2:30" ht="16.5" x14ac:dyDescent="0.15">
      <c r="B14" s="70">
        <v>58</v>
      </c>
      <c r="C14" s="70" t="s">
        <v>475</v>
      </c>
      <c r="D14" s="71" t="s">
        <v>489</v>
      </c>
      <c r="E14" s="74">
        <v>0</v>
      </c>
      <c r="F14" s="72" t="s">
        <v>552</v>
      </c>
      <c r="G14" s="92" t="s">
        <v>763</v>
      </c>
      <c r="I14" s="203"/>
      <c r="J14" s="199"/>
      <c r="K14" s="77" t="s">
        <v>580</v>
      </c>
      <c r="L14" s="76" t="s">
        <v>665</v>
      </c>
      <c r="M14" s="76"/>
      <c r="N14" s="76"/>
      <c r="O14" s="76"/>
      <c r="P14" s="76"/>
      <c r="Q14" s="76"/>
      <c r="R14" s="76"/>
      <c r="S14" s="76"/>
      <c r="T14" s="76"/>
      <c r="U14" s="76"/>
      <c r="V14" s="76"/>
      <c r="W14" s="76"/>
      <c r="X14" s="76"/>
      <c r="Y14" s="76"/>
      <c r="Z14" s="76"/>
      <c r="AA14" s="76"/>
      <c r="AB14" s="76"/>
      <c r="AC14" s="76"/>
      <c r="AD14" s="76"/>
    </row>
    <row r="15" spans="2:30" ht="16.5" x14ac:dyDescent="0.15">
      <c r="B15" s="70">
        <v>60</v>
      </c>
      <c r="C15" s="70" t="s">
        <v>476</v>
      </c>
      <c r="D15" s="71" t="s">
        <v>489</v>
      </c>
      <c r="E15" s="74">
        <v>0</v>
      </c>
      <c r="F15" s="72" t="s">
        <v>550</v>
      </c>
      <c r="G15" s="92"/>
      <c r="I15" s="203"/>
      <c r="J15" s="199"/>
      <c r="K15" s="77" t="s">
        <v>581</v>
      </c>
      <c r="L15" s="76"/>
      <c r="M15" s="76"/>
      <c r="N15" s="76"/>
      <c r="O15" s="76"/>
      <c r="P15" s="76"/>
      <c r="Q15" s="76"/>
      <c r="R15" s="76"/>
      <c r="S15" s="76"/>
      <c r="T15" s="76"/>
      <c r="U15" s="76"/>
      <c r="V15" s="76"/>
      <c r="W15" s="76"/>
      <c r="X15" s="76"/>
      <c r="Y15" s="76"/>
      <c r="Z15" s="76"/>
      <c r="AA15" s="76"/>
      <c r="AB15" s="76"/>
      <c r="AC15" s="76"/>
      <c r="AD15" s="76"/>
    </row>
    <row r="16" spans="2:30" ht="16.5" x14ac:dyDescent="0.15">
      <c r="B16" s="70">
        <v>28</v>
      </c>
      <c r="C16" s="70" t="s">
        <v>648</v>
      </c>
      <c r="D16" s="71" t="s">
        <v>516</v>
      </c>
      <c r="E16" s="74">
        <v>4</v>
      </c>
      <c r="F16" s="72" t="s">
        <v>553</v>
      </c>
      <c r="G16" s="92" t="s">
        <v>764</v>
      </c>
      <c r="I16" s="203"/>
      <c r="J16" s="199"/>
      <c r="K16" s="77" t="s">
        <v>582</v>
      </c>
      <c r="L16" s="76"/>
      <c r="M16" s="76"/>
      <c r="N16" s="76"/>
      <c r="O16" s="76"/>
      <c r="P16" s="76"/>
      <c r="Q16" s="76"/>
      <c r="R16" s="76"/>
      <c r="S16" s="76"/>
      <c r="T16" s="76"/>
      <c r="U16" s="76"/>
      <c r="V16" s="76"/>
      <c r="W16" s="76"/>
      <c r="X16" s="76"/>
      <c r="Y16" s="76"/>
      <c r="Z16" s="76"/>
      <c r="AA16" s="76"/>
      <c r="AB16" s="76"/>
      <c r="AC16" s="76"/>
      <c r="AD16" s="76"/>
    </row>
    <row r="17" spans="2:30" ht="16.5" x14ac:dyDescent="0.15">
      <c r="B17" s="70">
        <v>12</v>
      </c>
      <c r="C17" s="70" t="s">
        <v>441</v>
      </c>
      <c r="D17" s="71" t="s">
        <v>549</v>
      </c>
      <c r="E17" s="74">
        <v>5</v>
      </c>
      <c r="F17" s="72" t="s">
        <v>550</v>
      </c>
      <c r="G17" s="92"/>
      <c r="I17" s="203"/>
      <c r="J17" s="199"/>
      <c r="K17" s="77" t="s">
        <v>527</v>
      </c>
      <c r="L17" s="76" t="s">
        <v>667</v>
      </c>
      <c r="M17" s="76"/>
      <c r="N17" s="76"/>
      <c r="O17" s="76"/>
      <c r="P17" s="76"/>
      <c r="Q17" s="76"/>
      <c r="R17" s="76"/>
      <c r="S17" s="76"/>
      <c r="T17" s="76"/>
      <c r="U17" s="76"/>
      <c r="V17" s="76"/>
      <c r="W17" s="76"/>
      <c r="X17" s="76"/>
      <c r="Y17" s="76"/>
      <c r="Z17" s="76"/>
      <c r="AA17" s="76"/>
      <c r="AB17" s="76"/>
      <c r="AC17" s="76"/>
      <c r="AD17" s="76"/>
    </row>
    <row r="18" spans="2:30" ht="16.5" x14ac:dyDescent="0.15">
      <c r="B18" s="70">
        <v>13</v>
      </c>
      <c r="C18" s="70" t="s">
        <v>442</v>
      </c>
      <c r="D18" s="71" t="s">
        <v>549</v>
      </c>
      <c r="E18" s="74">
        <v>5</v>
      </c>
      <c r="F18" s="72" t="s">
        <v>550</v>
      </c>
      <c r="G18" s="92"/>
      <c r="I18" s="203"/>
      <c r="J18" s="199"/>
      <c r="K18" s="77" t="s">
        <v>583</v>
      </c>
      <c r="L18" s="76" t="s">
        <v>668</v>
      </c>
      <c r="M18" s="76"/>
      <c r="N18" s="76"/>
      <c r="O18" s="76"/>
      <c r="P18" s="76"/>
      <c r="Q18" s="76"/>
      <c r="R18" s="76"/>
      <c r="S18" s="76"/>
      <c r="T18" s="76"/>
      <c r="U18" s="76"/>
      <c r="V18" s="76"/>
      <c r="W18" s="76"/>
      <c r="X18" s="76"/>
      <c r="Y18" s="76"/>
      <c r="Z18" s="76"/>
      <c r="AA18" s="76"/>
      <c r="AB18" s="76"/>
      <c r="AC18" s="76"/>
      <c r="AD18" s="76"/>
    </row>
    <row r="19" spans="2:30" ht="16.5" x14ac:dyDescent="0.15">
      <c r="B19" s="70">
        <v>14</v>
      </c>
      <c r="C19" s="70" t="s">
        <v>443</v>
      </c>
      <c r="D19" s="71" t="s">
        <v>549</v>
      </c>
      <c r="E19" s="74">
        <v>5</v>
      </c>
      <c r="F19" s="72" t="s">
        <v>550</v>
      </c>
      <c r="G19" s="92"/>
      <c r="I19" s="203"/>
      <c r="J19" s="199"/>
      <c r="K19" s="77" t="s">
        <v>528</v>
      </c>
      <c r="L19" s="76" t="s">
        <v>468</v>
      </c>
      <c r="M19" s="76"/>
      <c r="N19" s="76"/>
      <c r="O19" s="76"/>
      <c r="P19" s="76"/>
      <c r="Q19" s="76"/>
      <c r="R19" s="76"/>
      <c r="S19" s="76"/>
      <c r="T19" s="76"/>
      <c r="U19" s="76"/>
      <c r="V19" s="76"/>
      <c r="W19" s="76"/>
      <c r="X19" s="76"/>
      <c r="Y19" s="76"/>
      <c r="Z19" s="76"/>
      <c r="AA19" s="76"/>
      <c r="AB19" s="76"/>
      <c r="AC19" s="76"/>
      <c r="AD19" s="76"/>
    </row>
    <row r="20" spans="2:30" ht="17.25" thickBot="1" x14ac:dyDescent="0.2">
      <c r="B20" s="70">
        <v>15</v>
      </c>
      <c r="C20" s="70" t="s">
        <v>444</v>
      </c>
      <c r="D20" s="71" t="s">
        <v>549</v>
      </c>
      <c r="E20" s="74">
        <v>5</v>
      </c>
      <c r="F20" s="72" t="s">
        <v>550</v>
      </c>
      <c r="G20" s="92"/>
      <c r="I20" s="203"/>
      <c r="J20" s="199"/>
      <c r="K20" s="77" t="s">
        <v>584</v>
      </c>
      <c r="L20" s="81"/>
      <c r="M20" s="81"/>
      <c r="N20" s="81"/>
      <c r="O20" s="81"/>
      <c r="P20" s="76"/>
      <c r="Q20" s="76"/>
      <c r="R20" s="76"/>
      <c r="S20" s="76"/>
      <c r="T20" s="76"/>
      <c r="U20" s="76"/>
      <c r="V20" s="76"/>
      <c r="W20" s="76"/>
      <c r="X20" s="76"/>
      <c r="Y20" s="76"/>
      <c r="Z20" s="76"/>
      <c r="AA20" s="76"/>
      <c r="AB20" s="76"/>
      <c r="AC20" s="76"/>
      <c r="AD20" s="76"/>
    </row>
    <row r="21" spans="2:30" ht="18" thickTop="1" thickBot="1" x14ac:dyDescent="0.2">
      <c r="B21" s="70">
        <v>54</v>
      </c>
      <c r="C21" s="70" t="s">
        <v>134</v>
      </c>
      <c r="D21" s="71" t="s">
        <v>520</v>
      </c>
      <c r="E21" s="74">
        <v>5</v>
      </c>
      <c r="F21" s="72" t="s">
        <v>550</v>
      </c>
      <c r="G21" s="92"/>
      <c r="I21" s="203"/>
      <c r="J21" s="199"/>
      <c r="K21" s="77" t="s">
        <v>529</v>
      </c>
      <c r="L21" s="83" t="s">
        <v>670</v>
      </c>
      <c r="M21" s="83" t="s">
        <v>671</v>
      </c>
      <c r="N21" s="83" t="s">
        <v>462</v>
      </c>
      <c r="O21" s="83" t="s">
        <v>672</v>
      </c>
      <c r="P21" s="80"/>
      <c r="Q21" s="76"/>
      <c r="R21" s="76"/>
      <c r="S21" s="76"/>
      <c r="T21" s="76"/>
      <c r="U21" s="76"/>
      <c r="V21" s="76"/>
      <c r="W21" s="76"/>
      <c r="X21" s="76"/>
      <c r="Y21" s="76"/>
      <c r="Z21" s="76"/>
      <c r="AA21" s="76"/>
      <c r="AB21" s="76"/>
      <c r="AC21" s="76"/>
      <c r="AD21" s="76"/>
    </row>
    <row r="22" spans="2:30" ht="17.25" thickTop="1" x14ac:dyDescent="0.15">
      <c r="B22" s="70">
        <v>55</v>
      </c>
      <c r="C22" s="70" t="s">
        <v>472</v>
      </c>
      <c r="D22" s="71" t="s">
        <v>520</v>
      </c>
      <c r="E22" s="74">
        <v>5</v>
      </c>
      <c r="F22" s="72" t="s">
        <v>550</v>
      </c>
      <c r="G22" s="92"/>
      <c r="I22" s="203"/>
      <c r="J22" s="199"/>
      <c r="K22" s="77" t="s">
        <v>532</v>
      </c>
      <c r="L22" s="82" t="s">
        <v>466</v>
      </c>
      <c r="M22" s="82" t="s">
        <v>673</v>
      </c>
      <c r="N22" s="82"/>
      <c r="O22" s="82"/>
      <c r="P22" s="76"/>
      <c r="Q22" s="76"/>
      <c r="R22" s="76"/>
      <c r="S22" s="76"/>
      <c r="T22" s="76"/>
      <c r="U22" s="76"/>
      <c r="V22" s="76"/>
      <c r="W22" s="76"/>
      <c r="X22" s="76"/>
      <c r="Y22" s="76"/>
      <c r="Z22" s="76"/>
      <c r="AA22" s="76"/>
      <c r="AB22" s="76"/>
      <c r="AC22" s="76"/>
      <c r="AD22" s="76"/>
    </row>
    <row r="23" spans="2:30" ht="16.5" x14ac:dyDescent="0.15">
      <c r="B23" s="70">
        <v>59</v>
      </c>
      <c r="C23" s="70" t="s">
        <v>518</v>
      </c>
      <c r="D23" s="71" t="s">
        <v>520</v>
      </c>
      <c r="E23" s="74">
        <v>5</v>
      </c>
      <c r="F23" s="72" t="s">
        <v>552</v>
      </c>
      <c r="G23" s="92" t="s">
        <v>765</v>
      </c>
      <c r="I23" s="203"/>
      <c r="J23" s="199"/>
      <c r="K23" s="77" t="s">
        <v>585</v>
      </c>
      <c r="L23" s="76"/>
      <c r="M23" s="76"/>
      <c r="N23" s="76"/>
      <c r="O23" s="76"/>
      <c r="P23" s="76"/>
      <c r="Q23" s="76"/>
      <c r="R23" s="76"/>
      <c r="S23" s="76"/>
      <c r="T23" s="76"/>
      <c r="U23" s="76"/>
      <c r="V23" s="76"/>
      <c r="W23" s="76"/>
      <c r="X23" s="76"/>
      <c r="Y23" s="76"/>
      <c r="Z23" s="76"/>
      <c r="AA23" s="76"/>
      <c r="AB23" s="76"/>
      <c r="AC23" s="76"/>
      <c r="AD23" s="76"/>
    </row>
    <row r="24" spans="2:30" ht="16.5" x14ac:dyDescent="0.15">
      <c r="B24" s="70">
        <v>65</v>
      </c>
      <c r="C24" s="70" t="s">
        <v>566</v>
      </c>
      <c r="D24" s="71" t="s">
        <v>520</v>
      </c>
      <c r="E24" s="74">
        <v>5</v>
      </c>
      <c r="F24" s="72" t="s">
        <v>550</v>
      </c>
      <c r="G24" s="92"/>
      <c r="I24" s="203"/>
      <c r="J24" s="199"/>
      <c r="K24" s="77" t="s">
        <v>586</v>
      </c>
      <c r="L24" s="76"/>
      <c r="M24" s="76"/>
      <c r="N24" s="76"/>
      <c r="O24" s="76"/>
      <c r="P24" s="76"/>
      <c r="Q24" s="76"/>
      <c r="R24" s="76"/>
      <c r="S24" s="76"/>
      <c r="T24" s="76"/>
      <c r="U24" s="76"/>
      <c r="V24" s="76"/>
      <c r="W24" s="76"/>
      <c r="X24" s="76"/>
      <c r="Y24" s="76"/>
      <c r="Z24" s="76"/>
      <c r="AA24" s="76"/>
      <c r="AB24" s="76"/>
      <c r="AC24" s="76"/>
      <c r="AD24" s="76"/>
    </row>
    <row r="25" spans="2:30" ht="16.5" x14ac:dyDescent="0.15">
      <c r="B25" s="70">
        <v>70</v>
      </c>
      <c r="C25" s="70" t="s">
        <v>481</v>
      </c>
      <c r="D25" s="71" t="s">
        <v>520</v>
      </c>
      <c r="E25" s="74">
        <v>5</v>
      </c>
      <c r="F25" s="72" t="s">
        <v>550</v>
      </c>
      <c r="G25" s="92"/>
      <c r="I25" s="203"/>
      <c r="J25" s="199"/>
      <c r="K25" s="77" t="s">
        <v>533</v>
      </c>
      <c r="L25" s="76" t="s">
        <v>674</v>
      </c>
      <c r="M25" s="76" t="s">
        <v>465</v>
      </c>
      <c r="N25" s="76"/>
      <c r="O25" s="76"/>
      <c r="P25" s="76"/>
      <c r="Q25" s="76"/>
      <c r="R25" s="76"/>
      <c r="S25" s="76"/>
      <c r="T25" s="76"/>
      <c r="U25" s="76"/>
      <c r="V25" s="76"/>
      <c r="W25" s="76"/>
      <c r="X25" s="76"/>
      <c r="Y25" s="76"/>
      <c r="Z25" s="76"/>
      <c r="AA25" s="76"/>
      <c r="AB25" s="76"/>
      <c r="AC25" s="76"/>
      <c r="AD25" s="76"/>
    </row>
    <row r="26" spans="2:30" ht="16.5" x14ac:dyDescent="0.15">
      <c r="B26" s="70">
        <v>71</v>
      </c>
      <c r="C26" s="70" t="s">
        <v>482</v>
      </c>
      <c r="D26" s="71" t="s">
        <v>520</v>
      </c>
      <c r="E26" s="74">
        <v>5</v>
      </c>
      <c r="F26" s="72" t="s">
        <v>550</v>
      </c>
      <c r="G26" s="92"/>
      <c r="I26" s="203"/>
      <c r="J26" s="199"/>
      <c r="K26" s="77" t="s">
        <v>587</v>
      </c>
      <c r="L26" s="76"/>
      <c r="M26" s="76"/>
      <c r="N26" s="76"/>
      <c r="O26" s="76"/>
      <c r="P26" s="76"/>
      <c r="Q26" s="76"/>
      <c r="R26" s="76"/>
      <c r="S26" s="76"/>
      <c r="T26" s="76"/>
      <c r="U26" s="76"/>
      <c r="V26" s="76"/>
      <c r="W26" s="76"/>
      <c r="X26" s="76"/>
      <c r="Y26" s="76"/>
      <c r="Z26" s="76"/>
      <c r="AA26" s="76"/>
      <c r="AB26" s="76"/>
      <c r="AC26" s="76"/>
      <c r="AD26" s="76"/>
    </row>
    <row r="27" spans="2:30" ht="16.5" x14ac:dyDescent="0.15">
      <c r="B27" s="70">
        <v>21</v>
      </c>
      <c r="C27" s="70" t="s">
        <v>522</v>
      </c>
      <c r="D27" s="71" t="s">
        <v>523</v>
      </c>
      <c r="E27" s="74">
        <v>6</v>
      </c>
      <c r="F27" s="72" t="s">
        <v>553</v>
      </c>
      <c r="G27" s="92" t="s">
        <v>767</v>
      </c>
      <c r="I27" s="203"/>
      <c r="J27" s="199"/>
      <c r="K27" s="77" t="s">
        <v>588</v>
      </c>
      <c r="L27" s="76"/>
      <c r="M27" s="76"/>
      <c r="N27" s="76"/>
      <c r="O27" s="76"/>
      <c r="P27" s="76"/>
      <c r="Q27" s="76"/>
      <c r="R27" s="76"/>
      <c r="S27" s="76"/>
      <c r="T27" s="76"/>
      <c r="U27" s="76"/>
      <c r="V27" s="76"/>
      <c r="W27" s="76"/>
      <c r="X27" s="76"/>
      <c r="Y27" s="76"/>
      <c r="Z27" s="76"/>
      <c r="AA27" s="76"/>
      <c r="AB27" s="76"/>
      <c r="AC27" s="76"/>
      <c r="AD27" s="76"/>
    </row>
    <row r="28" spans="2:30" ht="33" x14ac:dyDescent="0.15">
      <c r="B28" s="70">
        <v>68</v>
      </c>
      <c r="C28" s="70" t="s">
        <v>569</v>
      </c>
      <c r="D28" s="71" t="s">
        <v>523</v>
      </c>
      <c r="E28" s="74">
        <v>6</v>
      </c>
      <c r="F28" s="72" t="s">
        <v>552</v>
      </c>
      <c r="G28" s="92" t="s">
        <v>766</v>
      </c>
      <c r="I28" s="203"/>
      <c r="J28" s="199"/>
      <c r="K28" s="77" t="s">
        <v>537</v>
      </c>
      <c r="L28" s="76" t="s">
        <v>675</v>
      </c>
      <c r="M28" s="76"/>
      <c r="N28" s="76"/>
      <c r="O28" s="76"/>
      <c r="P28" s="76"/>
      <c r="Q28" s="76"/>
      <c r="R28" s="76"/>
      <c r="S28" s="76"/>
      <c r="T28" s="76"/>
      <c r="U28" s="76"/>
      <c r="V28" s="76"/>
      <c r="W28" s="76"/>
      <c r="X28" s="76"/>
      <c r="Y28" s="76"/>
      <c r="Z28" s="76"/>
      <c r="AA28" s="76"/>
      <c r="AB28" s="76"/>
      <c r="AC28" s="76"/>
      <c r="AD28" s="76"/>
    </row>
    <row r="29" spans="2:30" ht="16.5" x14ac:dyDescent="0.15">
      <c r="B29" s="70">
        <v>9</v>
      </c>
      <c r="C29" s="70" t="s">
        <v>438</v>
      </c>
      <c r="D29" s="71" t="s">
        <v>554</v>
      </c>
      <c r="E29" s="74">
        <v>7</v>
      </c>
      <c r="F29" s="72" t="s">
        <v>550</v>
      </c>
      <c r="G29" s="92"/>
      <c r="I29" s="203"/>
      <c r="J29" s="199"/>
      <c r="K29" s="77" t="s">
        <v>589</v>
      </c>
      <c r="L29" s="76"/>
      <c r="M29" s="76"/>
      <c r="N29" s="76"/>
      <c r="O29" s="76"/>
      <c r="P29" s="76"/>
      <c r="Q29" s="76"/>
      <c r="R29" s="76"/>
      <c r="S29" s="76"/>
      <c r="T29" s="76"/>
      <c r="U29" s="76"/>
      <c r="V29" s="76"/>
      <c r="W29" s="76"/>
      <c r="X29" s="76"/>
      <c r="Y29" s="76"/>
      <c r="Z29" s="76"/>
      <c r="AA29" s="76"/>
      <c r="AB29" s="76"/>
      <c r="AC29" s="76"/>
      <c r="AD29" s="76"/>
    </row>
    <row r="30" spans="2:30" ht="17.25" thickBot="1" x14ac:dyDescent="0.2">
      <c r="B30" s="70">
        <v>10</v>
      </c>
      <c r="C30" s="70" t="s">
        <v>439</v>
      </c>
      <c r="D30" s="71" t="s">
        <v>554</v>
      </c>
      <c r="E30" s="74">
        <v>7</v>
      </c>
      <c r="F30" s="72" t="s">
        <v>550</v>
      </c>
      <c r="G30" s="92"/>
      <c r="I30" s="203"/>
      <c r="J30" s="199"/>
      <c r="K30" s="77" t="s">
        <v>590</v>
      </c>
      <c r="L30" s="81"/>
      <c r="M30" s="81"/>
      <c r="N30" s="81"/>
      <c r="O30" s="76"/>
      <c r="P30" s="76"/>
      <c r="Q30" s="76"/>
      <c r="R30" s="76"/>
      <c r="S30" s="76"/>
      <c r="T30" s="76"/>
      <c r="U30" s="76"/>
      <c r="V30" s="76"/>
      <c r="W30" s="76"/>
      <c r="X30" s="76"/>
      <c r="Y30" s="76"/>
      <c r="Z30" s="76"/>
      <c r="AA30" s="76"/>
      <c r="AB30" s="76"/>
      <c r="AC30" s="76"/>
      <c r="AD30" s="76"/>
    </row>
    <row r="31" spans="2:30" ht="18" thickTop="1" thickBot="1" x14ac:dyDescent="0.2">
      <c r="B31" s="70">
        <v>11</v>
      </c>
      <c r="C31" s="70" t="s">
        <v>440</v>
      </c>
      <c r="D31" s="71" t="s">
        <v>554</v>
      </c>
      <c r="E31" s="74">
        <v>7</v>
      </c>
      <c r="F31" s="72" t="s">
        <v>550</v>
      </c>
      <c r="G31" s="92"/>
      <c r="I31" s="203"/>
      <c r="J31" s="199"/>
      <c r="K31" s="77" t="s">
        <v>591</v>
      </c>
      <c r="L31" s="83" t="s">
        <v>676</v>
      </c>
      <c r="M31" s="83" t="s">
        <v>677</v>
      </c>
      <c r="N31" s="83" t="s">
        <v>678</v>
      </c>
      <c r="O31" s="80"/>
      <c r="P31" s="76"/>
      <c r="Q31" s="76"/>
      <c r="R31" s="76"/>
      <c r="S31" s="76"/>
      <c r="T31" s="76"/>
      <c r="U31" s="76"/>
      <c r="V31" s="76"/>
      <c r="W31" s="76"/>
      <c r="X31" s="76"/>
      <c r="Y31" s="76"/>
      <c r="Z31" s="76"/>
      <c r="AA31" s="76"/>
      <c r="AB31" s="76"/>
      <c r="AC31" s="76"/>
      <c r="AD31" s="76"/>
    </row>
    <row r="32" spans="2:30" ht="17.25" thickTop="1" x14ac:dyDescent="0.15">
      <c r="B32" s="70">
        <v>63</v>
      </c>
      <c r="C32" s="70" t="s">
        <v>565</v>
      </c>
      <c r="D32" s="71" t="s">
        <v>558</v>
      </c>
      <c r="E32" s="74">
        <v>7</v>
      </c>
      <c r="F32" s="72" t="s">
        <v>550</v>
      </c>
      <c r="G32" s="92"/>
      <c r="I32" s="203"/>
      <c r="J32" s="199"/>
      <c r="K32" s="77" t="s">
        <v>592</v>
      </c>
      <c r="L32" s="82"/>
      <c r="M32" s="82"/>
      <c r="N32" s="82"/>
      <c r="O32" s="76"/>
      <c r="P32" s="76"/>
      <c r="Q32" s="76"/>
      <c r="R32" s="76"/>
      <c r="S32" s="76"/>
      <c r="T32" s="76"/>
      <c r="U32" s="76"/>
      <c r="V32" s="76"/>
      <c r="W32" s="76"/>
      <c r="X32" s="76"/>
      <c r="Y32" s="76"/>
      <c r="Z32" s="76"/>
      <c r="AA32" s="76"/>
      <c r="AB32" s="76"/>
      <c r="AC32" s="76"/>
      <c r="AD32" s="76"/>
    </row>
    <row r="33" spans="2:30" ht="16.5" x14ac:dyDescent="0.15">
      <c r="B33" s="70">
        <v>64</v>
      </c>
      <c r="C33" s="70" t="s">
        <v>479</v>
      </c>
      <c r="D33" s="71" t="s">
        <v>554</v>
      </c>
      <c r="E33" s="74">
        <v>7</v>
      </c>
      <c r="F33" s="72" t="s">
        <v>550</v>
      </c>
      <c r="G33" s="92"/>
      <c r="I33" s="203"/>
      <c r="J33" s="199"/>
      <c r="K33" s="77" t="s">
        <v>593</v>
      </c>
      <c r="L33" s="76" t="s">
        <v>680</v>
      </c>
      <c r="M33" s="76"/>
      <c r="N33" s="76"/>
      <c r="O33" s="76"/>
      <c r="P33" s="76"/>
      <c r="Q33" s="76"/>
      <c r="R33" s="76"/>
      <c r="S33" s="76"/>
      <c r="T33" s="76"/>
      <c r="U33" s="76"/>
      <c r="V33" s="76"/>
      <c r="W33" s="76"/>
      <c r="X33" s="76"/>
      <c r="Y33" s="76"/>
      <c r="Z33" s="76"/>
      <c r="AA33" s="76"/>
      <c r="AB33" s="76"/>
      <c r="AC33" s="76"/>
      <c r="AD33" s="76"/>
    </row>
    <row r="34" spans="2:30" ht="17.25" thickBot="1" x14ac:dyDescent="0.2">
      <c r="B34" s="70">
        <v>69</v>
      </c>
      <c r="C34" s="70" t="s">
        <v>570</v>
      </c>
      <c r="D34" s="71" t="s">
        <v>558</v>
      </c>
      <c r="E34" s="74">
        <v>7</v>
      </c>
      <c r="F34" s="72" t="s">
        <v>550</v>
      </c>
      <c r="G34" s="92"/>
      <c r="I34" s="203"/>
      <c r="J34" s="199"/>
      <c r="K34" s="77" t="s">
        <v>594</v>
      </c>
      <c r="L34" s="81"/>
      <c r="M34" s="81"/>
      <c r="N34" s="81"/>
      <c r="O34" s="76"/>
      <c r="P34" s="76"/>
      <c r="Q34" s="76"/>
      <c r="R34" s="76"/>
      <c r="S34" s="76"/>
      <c r="T34" s="76"/>
      <c r="U34" s="76"/>
      <c r="V34" s="76"/>
      <c r="W34" s="76"/>
      <c r="X34" s="76"/>
      <c r="Y34" s="76"/>
      <c r="Z34" s="76"/>
      <c r="AA34" s="76"/>
      <c r="AB34" s="76"/>
      <c r="AC34" s="76"/>
      <c r="AD34" s="76"/>
    </row>
    <row r="35" spans="2:30" ht="18" thickTop="1" thickBot="1" x14ac:dyDescent="0.2">
      <c r="B35" s="70">
        <v>66</v>
      </c>
      <c r="C35" s="70" t="s">
        <v>567</v>
      </c>
      <c r="D35" s="71" t="s">
        <v>524</v>
      </c>
      <c r="E35" s="74">
        <v>8</v>
      </c>
      <c r="F35" s="72" t="s">
        <v>553</v>
      </c>
      <c r="G35" s="92" t="s">
        <v>768</v>
      </c>
      <c r="I35" s="203"/>
      <c r="J35" s="195" t="s">
        <v>1212</v>
      </c>
      <c r="K35" s="151" t="s">
        <v>595</v>
      </c>
      <c r="L35" s="83" t="s">
        <v>681</v>
      </c>
      <c r="M35" s="83" t="s">
        <v>682</v>
      </c>
      <c r="N35" s="83" t="s">
        <v>707</v>
      </c>
      <c r="O35" s="80" t="s">
        <v>492</v>
      </c>
      <c r="P35" s="76"/>
      <c r="Q35" s="76"/>
      <c r="R35" s="76"/>
      <c r="S35" s="76"/>
      <c r="T35" s="76"/>
      <c r="U35" s="76"/>
      <c r="V35" s="76"/>
      <c r="W35" s="76"/>
      <c r="X35" s="76"/>
      <c r="Y35" s="76"/>
      <c r="Z35" s="76"/>
      <c r="AA35" s="76"/>
      <c r="AB35" s="76"/>
      <c r="AC35" s="76"/>
      <c r="AD35" s="76"/>
    </row>
    <row r="36" spans="2:30" ht="17.25" thickTop="1" x14ac:dyDescent="0.15">
      <c r="B36" s="70">
        <v>2</v>
      </c>
      <c r="C36" s="70" t="s">
        <v>434</v>
      </c>
      <c r="D36" s="71" t="s">
        <v>525</v>
      </c>
      <c r="E36" s="74">
        <v>9</v>
      </c>
      <c r="F36" s="72" t="s">
        <v>550</v>
      </c>
      <c r="G36" s="92"/>
      <c r="I36" s="203"/>
      <c r="J36" s="196"/>
      <c r="K36" s="151" t="s">
        <v>596</v>
      </c>
      <c r="L36" s="82" t="s">
        <v>684</v>
      </c>
      <c r="M36" s="82"/>
      <c r="N36" s="82"/>
      <c r="O36" s="76"/>
      <c r="P36" s="76"/>
      <c r="Q36" s="76"/>
      <c r="R36" s="76"/>
      <c r="S36" s="76"/>
      <c r="T36" s="76"/>
      <c r="U36" s="76"/>
      <c r="V36" s="76"/>
      <c r="W36" s="76"/>
      <c r="X36" s="76"/>
      <c r="Y36" s="76"/>
      <c r="Z36" s="76"/>
      <c r="AA36" s="76"/>
      <c r="AB36" s="76"/>
      <c r="AC36" s="76"/>
      <c r="AD36" s="76"/>
    </row>
    <row r="37" spans="2:30" ht="16.5" x14ac:dyDescent="0.15">
      <c r="B37" s="70">
        <v>22</v>
      </c>
      <c r="C37" s="70" t="s">
        <v>449</v>
      </c>
      <c r="D37" s="71" t="s">
        <v>525</v>
      </c>
      <c r="E37" s="74">
        <v>9</v>
      </c>
      <c r="F37" s="72" t="s">
        <v>553</v>
      </c>
      <c r="G37" s="92" t="s">
        <v>769</v>
      </c>
      <c r="I37" s="203"/>
      <c r="J37" s="196"/>
      <c r="K37" s="151" t="s">
        <v>597</v>
      </c>
      <c r="L37" s="81" t="s">
        <v>685</v>
      </c>
      <c r="M37" s="81"/>
      <c r="N37" s="76"/>
      <c r="O37" s="76"/>
      <c r="P37" s="76"/>
      <c r="Q37" s="76"/>
      <c r="R37" s="76"/>
      <c r="S37" s="76"/>
      <c r="T37" s="76"/>
      <c r="U37" s="76"/>
      <c r="V37" s="76"/>
      <c r="W37" s="76"/>
      <c r="X37" s="76"/>
      <c r="Y37" s="76"/>
      <c r="Z37" s="76"/>
      <c r="AA37" s="76"/>
      <c r="AB37" s="76"/>
      <c r="AC37" s="76"/>
      <c r="AD37" s="76"/>
    </row>
    <row r="38" spans="2:30" ht="17.25" thickBot="1" x14ac:dyDescent="0.2">
      <c r="B38" s="70">
        <v>50</v>
      </c>
      <c r="C38" s="70" t="s">
        <v>662</v>
      </c>
      <c r="D38" s="71" t="s">
        <v>555</v>
      </c>
      <c r="E38" s="74">
        <v>10</v>
      </c>
      <c r="F38" s="72" t="s">
        <v>550</v>
      </c>
      <c r="G38" s="92"/>
      <c r="I38" s="203"/>
      <c r="J38" s="196"/>
      <c r="K38" s="151" t="s">
        <v>598</v>
      </c>
      <c r="L38" s="81" t="s">
        <v>484</v>
      </c>
      <c r="M38" s="76"/>
      <c r="N38" s="80"/>
      <c r="O38" s="76"/>
      <c r="P38" s="76"/>
      <c r="Q38" s="76"/>
      <c r="R38" s="76"/>
      <c r="S38" s="76"/>
      <c r="T38" s="76"/>
      <c r="U38" s="76"/>
      <c r="V38" s="76"/>
      <c r="W38" s="76"/>
      <c r="X38" s="76"/>
      <c r="Y38" s="76"/>
      <c r="Z38" s="76"/>
      <c r="AA38" s="76"/>
      <c r="AB38" s="76"/>
      <c r="AC38" s="76"/>
      <c r="AD38" s="76"/>
    </row>
    <row r="39" spans="2:30" ht="34.5" thickTop="1" thickBot="1" x14ac:dyDescent="0.2">
      <c r="B39" s="70">
        <v>23</v>
      </c>
      <c r="C39" s="70" t="s">
        <v>664</v>
      </c>
      <c r="D39" s="71" t="s">
        <v>526</v>
      </c>
      <c r="E39" s="74">
        <v>11</v>
      </c>
      <c r="F39" s="72" t="s">
        <v>553</v>
      </c>
      <c r="G39" s="92" t="s">
        <v>770</v>
      </c>
      <c r="I39" s="203"/>
      <c r="J39" s="196"/>
      <c r="K39" s="151" t="s">
        <v>599</v>
      </c>
      <c r="L39" s="83" t="s">
        <v>686</v>
      </c>
      <c r="M39" s="83" t="s">
        <v>687</v>
      </c>
      <c r="N39" s="76"/>
      <c r="O39" s="76"/>
      <c r="P39" s="76"/>
      <c r="Q39" s="76"/>
      <c r="R39" s="76"/>
      <c r="S39" s="76"/>
      <c r="T39" s="76"/>
      <c r="U39" s="76"/>
      <c r="V39" s="76"/>
      <c r="W39" s="76"/>
      <c r="X39" s="76"/>
      <c r="Y39" s="76"/>
      <c r="Z39" s="76"/>
      <c r="AA39" s="76"/>
      <c r="AB39" s="76"/>
      <c r="AC39" s="76"/>
      <c r="AD39" s="76"/>
    </row>
    <row r="40" spans="2:30" ht="17.25" thickTop="1" x14ac:dyDescent="0.15">
      <c r="B40" s="70">
        <v>7</v>
      </c>
      <c r="C40" s="70" t="s">
        <v>666</v>
      </c>
      <c r="D40" s="71" t="s">
        <v>539</v>
      </c>
      <c r="E40" s="74">
        <v>14</v>
      </c>
      <c r="F40" s="72" t="s">
        <v>553</v>
      </c>
      <c r="G40" s="92" t="s">
        <v>771</v>
      </c>
      <c r="I40" s="204"/>
      <c r="J40" s="196"/>
      <c r="K40" s="152" t="s">
        <v>600</v>
      </c>
      <c r="L40" s="153"/>
      <c r="M40" s="153"/>
      <c r="N40" s="153"/>
      <c r="O40" s="81"/>
      <c r="P40" s="81"/>
      <c r="Q40" s="76"/>
      <c r="R40" s="76"/>
      <c r="S40" s="76"/>
      <c r="T40" s="76"/>
      <c r="U40" s="76"/>
      <c r="V40" s="76"/>
      <c r="W40" s="76"/>
      <c r="X40" s="76"/>
      <c r="Y40" s="76"/>
      <c r="Z40" s="76"/>
      <c r="AA40" s="76"/>
      <c r="AB40" s="76"/>
      <c r="AC40" s="76"/>
      <c r="AD40" s="76"/>
    </row>
    <row r="41" spans="2:30" ht="16.5" x14ac:dyDescent="0.15">
      <c r="B41" s="70">
        <v>67</v>
      </c>
      <c r="C41" s="70" t="s">
        <v>568</v>
      </c>
      <c r="D41" s="71" t="s">
        <v>556</v>
      </c>
      <c r="E41" s="74">
        <v>15</v>
      </c>
      <c r="F41" s="72" t="s">
        <v>550</v>
      </c>
      <c r="G41" s="92"/>
      <c r="I41" s="201" t="s">
        <v>1217</v>
      </c>
      <c r="J41" s="197" t="s">
        <v>1213</v>
      </c>
      <c r="K41" s="155" t="s">
        <v>601</v>
      </c>
      <c r="L41" s="76" t="s">
        <v>689</v>
      </c>
      <c r="M41" s="76"/>
      <c r="N41" s="80"/>
      <c r="O41" s="76"/>
      <c r="P41" s="76"/>
      <c r="Q41" s="80"/>
      <c r="R41" s="76"/>
      <c r="S41" s="76"/>
      <c r="T41" s="76"/>
      <c r="U41" s="76"/>
      <c r="V41" s="76"/>
      <c r="W41" s="76"/>
      <c r="X41" s="76"/>
      <c r="Y41" s="76"/>
      <c r="Z41" s="76"/>
      <c r="AA41" s="76"/>
      <c r="AB41" s="76"/>
      <c r="AC41" s="76"/>
      <c r="AD41" s="76"/>
    </row>
    <row r="42" spans="2:30" ht="17.25" thickBot="1" x14ac:dyDescent="0.2">
      <c r="B42" s="70">
        <v>49</v>
      </c>
      <c r="C42" s="70" t="s">
        <v>669</v>
      </c>
      <c r="D42" s="71" t="s">
        <v>531</v>
      </c>
      <c r="E42" s="74">
        <v>16</v>
      </c>
      <c r="F42" s="72" t="s">
        <v>553</v>
      </c>
      <c r="G42" s="92"/>
      <c r="I42" s="201"/>
      <c r="J42" s="197"/>
      <c r="K42" s="155" t="s">
        <v>602</v>
      </c>
      <c r="L42" s="82"/>
      <c r="M42" s="81"/>
      <c r="N42" s="80"/>
      <c r="O42" s="76"/>
      <c r="P42" s="76"/>
      <c r="Q42" s="80"/>
      <c r="R42" s="76"/>
      <c r="S42" s="76"/>
      <c r="T42" s="76"/>
      <c r="U42" s="76"/>
      <c r="V42" s="76"/>
      <c r="W42" s="76"/>
      <c r="X42" s="76"/>
      <c r="Y42" s="76"/>
      <c r="Z42" s="76"/>
      <c r="AA42" s="76"/>
      <c r="AB42" s="76"/>
      <c r="AC42" s="76"/>
      <c r="AD42" s="76"/>
    </row>
    <row r="43" spans="2:30" ht="34.5" thickTop="1" thickBot="1" x14ac:dyDescent="0.2">
      <c r="B43" s="70">
        <v>31</v>
      </c>
      <c r="C43" s="70" t="s">
        <v>572</v>
      </c>
      <c r="D43" s="71" t="s">
        <v>530</v>
      </c>
      <c r="E43" s="74">
        <v>18</v>
      </c>
      <c r="F43" s="72" t="s">
        <v>553</v>
      </c>
      <c r="G43" s="92" t="s">
        <v>772</v>
      </c>
      <c r="I43" s="201"/>
      <c r="J43" s="197"/>
      <c r="K43" s="155" t="s">
        <v>603</v>
      </c>
      <c r="L43" s="83" t="s">
        <v>690</v>
      </c>
      <c r="M43" s="83" t="s">
        <v>691</v>
      </c>
      <c r="N43" s="80"/>
      <c r="O43" s="76"/>
      <c r="P43" s="76"/>
      <c r="Q43" s="80"/>
      <c r="R43" s="76"/>
      <c r="S43" s="76"/>
      <c r="T43" s="76"/>
      <c r="U43" s="76"/>
      <c r="V43" s="76"/>
      <c r="W43" s="76"/>
      <c r="X43" s="76"/>
      <c r="Y43" s="76"/>
      <c r="Z43" s="76"/>
      <c r="AA43" s="76"/>
      <c r="AB43" s="76"/>
      <c r="AC43" s="76"/>
      <c r="AD43" s="76"/>
    </row>
    <row r="44" spans="2:30" ht="33.75" thickTop="1" x14ac:dyDescent="0.15">
      <c r="B44" s="70">
        <v>32</v>
      </c>
      <c r="C44" s="70" t="s">
        <v>455</v>
      </c>
      <c r="D44" s="71" t="s">
        <v>530</v>
      </c>
      <c r="E44" s="74">
        <v>18</v>
      </c>
      <c r="F44" s="72" t="s">
        <v>553</v>
      </c>
      <c r="G44" s="92" t="s">
        <v>772</v>
      </c>
      <c r="I44" s="201"/>
      <c r="J44" s="200" t="s">
        <v>1214</v>
      </c>
      <c r="K44" s="151" t="s">
        <v>604</v>
      </c>
      <c r="L44" s="82" t="s">
        <v>1239</v>
      </c>
      <c r="M44" s="82"/>
      <c r="N44" s="76"/>
      <c r="O44" s="76"/>
      <c r="P44" s="76"/>
      <c r="Q44" s="80"/>
      <c r="R44" s="76"/>
      <c r="S44" s="76"/>
      <c r="T44" s="76"/>
      <c r="U44" s="76"/>
      <c r="V44" s="76"/>
      <c r="W44" s="76"/>
      <c r="X44" s="76"/>
      <c r="Y44" s="76"/>
      <c r="Z44" s="76"/>
      <c r="AA44" s="76"/>
      <c r="AB44" s="76"/>
      <c r="AC44" s="76"/>
      <c r="AD44" s="76"/>
    </row>
    <row r="45" spans="2:30" ht="33" x14ac:dyDescent="0.15">
      <c r="B45" s="70">
        <v>41</v>
      </c>
      <c r="C45" s="70" t="s">
        <v>462</v>
      </c>
      <c r="D45" s="71" t="s">
        <v>530</v>
      </c>
      <c r="E45" s="74">
        <v>18</v>
      </c>
      <c r="F45" s="72" t="s">
        <v>553</v>
      </c>
      <c r="G45" s="92" t="s">
        <v>772</v>
      </c>
      <c r="I45" s="201"/>
      <c r="J45" s="200"/>
      <c r="K45" s="151" t="s">
        <v>605</v>
      </c>
      <c r="L45" s="76" t="s">
        <v>693</v>
      </c>
      <c r="M45" s="76"/>
      <c r="N45" s="76"/>
      <c r="O45" s="76"/>
      <c r="P45" s="76"/>
      <c r="Q45" s="80"/>
      <c r="R45" s="76"/>
      <c r="S45" s="76"/>
      <c r="T45" s="76"/>
      <c r="U45" s="76"/>
      <c r="V45" s="76"/>
      <c r="W45" s="76"/>
      <c r="X45" s="76"/>
      <c r="Y45" s="76"/>
      <c r="Z45" s="76"/>
      <c r="AA45" s="76"/>
      <c r="AB45" s="76"/>
      <c r="AC45" s="76"/>
      <c r="AD45" s="76"/>
    </row>
    <row r="46" spans="2:30" ht="33.75" thickBot="1" x14ac:dyDescent="0.2">
      <c r="B46" s="70">
        <v>72</v>
      </c>
      <c r="C46" s="70" t="s">
        <v>563</v>
      </c>
      <c r="D46" s="71" t="s">
        <v>530</v>
      </c>
      <c r="E46" s="74">
        <v>18</v>
      </c>
      <c r="F46" s="72" t="s">
        <v>553</v>
      </c>
      <c r="G46" s="92" t="s">
        <v>772</v>
      </c>
      <c r="I46" s="198" t="s">
        <v>1218</v>
      </c>
      <c r="J46" s="200"/>
      <c r="K46" s="151" t="s">
        <v>606</v>
      </c>
      <c r="L46" s="81"/>
      <c r="M46" s="81"/>
      <c r="N46" s="76"/>
      <c r="O46" s="76"/>
      <c r="P46" s="76"/>
      <c r="Q46" s="80"/>
      <c r="R46" s="76"/>
      <c r="S46" s="76"/>
      <c r="T46" s="76"/>
      <c r="U46" s="76"/>
      <c r="V46" s="76"/>
      <c r="W46" s="76"/>
      <c r="X46" s="76"/>
      <c r="Y46" s="76"/>
      <c r="Z46" s="76"/>
      <c r="AA46" s="76"/>
      <c r="AB46" s="76"/>
      <c r="AC46" s="76"/>
      <c r="AD46" s="76"/>
    </row>
    <row r="47" spans="2:30" ht="18" thickTop="1" thickBot="1" x14ac:dyDescent="0.2">
      <c r="B47" s="70">
        <v>47</v>
      </c>
      <c r="C47" s="70" t="s">
        <v>562</v>
      </c>
      <c r="D47" s="71" t="s">
        <v>536</v>
      </c>
      <c r="E47" s="74">
        <v>19</v>
      </c>
      <c r="F47" s="72" t="s">
        <v>553</v>
      </c>
      <c r="G47" s="92" t="s">
        <v>773</v>
      </c>
      <c r="I47" s="198"/>
      <c r="J47" s="197" t="s">
        <v>1215</v>
      </c>
      <c r="K47" s="155" t="s">
        <v>607</v>
      </c>
      <c r="L47" s="83" t="s">
        <v>694</v>
      </c>
      <c r="M47" s="83" t="s">
        <v>695</v>
      </c>
      <c r="N47" s="80"/>
      <c r="O47" s="76"/>
      <c r="P47" s="76"/>
      <c r="Q47" s="80"/>
      <c r="R47" s="76"/>
      <c r="S47" s="76"/>
      <c r="T47" s="76"/>
      <c r="U47" s="76"/>
      <c r="V47" s="76"/>
      <c r="W47" s="76"/>
      <c r="X47" s="76"/>
      <c r="Y47" s="76"/>
      <c r="Z47" s="76"/>
      <c r="AA47" s="76"/>
      <c r="AB47" s="76"/>
      <c r="AC47" s="76"/>
      <c r="AD47" s="76"/>
    </row>
    <row r="48" spans="2:30" ht="17.25" thickTop="1" x14ac:dyDescent="0.15">
      <c r="B48" s="70">
        <v>48</v>
      </c>
      <c r="C48" s="70" t="s">
        <v>467</v>
      </c>
      <c r="D48" s="71" t="s">
        <v>536</v>
      </c>
      <c r="E48" s="74">
        <v>19</v>
      </c>
      <c r="F48" s="72" t="s">
        <v>550</v>
      </c>
      <c r="G48" s="92"/>
      <c r="I48" s="198"/>
      <c r="J48" s="197"/>
      <c r="K48" s="79" t="s">
        <v>608</v>
      </c>
      <c r="L48" s="82"/>
      <c r="M48" s="82"/>
      <c r="N48" s="76"/>
      <c r="O48" s="76"/>
      <c r="P48" s="76"/>
      <c r="Q48" s="80"/>
      <c r="R48" s="76"/>
      <c r="S48" s="76"/>
      <c r="T48" s="76"/>
      <c r="U48" s="76"/>
      <c r="V48" s="76"/>
      <c r="W48" s="76"/>
      <c r="X48" s="76"/>
      <c r="Y48" s="76"/>
      <c r="Z48" s="76"/>
      <c r="AA48" s="76"/>
      <c r="AB48" s="76"/>
      <c r="AC48" s="76"/>
      <c r="AD48" s="76"/>
    </row>
    <row r="49" spans="2:30" ht="16.5" x14ac:dyDescent="0.15">
      <c r="B49" s="70">
        <v>45</v>
      </c>
      <c r="C49" s="70" t="s">
        <v>464</v>
      </c>
      <c r="D49" s="71" t="s">
        <v>534</v>
      </c>
      <c r="E49" s="74">
        <v>22</v>
      </c>
      <c r="F49" s="72" t="s">
        <v>553</v>
      </c>
      <c r="G49" s="92" t="s">
        <v>774</v>
      </c>
      <c r="I49" s="201" t="s">
        <v>1219</v>
      </c>
      <c r="J49" s="200" t="s">
        <v>632</v>
      </c>
      <c r="K49" s="151" t="s">
        <v>609</v>
      </c>
      <c r="L49" s="76" t="s">
        <v>697</v>
      </c>
      <c r="M49" s="76"/>
      <c r="N49" s="76"/>
      <c r="O49" s="76"/>
      <c r="P49" s="76"/>
      <c r="Q49" s="80"/>
      <c r="R49" s="76"/>
      <c r="S49" s="76"/>
      <c r="T49" s="76"/>
      <c r="U49" s="76"/>
      <c r="V49" s="76"/>
      <c r="W49" s="76"/>
      <c r="X49" s="76"/>
      <c r="Y49" s="76"/>
      <c r="Z49" s="76"/>
      <c r="AA49" s="76"/>
      <c r="AB49" s="76"/>
      <c r="AC49" s="76"/>
      <c r="AD49" s="76"/>
    </row>
    <row r="50" spans="2:30" ht="16.5" x14ac:dyDescent="0.15">
      <c r="B50" s="70">
        <v>46</v>
      </c>
      <c r="C50" s="70" t="s">
        <v>561</v>
      </c>
      <c r="D50" s="71" t="s">
        <v>535</v>
      </c>
      <c r="E50" s="74">
        <v>22</v>
      </c>
      <c r="F50" s="72" t="s">
        <v>553</v>
      </c>
      <c r="G50" s="92" t="s">
        <v>774</v>
      </c>
      <c r="I50" s="201"/>
      <c r="J50" s="200"/>
      <c r="K50" s="151" t="s">
        <v>610</v>
      </c>
      <c r="L50" s="76"/>
      <c r="M50" s="76"/>
      <c r="N50" s="76"/>
      <c r="O50" s="76"/>
      <c r="P50" s="76"/>
      <c r="Q50" s="80"/>
      <c r="R50" s="76"/>
      <c r="S50" s="76"/>
      <c r="T50" s="76"/>
      <c r="U50" s="76"/>
      <c r="V50" s="76"/>
      <c r="W50" s="76"/>
      <c r="X50" s="76"/>
      <c r="Y50" s="76"/>
      <c r="Z50" s="76"/>
      <c r="AA50" s="76"/>
      <c r="AB50" s="76"/>
      <c r="AC50" s="76"/>
      <c r="AD50" s="76"/>
    </row>
    <row r="51" spans="2:30" ht="16.5" x14ac:dyDescent="0.15">
      <c r="B51" s="70">
        <v>3</v>
      </c>
      <c r="C51" s="70" t="s">
        <v>1238</v>
      </c>
      <c r="D51" s="71" t="s">
        <v>538</v>
      </c>
      <c r="E51" s="74">
        <v>25</v>
      </c>
      <c r="F51" s="72" t="s">
        <v>550</v>
      </c>
      <c r="G51" s="92"/>
      <c r="I51" s="201"/>
      <c r="J51" s="197" t="s">
        <v>633</v>
      </c>
      <c r="K51" s="79" t="s">
        <v>611</v>
      </c>
      <c r="L51" s="76" t="s">
        <v>698</v>
      </c>
      <c r="M51" s="76" t="s">
        <v>699</v>
      </c>
      <c r="N51" s="76"/>
      <c r="O51" s="76"/>
      <c r="P51" s="76"/>
      <c r="Q51" s="80"/>
      <c r="R51" s="76"/>
      <c r="S51" s="76"/>
      <c r="T51" s="76"/>
      <c r="U51" s="76"/>
      <c r="V51" s="76"/>
      <c r="W51" s="76"/>
      <c r="X51" s="76"/>
      <c r="Y51" s="76"/>
      <c r="Z51" s="76"/>
      <c r="AA51" s="76"/>
      <c r="AB51" s="76"/>
      <c r="AC51" s="76"/>
      <c r="AD51" s="76"/>
    </row>
    <row r="52" spans="2:30" ht="16.5" x14ac:dyDescent="0.15">
      <c r="B52" s="70">
        <v>24</v>
      </c>
      <c r="C52" s="70" t="s">
        <v>450</v>
      </c>
      <c r="D52" s="71" t="s">
        <v>541</v>
      </c>
      <c r="E52" s="74">
        <v>28</v>
      </c>
      <c r="F52" s="72" t="s">
        <v>553</v>
      </c>
      <c r="G52" s="92"/>
      <c r="I52" s="198" t="s">
        <v>631</v>
      </c>
      <c r="J52" s="197"/>
      <c r="K52" s="79" t="s">
        <v>612</v>
      </c>
      <c r="L52" s="76"/>
      <c r="M52" s="76"/>
      <c r="N52" s="76"/>
      <c r="O52" s="76"/>
      <c r="P52" s="76"/>
      <c r="Q52" s="80"/>
      <c r="R52" s="76"/>
      <c r="S52" s="76"/>
      <c r="T52" s="76"/>
      <c r="U52" s="76"/>
      <c r="V52" s="76"/>
      <c r="W52" s="76"/>
      <c r="X52" s="76"/>
      <c r="Y52" s="76"/>
      <c r="Z52" s="76"/>
      <c r="AA52" s="76"/>
      <c r="AB52" s="76"/>
      <c r="AC52" s="76"/>
      <c r="AD52" s="76"/>
    </row>
    <row r="53" spans="2:30" ht="16.5" x14ac:dyDescent="0.15">
      <c r="B53" s="70">
        <v>35</v>
      </c>
      <c r="C53" s="70" t="s">
        <v>458</v>
      </c>
      <c r="D53" s="71" t="s">
        <v>540</v>
      </c>
      <c r="E53" s="74">
        <v>28</v>
      </c>
      <c r="F53" s="72" t="s">
        <v>553</v>
      </c>
      <c r="G53" s="92" t="s">
        <v>775</v>
      </c>
      <c r="I53" s="198"/>
      <c r="J53" s="200" t="s">
        <v>634</v>
      </c>
      <c r="K53" s="151" t="s">
        <v>613</v>
      </c>
      <c r="L53" s="76" t="s">
        <v>701</v>
      </c>
      <c r="M53" s="76"/>
      <c r="N53" s="76"/>
      <c r="O53" s="76"/>
      <c r="P53" s="76"/>
      <c r="Q53" s="80"/>
      <c r="R53" s="76"/>
      <c r="S53" s="76"/>
      <c r="T53" s="76"/>
      <c r="U53" s="76"/>
      <c r="V53" s="76"/>
      <c r="W53" s="76"/>
      <c r="X53" s="76"/>
      <c r="Y53" s="76"/>
      <c r="Z53" s="76"/>
      <c r="AA53" s="76"/>
      <c r="AB53" s="76"/>
      <c r="AC53" s="76"/>
      <c r="AD53" s="76"/>
    </row>
    <row r="54" spans="2:30" ht="17.25" thickBot="1" x14ac:dyDescent="0.2">
      <c r="B54" s="70">
        <v>74</v>
      </c>
      <c r="C54" s="70" t="s">
        <v>564</v>
      </c>
      <c r="D54" s="71" t="s">
        <v>540</v>
      </c>
      <c r="E54" s="74">
        <v>28</v>
      </c>
      <c r="F54" s="72" t="s">
        <v>550</v>
      </c>
      <c r="G54" s="92"/>
      <c r="I54" s="201" t="s">
        <v>632</v>
      </c>
      <c r="J54" s="200"/>
      <c r="K54" s="151" t="s">
        <v>614</v>
      </c>
      <c r="L54" s="81"/>
      <c r="M54" s="81"/>
      <c r="N54" s="76"/>
      <c r="O54" s="76"/>
      <c r="P54" s="76"/>
      <c r="Q54" s="80"/>
      <c r="R54" s="76"/>
      <c r="S54" s="76"/>
      <c r="T54" s="76"/>
      <c r="U54" s="76"/>
      <c r="V54" s="76"/>
      <c r="W54" s="76"/>
      <c r="X54" s="76"/>
      <c r="Y54" s="76"/>
      <c r="Z54" s="76"/>
      <c r="AA54" s="76"/>
      <c r="AB54" s="76"/>
      <c r="AC54" s="76"/>
      <c r="AD54" s="76"/>
    </row>
    <row r="55" spans="2:30" ht="18" thickTop="1" thickBot="1" x14ac:dyDescent="0.2">
      <c r="B55" s="70">
        <v>42</v>
      </c>
      <c r="C55" s="70" t="s">
        <v>679</v>
      </c>
      <c r="D55" s="71" t="s">
        <v>542</v>
      </c>
      <c r="E55" s="74">
        <v>30</v>
      </c>
      <c r="F55" s="72" t="s">
        <v>553</v>
      </c>
      <c r="G55" s="92"/>
      <c r="I55" s="201"/>
      <c r="J55" s="197" t="s">
        <v>635</v>
      </c>
      <c r="K55" s="155" t="s">
        <v>615</v>
      </c>
      <c r="L55" s="83" t="s">
        <v>702</v>
      </c>
      <c r="M55" s="83" t="s">
        <v>703</v>
      </c>
      <c r="N55" s="80"/>
      <c r="O55" s="76"/>
      <c r="P55" s="76"/>
      <c r="Q55" s="80"/>
      <c r="R55" s="76"/>
      <c r="S55" s="76"/>
      <c r="T55" s="76"/>
      <c r="U55" s="76"/>
      <c r="V55" s="76"/>
      <c r="W55" s="76"/>
      <c r="X55" s="76"/>
      <c r="Y55" s="76"/>
      <c r="Z55" s="76"/>
      <c r="AA55" s="76"/>
      <c r="AB55" s="76"/>
      <c r="AC55" s="76"/>
      <c r="AD55" s="76"/>
    </row>
    <row r="56" spans="2:30" ht="17.25" thickTop="1" x14ac:dyDescent="0.15">
      <c r="B56" s="70">
        <v>6</v>
      </c>
      <c r="C56" s="70" t="s">
        <v>437</v>
      </c>
      <c r="D56" s="71" t="s">
        <v>543</v>
      </c>
      <c r="E56" s="74">
        <v>32</v>
      </c>
      <c r="F56" s="72" t="s">
        <v>553</v>
      </c>
      <c r="G56" s="92" t="s">
        <v>777</v>
      </c>
      <c r="I56" s="198" t="s">
        <v>633</v>
      </c>
      <c r="J56" s="197"/>
      <c r="K56" s="79" t="s">
        <v>616</v>
      </c>
      <c r="L56" s="82"/>
      <c r="M56" s="82"/>
      <c r="N56" s="76"/>
      <c r="O56" s="76"/>
      <c r="P56" s="76"/>
      <c r="Q56" s="80"/>
      <c r="R56" s="76"/>
      <c r="S56" s="76"/>
      <c r="T56" s="76"/>
      <c r="U56" s="76"/>
      <c r="V56" s="76"/>
      <c r="W56" s="76"/>
      <c r="X56" s="76"/>
      <c r="Y56" s="76"/>
      <c r="Z56" s="76"/>
      <c r="AA56" s="76"/>
      <c r="AB56" s="76"/>
      <c r="AC56" s="76"/>
      <c r="AD56" s="76"/>
    </row>
    <row r="57" spans="2:30" ht="16.5" x14ac:dyDescent="0.15">
      <c r="B57" s="70">
        <v>27</v>
      </c>
      <c r="C57" s="70" t="s">
        <v>453</v>
      </c>
      <c r="D57" s="71" t="s">
        <v>543</v>
      </c>
      <c r="E57" s="74">
        <v>32</v>
      </c>
      <c r="F57" s="72" t="s">
        <v>553</v>
      </c>
      <c r="G57" s="92" t="s">
        <v>777</v>
      </c>
      <c r="I57" s="198"/>
      <c r="J57" s="200" t="s">
        <v>636</v>
      </c>
      <c r="K57" s="151" t="s">
        <v>617</v>
      </c>
      <c r="L57" s="76"/>
      <c r="M57" s="76"/>
      <c r="N57" s="76"/>
      <c r="O57" s="76"/>
      <c r="P57" s="76"/>
      <c r="Q57" s="80"/>
      <c r="R57" s="76"/>
      <c r="S57" s="76"/>
      <c r="T57" s="76"/>
      <c r="U57" s="76"/>
      <c r="V57" s="76"/>
      <c r="W57" s="76"/>
      <c r="X57" s="76"/>
      <c r="Y57" s="76"/>
      <c r="Z57" s="76"/>
      <c r="AA57" s="76"/>
      <c r="AB57" s="76"/>
      <c r="AC57" s="76"/>
      <c r="AD57" s="76"/>
    </row>
    <row r="58" spans="2:30" ht="16.5" x14ac:dyDescent="0.15">
      <c r="B58" s="70">
        <v>53</v>
      </c>
      <c r="C58" s="70" t="s">
        <v>471</v>
      </c>
      <c r="D58" s="71" t="s">
        <v>543</v>
      </c>
      <c r="E58" s="74">
        <v>32</v>
      </c>
      <c r="F58" s="72" t="s">
        <v>550</v>
      </c>
      <c r="G58" s="92"/>
      <c r="I58" s="201" t="s">
        <v>634</v>
      </c>
      <c r="J58" s="200"/>
      <c r="K58" s="151" t="s">
        <v>618</v>
      </c>
      <c r="L58" s="76"/>
      <c r="M58" s="76"/>
      <c r="N58" s="76"/>
      <c r="O58" s="76"/>
      <c r="P58" s="76"/>
      <c r="Q58" s="80"/>
      <c r="R58" s="76"/>
      <c r="S58" s="76"/>
      <c r="T58" s="76"/>
      <c r="U58" s="76"/>
      <c r="V58" s="76"/>
      <c r="W58" s="76"/>
      <c r="X58" s="76"/>
      <c r="Y58" s="76"/>
      <c r="Z58" s="76"/>
      <c r="AA58" s="76"/>
      <c r="AB58" s="76"/>
      <c r="AC58" s="76"/>
      <c r="AD58" s="76"/>
    </row>
    <row r="59" spans="2:30" ht="16.5" x14ac:dyDescent="0.15">
      <c r="B59" s="70">
        <v>61</v>
      </c>
      <c r="C59" s="70" t="s">
        <v>477</v>
      </c>
      <c r="D59" s="71" t="s">
        <v>708</v>
      </c>
      <c r="E59" s="74">
        <v>32</v>
      </c>
      <c r="F59" s="72" t="s">
        <v>553</v>
      </c>
      <c r="G59" s="92" t="s">
        <v>776</v>
      </c>
      <c r="I59" s="201"/>
      <c r="J59" s="197" t="s">
        <v>637</v>
      </c>
      <c r="K59" s="79" t="s">
        <v>619</v>
      </c>
      <c r="L59" s="76" t="s">
        <v>710</v>
      </c>
      <c r="M59" s="76"/>
      <c r="N59" s="76"/>
      <c r="O59" s="76"/>
      <c r="P59" s="76"/>
      <c r="Q59" s="80"/>
      <c r="R59" s="76"/>
      <c r="S59" s="76"/>
      <c r="T59" s="76"/>
      <c r="U59" s="76"/>
      <c r="V59" s="76"/>
      <c r="W59" s="76"/>
      <c r="X59" s="76"/>
      <c r="Y59" s="76"/>
      <c r="Z59" s="76"/>
      <c r="AA59" s="76"/>
      <c r="AB59" s="76"/>
      <c r="AC59" s="76"/>
      <c r="AD59" s="76"/>
    </row>
    <row r="60" spans="2:30" ht="16.5" x14ac:dyDescent="0.15">
      <c r="B60" s="70">
        <v>39</v>
      </c>
      <c r="C60" s="70" t="s">
        <v>683</v>
      </c>
      <c r="D60" s="71" t="s">
        <v>548</v>
      </c>
      <c r="E60" s="74">
        <v>33</v>
      </c>
      <c r="F60" s="72" t="s">
        <v>553</v>
      </c>
      <c r="G60" s="92" t="s">
        <v>779</v>
      </c>
      <c r="I60" s="198" t="s">
        <v>635</v>
      </c>
      <c r="J60" s="197"/>
      <c r="K60" s="79" t="s">
        <v>620</v>
      </c>
      <c r="L60" s="76"/>
      <c r="M60" s="76"/>
      <c r="N60" s="76"/>
      <c r="O60" s="76"/>
      <c r="P60" s="76"/>
      <c r="Q60" s="80"/>
      <c r="R60" s="76"/>
      <c r="S60" s="76"/>
      <c r="T60" s="76"/>
      <c r="U60" s="76"/>
      <c r="V60" s="76"/>
      <c r="W60" s="76"/>
      <c r="X60" s="76"/>
      <c r="Y60" s="76"/>
      <c r="Z60" s="76"/>
      <c r="AA60" s="76"/>
      <c r="AB60" s="76"/>
      <c r="AC60" s="76"/>
      <c r="AD60" s="76"/>
    </row>
    <row r="61" spans="2:30" ht="16.5" x14ac:dyDescent="0.15">
      <c r="B61" s="70">
        <v>76</v>
      </c>
      <c r="C61" s="70" t="s">
        <v>485</v>
      </c>
      <c r="D61" s="71" t="s">
        <v>544</v>
      </c>
      <c r="E61" s="74">
        <v>34</v>
      </c>
      <c r="F61" s="72" t="s">
        <v>550</v>
      </c>
      <c r="G61" s="92"/>
      <c r="I61" s="198"/>
      <c r="J61" s="200" t="s">
        <v>638</v>
      </c>
      <c r="K61" s="151" t="s">
        <v>621</v>
      </c>
      <c r="L61" s="76"/>
      <c r="M61" s="76"/>
      <c r="N61" s="76"/>
      <c r="O61" s="76"/>
      <c r="P61" s="76"/>
      <c r="Q61" s="80"/>
      <c r="R61" s="76"/>
      <c r="S61" s="76"/>
      <c r="T61" s="76"/>
      <c r="U61" s="76"/>
      <c r="V61" s="76"/>
      <c r="W61" s="76"/>
      <c r="X61" s="76"/>
      <c r="Y61" s="76"/>
      <c r="Z61" s="76"/>
      <c r="AA61" s="76"/>
      <c r="AB61" s="76"/>
      <c r="AC61" s="76"/>
      <c r="AD61" s="76"/>
    </row>
    <row r="62" spans="2:30" ht="17.25" thickBot="1" x14ac:dyDescent="0.2">
      <c r="B62" s="70">
        <v>75</v>
      </c>
      <c r="C62" s="70" t="s">
        <v>484</v>
      </c>
      <c r="D62" s="71" t="s">
        <v>1236</v>
      </c>
      <c r="E62" s="74">
        <v>35</v>
      </c>
      <c r="F62" s="72" t="s">
        <v>553</v>
      </c>
      <c r="G62" s="92" t="s">
        <v>778</v>
      </c>
      <c r="I62" s="201" t="s">
        <v>636</v>
      </c>
      <c r="J62" s="200"/>
      <c r="K62" s="151" t="s">
        <v>622</v>
      </c>
      <c r="L62" s="81"/>
      <c r="M62" s="81"/>
      <c r="N62" s="76"/>
      <c r="O62" s="76"/>
      <c r="P62" s="76"/>
      <c r="Q62" s="153"/>
      <c r="R62" s="81"/>
      <c r="S62" s="81"/>
      <c r="T62" s="81"/>
      <c r="U62" s="81"/>
      <c r="V62" s="81"/>
      <c r="W62" s="81"/>
      <c r="X62" s="81"/>
      <c r="Y62" s="81"/>
      <c r="Z62" s="81"/>
      <c r="AA62" s="81"/>
      <c r="AB62" s="81"/>
      <c r="AC62" s="81"/>
      <c r="AD62" s="81"/>
    </row>
    <row r="63" spans="2:30" ht="34.5" thickTop="1" thickBot="1" x14ac:dyDescent="0.2">
      <c r="B63" s="70">
        <v>62</v>
      </c>
      <c r="C63" s="70" t="s">
        <v>478</v>
      </c>
      <c r="D63" s="71" t="s">
        <v>1235</v>
      </c>
      <c r="E63" s="74">
        <v>36</v>
      </c>
      <c r="F63" s="72" t="s">
        <v>552</v>
      </c>
      <c r="G63" s="92" t="s">
        <v>780</v>
      </c>
      <c r="I63" s="201"/>
      <c r="J63" s="197" t="s">
        <v>1221</v>
      </c>
      <c r="K63" s="155" t="s">
        <v>623</v>
      </c>
      <c r="L63" s="83" t="s">
        <v>705</v>
      </c>
      <c r="M63" s="83" t="s">
        <v>706</v>
      </c>
      <c r="N63" s="80"/>
      <c r="O63" s="76"/>
      <c r="P63" s="76"/>
      <c r="Q63" s="80"/>
      <c r="R63" s="76"/>
      <c r="S63" s="76"/>
      <c r="T63" s="76"/>
      <c r="U63" s="76"/>
      <c r="V63" s="76"/>
      <c r="W63" s="76"/>
      <c r="X63" s="76"/>
      <c r="Y63" s="76"/>
      <c r="Z63" s="76"/>
      <c r="AA63" s="76"/>
      <c r="AB63" s="76"/>
      <c r="AC63" s="76"/>
      <c r="AD63" s="76"/>
    </row>
    <row r="64" spans="2:30" ht="33.75" thickTop="1" x14ac:dyDescent="0.15">
      <c r="B64" s="70">
        <v>73</v>
      </c>
      <c r="C64" s="70" t="s">
        <v>483</v>
      </c>
      <c r="D64" s="71" t="s">
        <v>1235</v>
      </c>
      <c r="E64" s="74">
        <v>36</v>
      </c>
      <c r="F64" s="72" t="s">
        <v>553</v>
      </c>
      <c r="G64" s="92" t="s">
        <v>780</v>
      </c>
      <c r="I64" s="198" t="s">
        <v>637</v>
      </c>
      <c r="J64" s="197"/>
      <c r="K64" s="79" t="s">
        <v>1211</v>
      </c>
      <c r="L64" s="82"/>
      <c r="M64" s="82"/>
      <c r="N64" s="76"/>
      <c r="O64" s="76"/>
      <c r="P64" s="76"/>
      <c r="Q64" s="80"/>
      <c r="R64" s="76"/>
      <c r="S64" s="76"/>
      <c r="T64" s="76"/>
      <c r="U64" s="76"/>
      <c r="V64" s="76"/>
      <c r="W64" s="76"/>
      <c r="X64" s="76"/>
      <c r="Y64" s="76"/>
      <c r="Z64" s="76"/>
      <c r="AA64" s="76"/>
      <c r="AB64" s="76"/>
      <c r="AC64" s="76"/>
      <c r="AD64" s="76"/>
    </row>
    <row r="65" spans="2:30" ht="16.5" x14ac:dyDescent="0.15">
      <c r="B65" s="70">
        <v>40</v>
      </c>
      <c r="C65" s="70" t="s">
        <v>688</v>
      </c>
      <c r="D65" s="71" t="s">
        <v>1233</v>
      </c>
      <c r="E65" s="74">
        <v>38</v>
      </c>
      <c r="F65" s="72" t="s">
        <v>553</v>
      </c>
      <c r="G65" s="92" t="s">
        <v>781</v>
      </c>
      <c r="I65" s="198"/>
      <c r="J65" s="154" t="s">
        <v>1222</v>
      </c>
      <c r="K65" s="76" t="s">
        <v>1220</v>
      </c>
      <c r="L65" s="76"/>
      <c r="M65" s="76"/>
      <c r="N65" s="76"/>
      <c r="O65" s="76"/>
      <c r="P65" s="76"/>
      <c r="Q65" s="76"/>
      <c r="R65" s="76"/>
      <c r="S65" s="76"/>
      <c r="T65" s="76"/>
      <c r="U65" s="76"/>
      <c r="V65" s="76"/>
      <c r="W65" s="76"/>
      <c r="X65" s="76"/>
      <c r="Y65" s="76"/>
      <c r="Z65" s="76"/>
      <c r="AA65" s="76"/>
      <c r="AB65" s="76"/>
      <c r="AC65" s="76"/>
      <c r="AD65" s="76"/>
    </row>
    <row r="66" spans="2:30" ht="16.5" x14ac:dyDescent="0.15">
      <c r="B66" s="70">
        <v>25</v>
      </c>
      <c r="C66" s="70" t="s">
        <v>451</v>
      </c>
      <c r="D66" s="71" t="s">
        <v>1234</v>
      </c>
      <c r="E66" s="74">
        <v>40</v>
      </c>
      <c r="F66" s="72" t="s">
        <v>553</v>
      </c>
      <c r="G66" s="92" t="s">
        <v>783</v>
      </c>
    </row>
    <row r="67" spans="2:30" ht="16.5" x14ac:dyDescent="0.15">
      <c r="B67" s="70">
        <v>43</v>
      </c>
      <c r="C67" s="70" t="s">
        <v>463</v>
      </c>
      <c r="D67" s="71" t="s">
        <v>1234</v>
      </c>
      <c r="E67" s="74">
        <v>40</v>
      </c>
      <c r="F67" s="72" t="s">
        <v>553</v>
      </c>
      <c r="G67" s="92" t="s">
        <v>782</v>
      </c>
    </row>
    <row r="68" spans="2:30" ht="16.5" x14ac:dyDescent="0.15">
      <c r="B68" s="70">
        <v>77</v>
      </c>
      <c r="C68" s="70" t="s">
        <v>486</v>
      </c>
      <c r="D68" s="71" t="s">
        <v>1232</v>
      </c>
      <c r="E68" s="74">
        <v>41</v>
      </c>
      <c r="F68" s="72" t="s">
        <v>550</v>
      </c>
      <c r="G68" s="92"/>
    </row>
    <row r="69" spans="2:30" ht="16.5" x14ac:dyDescent="0.15">
      <c r="B69" s="70">
        <v>8</v>
      </c>
      <c r="C69" s="70" t="s">
        <v>692</v>
      </c>
      <c r="D69" s="71" t="s">
        <v>1231</v>
      </c>
      <c r="E69" s="74">
        <v>42</v>
      </c>
      <c r="F69" s="72" t="s">
        <v>551</v>
      </c>
      <c r="G69" s="92" t="s">
        <v>784</v>
      </c>
    </row>
    <row r="70" spans="2:30" ht="33" x14ac:dyDescent="0.15">
      <c r="B70" s="70">
        <v>26</v>
      </c>
      <c r="C70" s="70" t="s">
        <v>452</v>
      </c>
      <c r="D70" s="71" t="s">
        <v>1229</v>
      </c>
      <c r="E70" s="74">
        <v>44</v>
      </c>
      <c r="F70" s="72" t="s">
        <v>553</v>
      </c>
      <c r="G70" s="92" t="s">
        <v>785</v>
      </c>
    </row>
    <row r="71" spans="2:30" ht="33" x14ac:dyDescent="0.15">
      <c r="B71" s="70">
        <v>38</v>
      </c>
      <c r="C71" s="70" t="s">
        <v>461</v>
      </c>
      <c r="D71" s="71" t="s">
        <v>1230</v>
      </c>
      <c r="E71" s="74">
        <v>44</v>
      </c>
      <c r="F71" s="72" t="s">
        <v>553</v>
      </c>
      <c r="G71" s="92" t="s">
        <v>785</v>
      </c>
    </row>
    <row r="72" spans="2:30" ht="16.5" x14ac:dyDescent="0.15">
      <c r="B72" s="70">
        <v>29</v>
      </c>
      <c r="C72" s="70" t="s">
        <v>696</v>
      </c>
      <c r="D72" s="71" t="s">
        <v>1228</v>
      </c>
      <c r="E72" s="74">
        <v>46</v>
      </c>
      <c r="F72" s="72" t="s">
        <v>553</v>
      </c>
      <c r="G72" s="92" t="s">
        <v>786</v>
      </c>
    </row>
    <row r="73" spans="2:30" ht="16.5" x14ac:dyDescent="0.15">
      <c r="B73" s="70">
        <v>33</v>
      </c>
      <c r="C73" s="70" t="s">
        <v>456</v>
      </c>
      <c r="D73" s="71" t="s">
        <v>1227</v>
      </c>
      <c r="E73" s="74">
        <v>48</v>
      </c>
      <c r="F73" s="72" t="s">
        <v>553</v>
      </c>
      <c r="G73" s="92" t="s">
        <v>787</v>
      </c>
    </row>
    <row r="74" spans="2:30" ht="16.5" x14ac:dyDescent="0.15">
      <c r="B74" s="70">
        <v>34</v>
      </c>
      <c r="C74" s="70" t="s">
        <v>457</v>
      </c>
      <c r="D74" s="71" t="s">
        <v>1227</v>
      </c>
      <c r="E74" s="74">
        <v>48</v>
      </c>
      <c r="F74" s="72" t="s">
        <v>553</v>
      </c>
      <c r="G74" s="92" t="s">
        <v>788</v>
      </c>
    </row>
    <row r="75" spans="2:30" ht="16.5" x14ac:dyDescent="0.15">
      <c r="B75" s="70">
        <v>18</v>
      </c>
      <c r="C75" s="70" t="s">
        <v>700</v>
      </c>
      <c r="D75" s="71" t="s">
        <v>1226</v>
      </c>
      <c r="E75" s="74">
        <v>50</v>
      </c>
      <c r="F75" s="72" t="s">
        <v>550</v>
      </c>
      <c r="G75" s="92"/>
    </row>
    <row r="76" spans="2:30" ht="16.5" x14ac:dyDescent="0.15">
      <c r="B76" s="70">
        <v>19</v>
      </c>
      <c r="C76" s="70" t="s">
        <v>447</v>
      </c>
      <c r="D76" s="71" t="s">
        <v>1224</v>
      </c>
      <c r="E76" s="74">
        <v>52</v>
      </c>
      <c r="F76" s="72" t="s">
        <v>553</v>
      </c>
      <c r="G76" s="92" t="s">
        <v>789</v>
      </c>
    </row>
    <row r="77" spans="2:30" ht="16.5" x14ac:dyDescent="0.15">
      <c r="B77" s="70">
        <v>36</v>
      </c>
      <c r="C77" s="70" t="s">
        <v>459</v>
      </c>
      <c r="D77" s="71" t="s">
        <v>1225</v>
      </c>
      <c r="E77" s="74">
        <v>52</v>
      </c>
      <c r="F77" s="72" t="s">
        <v>553</v>
      </c>
      <c r="G77" s="92" t="s">
        <v>789</v>
      </c>
    </row>
    <row r="78" spans="2:30" ht="16.5" x14ac:dyDescent="0.15">
      <c r="B78" s="70">
        <v>44</v>
      </c>
      <c r="C78" s="70" t="s">
        <v>704</v>
      </c>
      <c r="D78" s="71" t="s">
        <v>1223</v>
      </c>
      <c r="E78" s="74">
        <v>56</v>
      </c>
      <c r="F78" s="72" t="s">
        <v>553</v>
      </c>
      <c r="G78" s="92" t="s">
        <v>790</v>
      </c>
    </row>
    <row r="79" spans="2:30" ht="16.5" x14ac:dyDescent="0.15">
      <c r="B79" s="70">
        <v>30</v>
      </c>
      <c r="C79" s="70" t="s">
        <v>571</v>
      </c>
      <c r="D79" s="71" t="s">
        <v>547</v>
      </c>
      <c r="E79" s="74">
        <v>60</v>
      </c>
      <c r="F79" s="72" t="s">
        <v>553</v>
      </c>
      <c r="G79" s="92" t="s">
        <v>711</v>
      </c>
    </row>
    <row r="80" spans="2:30" ht="16.5" x14ac:dyDescent="0.15">
      <c r="B80" s="70">
        <v>37</v>
      </c>
      <c r="C80" s="70" t="s">
        <v>460</v>
      </c>
      <c r="D80" s="71" t="s">
        <v>547</v>
      </c>
      <c r="E80" s="74">
        <v>60</v>
      </c>
      <c r="F80" s="72" t="s">
        <v>553</v>
      </c>
      <c r="G80" s="92" t="s">
        <v>711</v>
      </c>
    </row>
  </sheetData>
  <sortState ref="B4:G80">
    <sortCondition ref="E3"/>
  </sortState>
  <mergeCells count="24">
    <mergeCell ref="I58:I59"/>
    <mergeCell ref="I60:I61"/>
    <mergeCell ref="I62:I63"/>
    <mergeCell ref="I4:I40"/>
    <mergeCell ref="I41:I45"/>
    <mergeCell ref="I46:I48"/>
    <mergeCell ref="I49:I51"/>
    <mergeCell ref="I52:I53"/>
    <mergeCell ref="J35:J40"/>
    <mergeCell ref="J41:J43"/>
    <mergeCell ref="I64:I65"/>
    <mergeCell ref="J4:J34"/>
    <mergeCell ref="J55:J56"/>
    <mergeCell ref="J57:J58"/>
    <mergeCell ref="J59:J60"/>
    <mergeCell ref="J61:J62"/>
    <mergeCell ref="J63:J64"/>
    <mergeCell ref="J44:J46"/>
    <mergeCell ref="J47:J48"/>
    <mergeCell ref="J49:J50"/>
    <mergeCell ref="J51:J52"/>
    <mergeCell ref="J53:J54"/>
    <mergeCell ref="I54:I55"/>
    <mergeCell ref="I56:I57"/>
  </mergeCells>
  <phoneticPr fontId="2" type="noConversion"/>
  <conditionalFormatting sqref="F1:F2 F4:F1048576">
    <cfRule type="containsText" dxfId="0" priority="1" operator="containsText" text="是">
      <formula>NOT(ISERROR(SEARCH("是",F1)))</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6"/>
  <sheetViews>
    <sheetView workbookViewId="0">
      <selection activeCell="D11" sqref="D11"/>
    </sheetView>
  </sheetViews>
  <sheetFormatPr defaultColWidth="10.875" defaultRowHeight="16.5" x14ac:dyDescent="0.15"/>
  <cols>
    <col min="1" max="1" width="10.875" style="69"/>
    <col min="2" max="2" width="7.875" style="69" bestFit="1" customWidth="1"/>
    <col min="3" max="3" width="26.875" style="69" bestFit="1" customWidth="1"/>
    <col min="4" max="4" width="136" style="10" bestFit="1" customWidth="1"/>
    <col min="5" max="16384" width="10.875" style="69"/>
  </cols>
  <sheetData>
    <row r="3" spans="2:4" x14ac:dyDescent="0.15">
      <c r="B3" s="205" t="s">
        <v>793</v>
      </c>
      <c r="C3" s="205"/>
      <c r="D3" s="205"/>
    </row>
    <row r="5" spans="2:4" x14ac:dyDescent="0.15">
      <c r="B5" s="95" t="s">
        <v>1240</v>
      </c>
      <c r="C5" s="95" t="s">
        <v>791</v>
      </c>
      <c r="D5" s="96" t="s">
        <v>792</v>
      </c>
    </row>
    <row r="6" spans="2:4" ht="82.5" x14ac:dyDescent="0.15">
      <c r="B6" s="88" t="s">
        <v>625</v>
      </c>
      <c r="C6" s="88" t="s">
        <v>798</v>
      </c>
      <c r="D6" s="19" t="s">
        <v>1241</v>
      </c>
    </row>
    <row r="7" spans="2:4" ht="66" x14ac:dyDescent="0.15">
      <c r="B7" s="88" t="s">
        <v>628</v>
      </c>
      <c r="C7" s="88" t="s">
        <v>1242</v>
      </c>
      <c r="D7" s="19" t="s">
        <v>1243</v>
      </c>
    </row>
    <row r="8" spans="2:4" ht="49.5" x14ac:dyDescent="0.15">
      <c r="B8" s="88" t="s">
        <v>629</v>
      </c>
      <c r="C8" s="88" t="s">
        <v>798</v>
      </c>
      <c r="D8" s="19" t="s">
        <v>1244</v>
      </c>
    </row>
    <row r="9" spans="2:4" x14ac:dyDescent="0.15">
      <c r="B9" s="88" t="s">
        <v>630</v>
      </c>
      <c r="C9" s="88" t="s">
        <v>798</v>
      </c>
      <c r="D9" s="19" t="s">
        <v>1245</v>
      </c>
    </row>
    <row r="10" spans="2:4" x14ac:dyDescent="0.15">
      <c r="B10" s="88" t="s">
        <v>631</v>
      </c>
      <c r="C10" s="88" t="s">
        <v>798</v>
      </c>
      <c r="D10" s="19" t="s">
        <v>794</v>
      </c>
    </row>
    <row r="11" spans="2:4" x14ac:dyDescent="0.15">
      <c r="B11" s="88" t="s">
        <v>632</v>
      </c>
      <c r="C11" s="88" t="s">
        <v>798</v>
      </c>
      <c r="D11" s="19" t="s">
        <v>795</v>
      </c>
    </row>
    <row r="12" spans="2:4" x14ac:dyDescent="0.15">
      <c r="B12" s="88" t="s">
        <v>633</v>
      </c>
      <c r="C12" s="88" t="s">
        <v>798</v>
      </c>
      <c r="D12" s="19" t="s">
        <v>1246</v>
      </c>
    </row>
    <row r="13" spans="2:4" x14ac:dyDescent="0.15">
      <c r="B13" s="88" t="s">
        <v>634</v>
      </c>
      <c r="C13" s="88" t="s">
        <v>798</v>
      </c>
      <c r="D13" s="19" t="s">
        <v>1247</v>
      </c>
    </row>
    <row r="14" spans="2:4" x14ac:dyDescent="0.15">
      <c r="B14" s="88" t="s">
        <v>635</v>
      </c>
      <c r="C14" s="88" t="s">
        <v>798</v>
      </c>
      <c r="D14" s="19" t="s">
        <v>796</v>
      </c>
    </row>
    <row r="15" spans="2:4" x14ac:dyDescent="0.15">
      <c r="B15" s="88" t="s">
        <v>636</v>
      </c>
      <c r="C15" s="88" t="s">
        <v>798</v>
      </c>
      <c r="D15" s="19" t="s">
        <v>797</v>
      </c>
    </row>
    <row r="16" spans="2:4" x14ac:dyDescent="0.15">
      <c r="B16" s="88" t="s">
        <v>1248</v>
      </c>
      <c r="C16" s="88" t="s">
        <v>798</v>
      </c>
      <c r="D16" s="19" t="s">
        <v>1249</v>
      </c>
    </row>
  </sheetData>
  <mergeCells count="1">
    <mergeCell ref="B3:D3"/>
  </mergeCells>
  <phoneticPr fontId="2"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I19"/>
  <sheetViews>
    <sheetView workbookViewId="0">
      <selection activeCell="N29" sqref="N29"/>
    </sheetView>
  </sheetViews>
  <sheetFormatPr defaultColWidth="11" defaultRowHeight="17.25" x14ac:dyDescent="0.15"/>
  <cols>
    <col min="1" max="1" width="2.875" style="45" customWidth="1"/>
    <col min="2" max="2" width="5.5" style="43" bestFit="1" customWidth="1"/>
    <col min="3" max="3" width="9.5" style="45" bestFit="1" customWidth="1"/>
    <col min="4" max="4" width="10" style="45" bestFit="1" customWidth="1"/>
    <col min="5" max="5" width="9.5" style="45" bestFit="1" customWidth="1"/>
    <col min="6" max="6" width="5.5" style="44" bestFit="1" customWidth="1"/>
    <col min="7" max="7" width="4.875" style="45" customWidth="1"/>
    <col min="8" max="8" width="5.5" style="45" bestFit="1" customWidth="1"/>
    <col min="9" max="9" width="2.5" style="45" bestFit="1" customWidth="1"/>
    <col min="10" max="15" width="6.5" style="45" bestFit="1" customWidth="1"/>
    <col min="16" max="16" width="6.5" style="45" customWidth="1"/>
    <col min="17" max="34" width="6.5" style="45" bestFit="1" customWidth="1"/>
    <col min="35" max="35" width="5.5" style="45" bestFit="1" customWidth="1"/>
    <col min="36" max="16384" width="11" style="45"/>
  </cols>
  <sheetData>
    <row r="2" spans="1:35" x14ac:dyDescent="0.15">
      <c r="A2" s="42"/>
      <c r="C2" s="42"/>
      <c r="D2" s="42"/>
      <c r="E2" s="42"/>
    </row>
    <row r="3" spans="1:35" ht="33.950000000000003" customHeight="1" thickBot="1" x14ac:dyDescent="0.2">
      <c r="A3" s="42"/>
      <c r="B3" s="46" t="s">
        <v>426</v>
      </c>
      <c r="C3" s="54" t="s">
        <v>395</v>
      </c>
      <c r="D3" s="55" t="s">
        <v>427</v>
      </c>
      <c r="E3" s="55" t="s">
        <v>425</v>
      </c>
      <c r="F3" s="56" t="s">
        <v>424</v>
      </c>
      <c r="H3" s="206" t="s">
        <v>430</v>
      </c>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row>
    <row r="4" spans="1:35" x14ac:dyDescent="0.15">
      <c r="B4" s="217" t="s">
        <v>397</v>
      </c>
      <c r="C4" s="47" t="s">
        <v>5</v>
      </c>
      <c r="D4" s="47" t="s">
        <v>396</v>
      </c>
      <c r="E4" s="47">
        <v>30</v>
      </c>
      <c r="F4" s="210">
        <f>SUM(E4:E10)/60</f>
        <v>1.5833333333333333</v>
      </c>
      <c r="H4" s="57"/>
      <c r="I4" s="58"/>
      <c r="J4" s="59"/>
      <c r="K4" s="59"/>
      <c r="L4" s="59"/>
      <c r="M4" s="59"/>
      <c r="N4" s="59"/>
      <c r="O4" s="59"/>
      <c r="P4" s="59"/>
      <c r="Q4" s="59"/>
      <c r="R4" s="59"/>
      <c r="S4" s="59"/>
      <c r="T4" s="59"/>
      <c r="U4" s="59"/>
      <c r="V4" s="59"/>
      <c r="W4" s="59"/>
      <c r="X4" s="59"/>
      <c r="Y4" s="59"/>
      <c r="Z4" s="59"/>
      <c r="AA4" s="59"/>
      <c r="AB4" s="59"/>
      <c r="AC4" s="216" t="s">
        <v>412</v>
      </c>
      <c r="AD4" s="216"/>
      <c r="AE4" s="216"/>
      <c r="AF4" s="59"/>
      <c r="AG4" s="59"/>
      <c r="AH4" s="59"/>
      <c r="AI4" s="225" t="s">
        <v>432</v>
      </c>
    </row>
    <row r="5" spans="1:35" x14ac:dyDescent="0.15">
      <c r="B5" s="218"/>
      <c r="C5" s="47" t="s">
        <v>398</v>
      </c>
      <c r="D5" s="47" t="s">
        <v>399</v>
      </c>
      <c r="E5" s="47">
        <v>20</v>
      </c>
      <c r="F5" s="211"/>
      <c r="H5" s="60"/>
      <c r="I5" s="61"/>
      <c r="J5" s="62"/>
      <c r="K5" s="62"/>
      <c r="L5" s="62"/>
      <c r="M5" s="62"/>
      <c r="N5" s="62"/>
      <c r="O5" s="62"/>
      <c r="P5" s="62"/>
      <c r="Q5" s="62"/>
      <c r="R5" s="62"/>
      <c r="S5" s="62"/>
      <c r="T5" s="62"/>
      <c r="U5" s="62"/>
      <c r="V5" s="62"/>
      <c r="W5" s="62"/>
      <c r="X5" s="62"/>
      <c r="Y5" s="62"/>
      <c r="Z5" s="62"/>
      <c r="AA5" s="62"/>
      <c r="AB5" s="62"/>
      <c r="AC5" s="62"/>
      <c r="AD5" s="62"/>
      <c r="AE5" s="62"/>
      <c r="AF5" s="62"/>
      <c r="AG5" s="62"/>
      <c r="AH5" s="62"/>
      <c r="AI5" s="226"/>
    </row>
    <row r="6" spans="1:35" x14ac:dyDescent="0.15">
      <c r="B6" s="218"/>
      <c r="C6" s="47" t="s">
        <v>400</v>
      </c>
      <c r="D6" s="47" t="s">
        <v>401</v>
      </c>
      <c r="E6" s="47">
        <v>10</v>
      </c>
      <c r="F6" s="211"/>
      <c r="H6" s="60"/>
      <c r="I6" s="61"/>
      <c r="J6" s="62"/>
      <c r="K6" s="62"/>
      <c r="L6" s="62"/>
      <c r="M6" s="62"/>
      <c r="N6" s="62"/>
      <c r="O6" s="62"/>
      <c r="P6" s="62"/>
      <c r="Q6" s="62"/>
      <c r="R6" s="62"/>
      <c r="S6" s="62"/>
      <c r="T6" s="62"/>
      <c r="U6" s="62"/>
      <c r="V6" s="62"/>
      <c r="W6" s="62"/>
      <c r="X6" s="62"/>
      <c r="Y6" s="62"/>
      <c r="Z6" s="62"/>
      <c r="AA6" s="231" t="s">
        <v>418</v>
      </c>
      <c r="AB6" s="231"/>
      <c r="AC6" s="62"/>
      <c r="AD6" s="62"/>
      <c r="AE6" s="62"/>
      <c r="AF6" s="62"/>
      <c r="AG6" s="62"/>
      <c r="AH6" s="62"/>
      <c r="AI6" s="226"/>
    </row>
    <row r="7" spans="1:35" x14ac:dyDescent="0.15">
      <c r="B7" s="218"/>
      <c r="C7" s="47" t="s">
        <v>402</v>
      </c>
      <c r="D7" s="47" t="s">
        <v>399</v>
      </c>
      <c r="E7" s="47">
        <v>5</v>
      </c>
      <c r="F7" s="211"/>
      <c r="H7" s="60"/>
      <c r="I7" s="61"/>
      <c r="J7" s="62"/>
      <c r="K7" s="62"/>
      <c r="L7" s="62"/>
      <c r="M7" s="62"/>
      <c r="N7" s="62"/>
      <c r="O7" s="62"/>
      <c r="P7" s="62"/>
      <c r="Q7" s="62"/>
      <c r="R7" s="62"/>
      <c r="S7" s="62"/>
      <c r="T7" s="62"/>
      <c r="U7" s="62"/>
      <c r="V7" s="62"/>
      <c r="W7" s="62"/>
      <c r="X7" s="62"/>
      <c r="Y7" s="62"/>
      <c r="Z7" s="62"/>
      <c r="AA7" s="62"/>
      <c r="AB7" s="62"/>
      <c r="AC7" s="62"/>
      <c r="AD7" s="62"/>
      <c r="AE7" s="62"/>
      <c r="AF7" s="62"/>
      <c r="AG7" s="62"/>
      <c r="AH7" s="62"/>
      <c r="AI7" s="226"/>
    </row>
    <row r="8" spans="1:35" x14ac:dyDescent="0.15">
      <c r="B8" s="218"/>
      <c r="C8" s="47" t="s">
        <v>403</v>
      </c>
      <c r="D8" s="47" t="s">
        <v>404</v>
      </c>
      <c r="E8" s="48">
        <v>10</v>
      </c>
      <c r="F8" s="211"/>
      <c r="H8" s="60"/>
      <c r="I8" s="61"/>
      <c r="J8" s="62"/>
      <c r="K8" s="62"/>
      <c r="L8" s="62"/>
      <c r="M8" s="229" t="s">
        <v>419</v>
      </c>
      <c r="N8" s="229"/>
      <c r="O8" s="229"/>
      <c r="P8" s="62"/>
      <c r="Q8" s="62"/>
      <c r="R8" s="62"/>
      <c r="S8" s="62"/>
      <c r="T8" s="62"/>
      <c r="U8" s="62"/>
      <c r="V8" s="62"/>
      <c r="W8" s="62"/>
      <c r="X8" s="62"/>
      <c r="Y8" s="229" t="s">
        <v>419</v>
      </c>
      <c r="Z8" s="229"/>
      <c r="AA8" s="229"/>
      <c r="AB8" s="62"/>
      <c r="AC8" s="62"/>
      <c r="AD8" s="62"/>
      <c r="AE8" s="62"/>
      <c r="AF8" s="62"/>
      <c r="AG8" s="62"/>
      <c r="AH8" s="62"/>
      <c r="AI8" s="226"/>
    </row>
    <row r="9" spans="1:35" x14ac:dyDescent="0.15">
      <c r="B9" s="218"/>
      <c r="C9" s="48" t="s">
        <v>405</v>
      </c>
      <c r="D9" s="48" t="s">
        <v>416</v>
      </c>
      <c r="E9" s="48">
        <v>10</v>
      </c>
      <c r="F9" s="211"/>
      <c r="H9" s="60"/>
      <c r="I9" s="61"/>
      <c r="J9" s="62"/>
      <c r="K9" s="62"/>
      <c r="L9" s="62"/>
      <c r="M9" s="62"/>
      <c r="N9" s="62"/>
      <c r="O9" s="62"/>
      <c r="P9" s="62"/>
      <c r="Q9" s="62"/>
      <c r="R9" s="62"/>
      <c r="S9" s="62"/>
      <c r="T9" s="62"/>
      <c r="U9" s="62"/>
      <c r="V9" s="62"/>
      <c r="W9" s="62"/>
      <c r="X9" s="62"/>
      <c r="Y9" s="62"/>
      <c r="Z9" s="62"/>
      <c r="AA9" s="62"/>
      <c r="AB9" s="62"/>
      <c r="AC9" s="62"/>
      <c r="AD9" s="62"/>
      <c r="AE9" s="62"/>
      <c r="AF9" s="62"/>
      <c r="AG9" s="62"/>
      <c r="AH9" s="62"/>
      <c r="AI9" s="226"/>
    </row>
    <row r="10" spans="1:35" x14ac:dyDescent="0.15">
      <c r="B10" s="219"/>
      <c r="C10" s="48" t="s">
        <v>406</v>
      </c>
      <c r="D10" s="48" t="s">
        <v>417</v>
      </c>
      <c r="E10" s="48">
        <v>10</v>
      </c>
      <c r="F10" s="212"/>
      <c r="H10" s="60"/>
      <c r="I10" s="61"/>
      <c r="J10" s="62"/>
      <c r="K10" s="230" t="s">
        <v>420</v>
      </c>
      <c r="L10" s="230"/>
      <c r="M10" s="62"/>
      <c r="N10" s="62"/>
      <c r="O10" s="62"/>
      <c r="P10" s="62"/>
      <c r="Q10" s="62"/>
      <c r="R10" s="62"/>
      <c r="S10" s="62"/>
      <c r="T10" s="62"/>
      <c r="U10" s="62"/>
      <c r="V10" s="62"/>
      <c r="W10" s="230" t="s">
        <v>420</v>
      </c>
      <c r="X10" s="230"/>
      <c r="Y10" s="62"/>
      <c r="Z10" s="62"/>
      <c r="AA10" s="62"/>
      <c r="AB10" s="62"/>
      <c r="AC10" s="62"/>
      <c r="AD10" s="62"/>
      <c r="AE10" s="62"/>
      <c r="AF10" s="62"/>
      <c r="AG10" s="62"/>
      <c r="AH10" s="62"/>
      <c r="AI10" s="226"/>
    </row>
    <row r="11" spans="1:35" x14ac:dyDescent="0.15">
      <c r="B11" s="220" t="s">
        <v>409</v>
      </c>
      <c r="C11" s="49" t="s">
        <v>407</v>
      </c>
      <c r="D11" s="49" t="s">
        <v>408</v>
      </c>
      <c r="E11" s="49">
        <v>10</v>
      </c>
      <c r="F11" s="213">
        <f>SUM(E11:E14)/60</f>
        <v>1.0833333333333333</v>
      </c>
      <c r="H11" s="60"/>
      <c r="I11" s="61"/>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226"/>
    </row>
    <row r="12" spans="1:35" ht="17.100000000000001" customHeight="1" thickBot="1" x14ac:dyDescent="0.2">
      <c r="B12" s="221"/>
      <c r="C12" s="49" t="s">
        <v>410</v>
      </c>
      <c r="D12" s="49" t="s">
        <v>404</v>
      </c>
      <c r="E12" s="49">
        <v>40</v>
      </c>
      <c r="F12" s="214"/>
      <c r="H12" s="63"/>
      <c r="I12" s="64"/>
      <c r="J12" s="65"/>
      <c r="K12" s="228" t="s">
        <v>421</v>
      </c>
      <c r="L12" s="228"/>
      <c r="M12" s="228"/>
      <c r="N12" s="228"/>
      <c r="O12" s="228"/>
      <c r="P12" s="65"/>
      <c r="Q12" s="65"/>
      <c r="R12" s="65"/>
      <c r="S12" s="65"/>
      <c r="T12" s="65"/>
      <c r="U12" s="65"/>
      <c r="V12" s="65"/>
      <c r="W12" s="228" t="s">
        <v>422</v>
      </c>
      <c r="X12" s="228"/>
      <c r="Y12" s="228"/>
      <c r="Z12" s="228"/>
      <c r="AA12" s="228"/>
      <c r="AB12" s="65"/>
      <c r="AC12" s="65"/>
      <c r="AD12" s="65"/>
      <c r="AE12" s="65"/>
      <c r="AF12" s="65"/>
      <c r="AG12" s="65"/>
      <c r="AH12" s="65"/>
      <c r="AI12" s="227"/>
    </row>
    <row r="13" spans="1:35" x14ac:dyDescent="0.15">
      <c r="B13" s="221"/>
      <c r="C13" s="49" t="s">
        <v>411</v>
      </c>
      <c r="D13" s="50" t="s">
        <v>399</v>
      </c>
      <c r="E13" s="49">
        <v>5</v>
      </c>
      <c r="F13" s="214"/>
      <c r="H13" s="66">
        <v>0</v>
      </c>
      <c r="I13" s="53" t="s">
        <v>423</v>
      </c>
      <c r="J13" s="66">
        <v>0.47916666666666702</v>
      </c>
      <c r="K13" s="66">
        <v>0.5</v>
      </c>
      <c r="L13" s="66">
        <v>0.52083333333333304</v>
      </c>
      <c r="M13" s="66">
        <v>0.54166666666666696</v>
      </c>
      <c r="N13" s="66">
        <v>0.5625</v>
      </c>
      <c r="O13" s="66">
        <v>0.58333333333333304</v>
      </c>
      <c r="P13" s="66">
        <v>0.60416666666666696</v>
      </c>
      <c r="Q13" s="66">
        <v>0.625</v>
      </c>
      <c r="R13" s="66">
        <v>0.64583333333333304</v>
      </c>
      <c r="S13" s="66">
        <v>0.66666666666666696</v>
      </c>
      <c r="T13" s="66">
        <v>0.6875</v>
      </c>
      <c r="U13" s="66">
        <v>0.70833333333333304</v>
      </c>
      <c r="V13" s="66">
        <v>0.72916666666666696</v>
      </c>
      <c r="W13" s="66">
        <v>0.75</v>
      </c>
      <c r="X13" s="66">
        <v>0.77083333333333304</v>
      </c>
      <c r="Y13" s="66">
        <v>0.79166666666666696</v>
      </c>
      <c r="Z13" s="66">
        <v>0.8125</v>
      </c>
      <c r="AA13" s="66">
        <v>0.83333333333333304</v>
      </c>
      <c r="AB13" s="66">
        <v>0.85416666666666696</v>
      </c>
      <c r="AC13" s="66">
        <v>0.875</v>
      </c>
      <c r="AD13" s="66">
        <v>0.89583333333333304</v>
      </c>
      <c r="AE13" s="66">
        <v>0.91666666666666696</v>
      </c>
      <c r="AF13" s="66">
        <v>0.9375</v>
      </c>
      <c r="AG13" s="66">
        <v>0.95833333333333304</v>
      </c>
      <c r="AH13" s="66">
        <v>0.97916666666666696</v>
      </c>
      <c r="AI13" s="66">
        <v>1</v>
      </c>
    </row>
    <row r="14" spans="1:35" x14ac:dyDescent="0.15">
      <c r="B14" s="222"/>
      <c r="C14" s="49" t="s">
        <v>412</v>
      </c>
      <c r="D14" s="49" t="s">
        <v>413</v>
      </c>
      <c r="E14" s="49">
        <v>10</v>
      </c>
      <c r="F14" s="215"/>
    </row>
    <row r="15" spans="1:35" ht="17.100000000000001" customHeight="1" x14ac:dyDescent="0.15">
      <c r="B15" s="51" t="s">
        <v>415</v>
      </c>
      <c r="C15" s="49" t="s">
        <v>414</v>
      </c>
      <c r="D15" s="49"/>
      <c r="E15" s="49">
        <v>20</v>
      </c>
      <c r="F15" s="52">
        <f>E15/60</f>
        <v>0.33333333333333331</v>
      </c>
      <c r="H15" s="209" t="s">
        <v>431</v>
      </c>
      <c r="I15" s="209"/>
      <c r="J15" s="209"/>
      <c r="K15" s="209"/>
      <c r="L15" s="209"/>
      <c r="M15" s="209"/>
      <c r="N15" s="209"/>
      <c r="O15" s="209"/>
      <c r="P15" s="209"/>
      <c r="Q15" s="209"/>
    </row>
    <row r="16" spans="1:35" x14ac:dyDescent="0.15">
      <c r="H16" s="207" t="s">
        <v>433</v>
      </c>
      <c r="I16" s="208"/>
      <c r="J16" s="208"/>
      <c r="K16" s="208"/>
      <c r="L16" s="208"/>
      <c r="M16" s="208"/>
      <c r="N16" s="208"/>
      <c r="O16" s="208"/>
      <c r="P16" s="208"/>
      <c r="Q16" s="208"/>
      <c r="R16" s="208"/>
      <c r="S16" s="208"/>
      <c r="T16" s="208"/>
      <c r="U16" s="208"/>
    </row>
    <row r="17" spans="2:21" ht="18.75" thickBot="1" x14ac:dyDescent="0.2">
      <c r="B17" s="223" t="s">
        <v>428</v>
      </c>
      <c r="C17" s="223"/>
      <c r="D17" s="224"/>
      <c r="E17" s="68">
        <f>F4+F11+F15</f>
        <v>3</v>
      </c>
      <c r="F17" s="67" t="s">
        <v>429</v>
      </c>
      <c r="H17" s="208"/>
      <c r="I17" s="208"/>
      <c r="J17" s="208"/>
      <c r="K17" s="208"/>
      <c r="L17" s="208"/>
      <c r="M17" s="208"/>
      <c r="N17" s="208"/>
      <c r="O17" s="208"/>
      <c r="P17" s="208"/>
      <c r="Q17" s="208"/>
      <c r="R17" s="208"/>
      <c r="S17" s="208"/>
      <c r="T17" s="208"/>
      <c r="U17" s="208"/>
    </row>
    <row r="18" spans="2:21" x14ac:dyDescent="0.15">
      <c r="H18" s="208"/>
      <c r="I18" s="208"/>
      <c r="J18" s="208"/>
      <c r="K18" s="208"/>
      <c r="L18" s="208"/>
      <c r="M18" s="208"/>
      <c r="N18" s="208"/>
      <c r="O18" s="208"/>
      <c r="P18" s="208"/>
      <c r="Q18" s="208"/>
      <c r="R18" s="208"/>
      <c r="S18" s="208"/>
      <c r="T18" s="208"/>
      <c r="U18" s="208"/>
    </row>
    <row r="19" spans="2:21" x14ac:dyDescent="0.15">
      <c r="H19" s="208"/>
      <c r="I19" s="208"/>
      <c r="J19" s="208"/>
      <c r="K19" s="208"/>
      <c r="L19" s="208"/>
      <c r="M19" s="208"/>
      <c r="N19" s="208"/>
      <c r="O19" s="208"/>
      <c r="P19" s="208"/>
      <c r="Q19" s="208"/>
      <c r="R19" s="208"/>
      <c r="S19" s="208"/>
      <c r="T19" s="208"/>
      <c r="U19" s="208"/>
    </row>
  </sheetData>
  <mergeCells count="17">
    <mergeCell ref="B4:B10"/>
    <mergeCell ref="B11:B14"/>
    <mergeCell ref="B17:D17"/>
    <mergeCell ref="AI4:AI12"/>
    <mergeCell ref="K12:O12"/>
    <mergeCell ref="M8:O8"/>
    <mergeCell ref="K10:L10"/>
    <mergeCell ref="W10:X10"/>
    <mergeCell ref="Y8:AA8"/>
    <mergeCell ref="AA6:AB6"/>
    <mergeCell ref="W12:AA12"/>
    <mergeCell ref="H3:AI3"/>
    <mergeCell ref="H16:U19"/>
    <mergeCell ref="H15:Q15"/>
    <mergeCell ref="F4:F10"/>
    <mergeCell ref="F11:F14"/>
    <mergeCell ref="AC4:AE4"/>
  </mergeCells>
  <phoneticPr fontId="2" type="noConversion"/>
  <pageMargins left="0.75" right="0.75" top="1" bottom="1" header="0.5" footer="0.5"/>
  <pageSetup paperSize="9" orientation="portrait" horizontalDpi="4294967292" verticalDpi="4294967292"/>
  <ignoredErrors>
    <ignoredError sqref="F11 F4" formulaRange="1"/>
  </ignoredError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N38"/>
  <sheetViews>
    <sheetView tabSelected="1" zoomScale="130" zoomScaleNormal="130" workbookViewId="0">
      <pane xSplit="4" ySplit="6" topLeftCell="Z25" activePane="bottomRight" state="frozen"/>
      <selection pane="topRight" activeCell="D1" sqref="D1"/>
      <selection pane="bottomLeft" activeCell="A5" sqref="A5"/>
      <selection pane="bottomRight" activeCell="AM31" sqref="AM31"/>
    </sheetView>
  </sheetViews>
  <sheetFormatPr defaultColWidth="10.875" defaultRowHeight="16.5" x14ac:dyDescent="0.15"/>
  <cols>
    <col min="1" max="1" width="3.375" style="69" customWidth="1"/>
    <col min="2" max="2" width="7.75" style="69" customWidth="1"/>
    <col min="3" max="3" width="5" style="4" bestFit="1" customWidth="1"/>
    <col min="4" max="4" width="8.375" style="4" bestFit="1" customWidth="1"/>
    <col min="5" max="5" width="16" style="4" bestFit="1" customWidth="1"/>
    <col min="6" max="6" width="11" style="4" bestFit="1" customWidth="1"/>
    <col min="7" max="7" width="8.375" style="4" bestFit="1" customWidth="1"/>
    <col min="8" max="8" width="5" style="4" bestFit="1" customWidth="1"/>
    <col min="9" max="9" width="9.625" style="4" bestFit="1" customWidth="1"/>
    <col min="10" max="10" width="15" style="4" bestFit="1" customWidth="1"/>
    <col min="11" max="11" width="10.5" style="4" bestFit="1" customWidth="1"/>
    <col min="12" max="12" width="6.625" style="69" bestFit="1" customWidth="1"/>
    <col min="13" max="13" width="12" style="69" bestFit="1" customWidth="1"/>
    <col min="14" max="14" width="6.625" style="69" bestFit="1" customWidth="1"/>
    <col min="15" max="15" width="12" style="69" bestFit="1" customWidth="1"/>
    <col min="16" max="16" width="6.625" style="69" bestFit="1" customWidth="1"/>
    <col min="17" max="17" width="12" style="69" bestFit="1" customWidth="1"/>
    <col min="18" max="18" width="6.625" style="69" bestFit="1" customWidth="1"/>
    <col min="19" max="19" width="12" style="4" bestFit="1" customWidth="1"/>
    <col min="20" max="20" width="6.625" style="4" bestFit="1" customWidth="1"/>
    <col min="21" max="21" width="12" style="4" bestFit="1" customWidth="1"/>
    <col min="22" max="22" width="6.625" style="4" bestFit="1" customWidth="1"/>
    <col min="23" max="23" width="12" style="4" bestFit="1" customWidth="1"/>
    <col min="24" max="24" width="6.625" style="4" bestFit="1" customWidth="1"/>
    <col min="25" max="25" width="12" style="4" bestFit="1" customWidth="1"/>
    <col min="26" max="26" width="6.625" style="4" bestFit="1" customWidth="1"/>
    <col min="27" max="27" width="12" style="4" bestFit="1" customWidth="1"/>
    <col min="28" max="28" width="6.625" style="4" bestFit="1" customWidth="1"/>
    <col min="29" max="29" width="12" style="4" bestFit="1" customWidth="1"/>
    <col min="30" max="30" width="6.625" style="4" bestFit="1" customWidth="1"/>
    <col min="31" max="31" width="12" style="4" bestFit="1" customWidth="1"/>
    <col min="32" max="32" width="6.625" style="4" bestFit="1" customWidth="1"/>
    <col min="33" max="33" width="12" style="4" bestFit="1" customWidth="1"/>
    <col min="34" max="34" width="6.625" style="4" bestFit="1" customWidth="1"/>
    <col min="35" max="35" width="12" style="4" bestFit="1" customWidth="1"/>
    <col min="36" max="36" width="6.625" style="4" bestFit="1" customWidth="1"/>
    <col min="37" max="37" width="12" style="4" bestFit="1" customWidth="1"/>
    <col min="38" max="38" width="5.5" style="4" bestFit="1" customWidth="1"/>
    <col min="39" max="39" width="15.5" style="4" bestFit="1" customWidth="1"/>
    <col min="40" max="40" width="16.875" style="69" bestFit="1" customWidth="1"/>
    <col min="41" max="16384" width="10.875" style="69"/>
  </cols>
  <sheetData>
    <row r="3" spans="2:40" x14ac:dyDescent="0.15">
      <c r="E3" s="242" t="s">
        <v>1012</v>
      </c>
      <c r="F3" s="242"/>
      <c r="G3" s="242"/>
      <c r="H3" s="242"/>
      <c r="I3" s="242"/>
      <c r="J3" s="242"/>
      <c r="K3" s="242"/>
      <c r="L3" s="242"/>
      <c r="M3" s="242"/>
      <c r="N3" s="242"/>
      <c r="O3" s="242"/>
      <c r="P3" s="242"/>
      <c r="Q3" s="242"/>
      <c r="R3" s="242"/>
      <c r="S3" s="242"/>
      <c r="T3" s="242"/>
    </row>
    <row r="5" spans="2:40" s="98" customFormat="1" x14ac:dyDescent="0.15">
      <c r="C5" s="234" t="s">
        <v>1010</v>
      </c>
      <c r="D5" s="234"/>
      <c r="E5" s="234" t="s">
        <v>857</v>
      </c>
      <c r="F5" s="234" t="s">
        <v>858</v>
      </c>
      <c r="G5" s="234" t="s">
        <v>859</v>
      </c>
      <c r="H5" s="234" t="s">
        <v>860</v>
      </c>
      <c r="I5" s="234" t="s">
        <v>861</v>
      </c>
      <c r="J5" s="237" t="s">
        <v>862</v>
      </c>
      <c r="K5" s="234" t="s">
        <v>863</v>
      </c>
      <c r="L5" s="234"/>
      <c r="M5" s="234" t="s">
        <v>628</v>
      </c>
      <c r="N5" s="234"/>
      <c r="O5" s="234" t="s">
        <v>629</v>
      </c>
      <c r="P5" s="234"/>
      <c r="Q5" s="234" t="s">
        <v>630</v>
      </c>
      <c r="R5" s="234"/>
      <c r="S5" s="234" t="s">
        <v>631</v>
      </c>
      <c r="T5" s="234"/>
      <c r="U5" s="234" t="s">
        <v>632</v>
      </c>
      <c r="V5" s="234"/>
      <c r="W5" s="234" t="s">
        <v>633</v>
      </c>
      <c r="X5" s="234"/>
      <c r="Y5" s="234" t="s">
        <v>634</v>
      </c>
      <c r="Z5" s="234"/>
      <c r="AA5" s="234" t="s">
        <v>635</v>
      </c>
      <c r="AB5" s="234"/>
      <c r="AC5" s="234" t="s">
        <v>636</v>
      </c>
      <c r="AD5" s="234"/>
      <c r="AE5" s="234" t="s">
        <v>637</v>
      </c>
      <c r="AF5" s="234"/>
      <c r="AG5" s="234" t="s">
        <v>638</v>
      </c>
      <c r="AH5" s="234"/>
      <c r="AI5" s="234" t="s">
        <v>639</v>
      </c>
      <c r="AJ5" s="234"/>
      <c r="AK5" s="234" t="s">
        <v>640</v>
      </c>
      <c r="AL5" s="234"/>
      <c r="AM5" s="234" t="s">
        <v>976</v>
      </c>
      <c r="AN5" s="234"/>
    </row>
    <row r="6" spans="2:40" s="99" customFormat="1" x14ac:dyDescent="0.15">
      <c r="C6" s="234"/>
      <c r="D6" s="234"/>
      <c r="E6" s="234"/>
      <c r="F6" s="234"/>
      <c r="G6" s="234"/>
      <c r="H6" s="234"/>
      <c r="I6" s="234"/>
      <c r="J6" s="237"/>
      <c r="K6" s="100" t="s">
        <v>864</v>
      </c>
      <c r="L6" s="100" t="s">
        <v>865</v>
      </c>
      <c r="M6" s="100" t="s">
        <v>866</v>
      </c>
      <c r="N6" s="100" t="s">
        <v>867</v>
      </c>
      <c r="O6" s="100" t="s">
        <v>866</v>
      </c>
      <c r="P6" s="100" t="s">
        <v>867</v>
      </c>
      <c r="Q6" s="100" t="s">
        <v>866</v>
      </c>
      <c r="R6" s="100" t="s">
        <v>867</v>
      </c>
      <c r="S6" s="114" t="s">
        <v>866</v>
      </c>
      <c r="T6" s="114" t="s">
        <v>867</v>
      </c>
      <c r="U6" s="114" t="s">
        <v>866</v>
      </c>
      <c r="V6" s="114" t="s">
        <v>867</v>
      </c>
      <c r="W6" s="114" t="s">
        <v>866</v>
      </c>
      <c r="X6" s="114" t="s">
        <v>867</v>
      </c>
      <c r="Y6" s="114" t="s">
        <v>866</v>
      </c>
      <c r="Z6" s="114" t="s">
        <v>867</v>
      </c>
      <c r="AA6" s="114" t="s">
        <v>866</v>
      </c>
      <c r="AB6" s="114" t="s">
        <v>867</v>
      </c>
      <c r="AC6" s="114" t="s">
        <v>866</v>
      </c>
      <c r="AD6" s="114" t="s">
        <v>867</v>
      </c>
      <c r="AE6" s="114" t="s">
        <v>866</v>
      </c>
      <c r="AF6" s="114" t="s">
        <v>867</v>
      </c>
      <c r="AG6" s="114" t="s">
        <v>866</v>
      </c>
      <c r="AH6" s="114" t="s">
        <v>867</v>
      </c>
      <c r="AI6" s="114" t="s">
        <v>866</v>
      </c>
      <c r="AJ6" s="114" t="s">
        <v>867</v>
      </c>
      <c r="AK6" s="114" t="s">
        <v>866</v>
      </c>
      <c r="AL6" s="114" t="s">
        <v>867</v>
      </c>
      <c r="AM6" s="114" t="s">
        <v>866</v>
      </c>
      <c r="AN6" s="100" t="s">
        <v>867</v>
      </c>
    </row>
    <row r="7" spans="2:40" s="99" customFormat="1" ht="99" x14ac:dyDescent="0.15">
      <c r="B7" s="157"/>
      <c r="C7" s="235" t="s">
        <v>868</v>
      </c>
      <c r="D7" s="102" t="s">
        <v>624</v>
      </c>
      <c r="E7" s="102" t="s">
        <v>869</v>
      </c>
      <c r="F7" s="102" t="s">
        <v>734</v>
      </c>
      <c r="G7" s="102" t="s">
        <v>16</v>
      </c>
      <c r="H7" s="102">
        <v>1</v>
      </c>
      <c r="I7" s="102" t="s">
        <v>870</v>
      </c>
      <c r="J7" s="103" t="s">
        <v>871</v>
      </c>
      <c r="K7" s="102">
        <v>31</v>
      </c>
      <c r="L7" s="102">
        <v>35</v>
      </c>
      <c r="M7" s="102">
        <v>35</v>
      </c>
      <c r="N7" s="102">
        <v>40</v>
      </c>
      <c r="O7" s="102">
        <v>38</v>
      </c>
      <c r="P7" s="102">
        <v>43</v>
      </c>
      <c r="Q7" s="102">
        <v>40</v>
      </c>
      <c r="R7" s="102">
        <v>45</v>
      </c>
      <c r="S7" s="116">
        <v>42</v>
      </c>
      <c r="T7" s="116">
        <v>47</v>
      </c>
      <c r="U7" s="116">
        <v>44</v>
      </c>
      <c r="V7" s="116">
        <v>49</v>
      </c>
      <c r="W7" s="116">
        <v>46</v>
      </c>
      <c r="X7" s="116">
        <v>51</v>
      </c>
      <c r="Y7" s="116">
        <v>48</v>
      </c>
      <c r="Z7" s="116">
        <v>53</v>
      </c>
      <c r="AA7" s="116">
        <v>50</v>
      </c>
      <c r="AB7" s="116">
        <v>55</v>
      </c>
      <c r="AC7" s="116">
        <v>52</v>
      </c>
      <c r="AD7" s="116">
        <v>57</v>
      </c>
      <c r="AE7" s="116">
        <v>54</v>
      </c>
      <c r="AF7" s="116">
        <v>59</v>
      </c>
      <c r="AG7" s="116">
        <v>56</v>
      </c>
      <c r="AH7" s="116">
        <v>61</v>
      </c>
      <c r="AI7" s="116">
        <v>58</v>
      </c>
      <c r="AJ7" s="116">
        <v>62</v>
      </c>
      <c r="AK7" s="116">
        <v>60</v>
      </c>
      <c r="AL7" s="116">
        <v>63</v>
      </c>
      <c r="AM7" s="115" t="s">
        <v>872</v>
      </c>
      <c r="AN7" s="103" t="s">
        <v>873</v>
      </c>
    </row>
    <row r="8" spans="2:40" s="99" customFormat="1" x14ac:dyDescent="0.15">
      <c r="B8" s="157"/>
      <c r="C8" s="236"/>
      <c r="D8" s="232" t="s">
        <v>874</v>
      </c>
      <c r="E8" s="102" t="s">
        <v>875</v>
      </c>
      <c r="F8" s="102" t="s">
        <v>743</v>
      </c>
      <c r="G8" s="102" t="s">
        <v>58</v>
      </c>
      <c r="H8" s="102">
        <v>1</v>
      </c>
      <c r="I8" s="102" t="s">
        <v>876</v>
      </c>
      <c r="J8" s="102" t="s">
        <v>405</v>
      </c>
      <c r="K8" s="120" t="s">
        <v>1112</v>
      </c>
      <c r="L8" s="120" t="s">
        <v>1112</v>
      </c>
      <c r="M8" s="120" t="s">
        <v>1112</v>
      </c>
      <c r="N8" s="120" t="s">
        <v>1112</v>
      </c>
      <c r="O8" s="120" t="s">
        <v>1112</v>
      </c>
      <c r="P8" s="120" t="s">
        <v>1112</v>
      </c>
      <c r="Q8" s="120" t="s">
        <v>1112</v>
      </c>
      <c r="R8" s="120" t="s">
        <v>1112</v>
      </c>
      <c r="S8" s="120" t="s">
        <v>1112</v>
      </c>
      <c r="T8" s="120" t="s">
        <v>1112</v>
      </c>
      <c r="U8" s="120" t="s">
        <v>1112</v>
      </c>
      <c r="V8" s="120" t="s">
        <v>1112</v>
      </c>
      <c r="W8" s="120" t="s">
        <v>1112</v>
      </c>
      <c r="X8" s="120" t="s">
        <v>1112</v>
      </c>
      <c r="Y8" s="120" t="s">
        <v>1112</v>
      </c>
      <c r="Z8" s="120" t="s">
        <v>1112</v>
      </c>
      <c r="AA8" s="116" t="s">
        <v>926</v>
      </c>
      <c r="AB8" s="116"/>
      <c r="AC8" s="116" t="s">
        <v>927</v>
      </c>
      <c r="AD8" s="116"/>
      <c r="AE8" s="116" t="s">
        <v>928</v>
      </c>
      <c r="AF8" s="116"/>
      <c r="AG8" s="116" t="s">
        <v>929</v>
      </c>
      <c r="AH8" s="116"/>
      <c r="AI8" s="116" t="s">
        <v>930</v>
      </c>
      <c r="AJ8" s="116"/>
      <c r="AK8" s="116" t="s">
        <v>931</v>
      </c>
      <c r="AL8" s="116"/>
      <c r="AM8" s="116" t="s">
        <v>932</v>
      </c>
      <c r="AN8" s="102"/>
    </row>
    <row r="9" spans="2:40" s="99" customFormat="1" x14ac:dyDescent="0.35">
      <c r="B9" s="157"/>
      <c r="C9" s="236"/>
      <c r="D9" s="233"/>
      <c r="E9" s="116"/>
      <c r="F9" s="116"/>
      <c r="G9" s="116"/>
      <c r="H9" s="116"/>
      <c r="I9" s="116"/>
      <c r="J9" s="116"/>
      <c r="K9" s="120"/>
      <c r="L9" s="120"/>
      <c r="M9" s="120"/>
      <c r="N9" s="120"/>
      <c r="O9" s="120"/>
      <c r="P9" s="120"/>
      <c r="Q9" s="120"/>
      <c r="R9" s="120"/>
      <c r="S9" s="120"/>
      <c r="T9" s="120"/>
      <c r="U9" s="120"/>
      <c r="V9" s="120"/>
      <c r="W9" s="120"/>
      <c r="X9" s="120"/>
      <c r="Y9" s="120"/>
      <c r="Z9" s="120"/>
      <c r="AA9" s="164">
        <v>4000</v>
      </c>
      <c r="AC9" s="164">
        <v>6000</v>
      </c>
      <c r="AE9" s="164">
        <v>7000</v>
      </c>
      <c r="AG9" s="164">
        <v>8000</v>
      </c>
      <c r="AI9" s="164">
        <v>9000</v>
      </c>
      <c r="AK9" s="164">
        <v>10000</v>
      </c>
      <c r="AM9" s="164">
        <v>11000</v>
      </c>
      <c r="AN9" s="116"/>
    </row>
    <row r="10" spans="2:40" s="99" customFormat="1" ht="33" x14ac:dyDescent="0.15">
      <c r="B10" s="157"/>
      <c r="C10" s="236"/>
      <c r="D10" s="102" t="s">
        <v>877</v>
      </c>
      <c r="E10" s="103" t="s">
        <v>878</v>
      </c>
      <c r="F10" s="103" t="s">
        <v>879</v>
      </c>
      <c r="G10" s="103" t="s">
        <v>16</v>
      </c>
      <c r="H10" s="103">
        <v>8</v>
      </c>
      <c r="I10" s="103" t="s">
        <v>880</v>
      </c>
      <c r="J10" s="103" t="s">
        <v>405</v>
      </c>
      <c r="K10" s="102"/>
      <c r="L10" s="102"/>
      <c r="M10" s="102"/>
      <c r="N10" s="102"/>
      <c r="O10" s="102"/>
      <c r="P10" s="102"/>
      <c r="Q10" s="102"/>
      <c r="R10" s="102"/>
      <c r="S10" s="116"/>
      <c r="T10" s="116"/>
      <c r="U10" s="116"/>
      <c r="V10" s="116"/>
      <c r="W10" s="116"/>
      <c r="X10" s="116"/>
      <c r="Y10" s="116"/>
      <c r="Z10" s="116"/>
      <c r="AA10" s="116"/>
      <c r="AB10" s="116"/>
      <c r="AC10" s="116"/>
      <c r="AD10" s="116"/>
      <c r="AE10" s="116"/>
      <c r="AF10" s="116"/>
      <c r="AG10" s="116"/>
      <c r="AH10" s="116"/>
      <c r="AI10" s="116"/>
      <c r="AJ10" s="116"/>
      <c r="AK10" s="116"/>
      <c r="AL10" s="116"/>
      <c r="AM10" s="116"/>
      <c r="AN10" s="102"/>
    </row>
    <row r="11" spans="2:40" ht="82.5" x14ac:dyDescent="0.15">
      <c r="B11" s="158"/>
      <c r="C11" s="108" t="s">
        <v>881</v>
      </c>
      <c r="D11" s="107" t="s">
        <v>882</v>
      </c>
      <c r="E11" s="108" t="s">
        <v>883</v>
      </c>
      <c r="F11" s="108" t="s">
        <v>884</v>
      </c>
      <c r="G11" s="108" t="s">
        <v>16</v>
      </c>
      <c r="H11" s="108">
        <v>88</v>
      </c>
      <c r="I11" s="108" t="s">
        <v>876</v>
      </c>
      <c r="J11" s="108" t="s">
        <v>885</v>
      </c>
      <c r="K11" s="109" t="s">
        <v>950</v>
      </c>
      <c r="L11" s="110"/>
      <c r="M11" s="109" t="s">
        <v>1250</v>
      </c>
      <c r="N11" s="110"/>
      <c r="O11" s="112" t="s">
        <v>951</v>
      </c>
      <c r="P11" s="110"/>
      <c r="Q11" s="110" t="s">
        <v>952</v>
      </c>
      <c r="R11" s="110"/>
      <c r="S11" s="122" t="s">
        <v>953</v>
      </c>
      <c r="T11" s="122"/>
      <c r="U11" s="122" t="s">
        <v>954</v>
      </c>
      <c r="V11" s="122"/>
      <c r="W11" s="122" t="s">
        <v>955</v>
      </c>
      <c r="X11" s="122"/>
      <c r="Y11" s="122" t="s">
        <v>955</v>
      </c>
      <c r="Z11" s="122"/>
      <c r="AA11" s="122" t="s">
        <v>956</v>
      </c>
      <c r="AB11" s="122"/>
      <c r="AC11" s="122" t="s">
        <v>956</v>
      </c>
      <c r="AD11" s="122"/>
      <c r="AE11" s="122" t="s">
        <v>957</v>
      </c>
      <c r="AF11" s="122"/>
      <c r="AG11" s="122" t="s">
        <v>958</v>
      </c>
      <c r="AH11" s="122"/>
      <c r="AI11" s="122" t="s">
        <v>959</v>
      </c>
      <c r="AJ11" s="122"/>
      <c r="AK11" s="122" t="s">
        <v>959</v>
      </c>
      <c r="AL11" s="122"/>
      <c r="AM11" s="122" t="s">
        <v>960</v>
      </c>
      <c r="AN11" s="110"/>
    </row>
    <row r="12" spans="2:40" ht="33" x14ac:dyDescent="0.15">
      <c r="B12" s="158"/>
      <c r="C12" s="235" t="s">
        <v>886</v>
      </c>
      <c r="D12" s="232" t="s">
        <v>887</v>
      </c>
      <c r="E12" s="103" t="s">
        <v>888</v>
      </c>
      <c r="F12" s="102" t="s">
        <v>889</v>
      </c>
      <c r="G12" s="102" t="s">
        <v>58</v>
      </c>
      <c r="H12" s="102">
        <v>8</v>
      </c>
      <c r="I12" s="102" t="s">
        <v>870</v>
      </c>
      <c r="J12" s="102" t="s">
        <v>890</v>
      </c>
      <c r="K12" s="104">
        <v>25</v>
      </c>
      <c r="L12" s="104"/>
      <c r="M12" s="104">
        <v>35</v>
      </c>
      <c r="N12" s="104"/>
      <c r="O12" s="104">
        <v>38</v>
      </c>
      <c r="P12" s="104"/>
      <c r="Q12" s="104">
        <v>40</v>
      </c>
      <c r="R12" s="104"/>
      <c r="S12" s="119">
        <v>42</v>
      </c>
      <c r="T12" s="119"/>
      <c r="U12" s="119">
        <v>44</v>
      </c>
      <c r="V12" s="119"/>
      <c r="W12" s="119">
        <v>46</v>
      </c>
      <c r="X12" s="119"/>
      <c r="Y12" s="119">
        <v>48</v>
      </c>
      <c r="Z12" s="119"/>
      <c r="AA12" s="119">
        <v>50</v>
      </c>
      <c r="AB12" s="119"/>
      <c r="AC12" s="119">
        <v>52</v>
      </c>
      <c r="AD12" s="119"/>
      <c r="AE12" s="119">
        <v>54</v>
      </c>
      <c r="AF12" s="119"/>
      <c r="AG12" s="119">
        <v>56</v>
      </c>
      <c r="AH12" s="119"/>
      <c r="AI12" s="119">
        <v>58</v>
      </c>
      <c r="AJ12" s="119"/>
      <c r="AK12" s="119">
        <v>60</v>
      </c>
      <c r="AL12" s="119"/>
      <c r="AM12" s="119">
        <v>61</v>
      </c>
      <c r="AN12" s="104"/>
    </row>
    <row r="13" spans="2:40" x14ac:dyDescent="0.15">
      <c r="B13" s="158"/>
      <c r="C13" s="235"/>
      <c r="D13" s="233"/>
      <c r="E13" s="115"/>
      <c r="F13" s="116"/>
      <c r="G13" s="116"/>
      <c r="H13" s="116"/>
      <c r="I13" s="116"/>
      <c r="J13" s="116"/>
      <c r="K13" s="99">
        <v>7310.1000000000013</v>
      </c>
      <c r="M13" s="99">
        <v>10499.64</v>
      </c>
      <c r="O13" s="161">
        <v>12687.360000000002</v>
      </c>
      <c r="P13" s="161"/>
      <c r="Q13" s="161">
        <v>14315.759999999998</v>
      </c>
      <c r="R13" s="161"/>
      <c r="S13" s="162">
        <v>16000.800000000003</v>
      </c>
      <c r="T13" s="162"/>
      <c r="U13" s="162">
        <v>18238.080000000005</v>
      </c>
      <c r="V13" s="162"/>
      <c r="W13" s="162">
        <v>19682.400000000005</v>
      </c>
      <c r="X13" s="162"/>
      <c r="Y13" s="162">
        <v>21155.040000000001</v>
      </c>
      <c r="Z13" s="162"/>
      <c r="AA13" s="162">
        <v>22656</v>
      </c>
      <c r="AB13" s="162"/>
      <c r="AC13" s="162">
        <v>24185.279999999999</v>
      </c>
      <c r="AD13" s="162"/>
      <c r="AE13" s="162">
        <v>25742.880000000001</v>
      </c>
      <c r="AF13" s="162"/>
      <c r="AG13" s="162">
        <v>27328.799999999996</v>
      </c>
      <c r="AH13" s="162"/>
      <c r="AI13" s="162">
        <v>28008.480000000007</v>
      </c>
      <c r="AJ13" s="162"/>
      <c r="AK13" s="162">
        <v>29955.480000000003</v>
      </c>
      <c r="AL13" s="162"/>
      <c r="AM13" s="162">
        <v>30302.400000000001</v>
      </c>
      <c r="AN13" s="104"/>
    </row>
    <row r="14" spans="2:40" ht="49.5" x14ac:dyDescent="0.15">
      <c r="B14" s="158"/>
      <c r="C14" s="236"/>
      <c r="D14" s="232" t="s">
        <v>891</v>
      </c>
      <c r="E14" s="105" t="s">
        <v>892</v>
      </c>
      <c r="F14" s="105" t="s">
        <v>933</v>
      </c>
      <c r="G14" s="105" t="s">
        <v>58</v>
      </c>
      <c r="H14" s="105" t="s">
        <v>893</v>
      </c>
      <c r="I14" s="105" t="s">
        <v>880</v>
      </c>
      <c r="J14" s="106" t="s">
        <v>935</v>
      </c>
      <c r="K14" s="104" t="s">
        <v>934</v>
      </c>
      <c r="L14" s="104"/>
      <c r="M14" s="104" t="s">
        <v>936</v>
      </c>
      <c r="N14" s="104"/>
      <c r="O14" s="104" t="s">
        <v>937</v>
      </c>
      <c r="P14" s="104"/>
      <c r="Q14" s="104" t="s">
        <v>938</v>
      </c>
      <c r="R14" s="104"/>
      <c r="S14" s="119" t="s">
        <v>939</v>
      </c>
      <c r="T14" s="119"/>
      <c r="U14" s="119" t="s">
        <v>940</v>
      </c>
      <c r="V14" s="119"/>
      <c r="W14" s="119" t="s">
        <v>941</v>
      </c>
      <c r="X14" s="119"/>
      <c r="Y14" s="119" t="s">
        <v>942</v>
      </c>
      <c r="Z14" s="119"/>
      <c r="AA14" s="119" t="s">
        <v>943</v>
      </c>
      <c r="AB14" s="119"/>
      <c r="AC14" s="119" t="s">
        <v>944</v>
      </c>
      <c r="AD14" s="119"/>
      <c r="AE14" s="119" t="s">
        <v>945</v>
      </c>
      <c r="AF14" s="119"/>
      <c r="AG14" s="119" t="s">
        <v>946</v>
      </c>
      <c r="AH14" s="119"/>
      <c r="AI14" s="119" t="s">
        <v>947</v>
      </c>
      <c r="AJ14" s="119"/>
      <c r="AK14" s="119" t="s">
        <v>948</v>
      </c>
      <c r="AL14" s="119"/>
      <c r="AM14" s="119" t="s">
        <v>949</v>
      </c>
      <c r="AN14" s="104"/>
    </row>
    <row r="15" spans="2:40" x14ac:dyDescent="0.3">
      <c r="B15" s="158"/>
      <c r="C15" s="236"/>
      <c r="D15" s="233"/>
      <c r="E15" s="105"/>
      <c r="F15" s="105"/>
      <c r="G15" s="105"/>
      <c r="H15" s="105"/>
      <c r="I15" s="105"/>
      <c r="J15" s="106"/>
      <c r="K15" s="159">
        <v>7795.7200000000012</v>
      </c>
      <c r="M15" s="159">
        <v>13119.880000000003</v>
      </c>
      <c r="O15" s="159">
        <v>21077.32</v>
      </c>
      <c r="Q15" s="159">
        <v>25212.040000000005</v>
      </c>
      <c r="S15" s="159">
        <v>29686.600000000006</v>
      </c>
      <c r="U15" s="159">
        <v>33311.560000000012</v>
      </c>
      <c r="W15" s="159">
        <v>38569</v>
      </c>
      <c r="Y15" s="159">
        <v>40523.079999999994</v>
      </c>
      <c r="AA15" s="159">
        <v>42533.8</v>
      </c>
      <c r="AC15" s="159">
        <v>44601.16</v>
      </c>
      <c r="AE15" s="159">
        <v>46725.16</v>
      </c>
      <c r="AG15" s="159">
        <v>48905.799999999996</v>
      </c>
      <c r="AI15" s="165">
        <v>50265.16</v>
      </c>
      <c r="AK15" s="165">
        <v>52530.760000000017</v>
      </c>
      <c r="AM15" s="160">
        <v>53918</v>
      </c>
      <c r="AN15" s="104"/>
    </row>
    <row r="16" spans="2:40" ht="49.5" x14ac:dyDescent="0.15">
      <c r="B16" s="158"/>
      <c r="C16" s="236"/>
      <c r="D16" s="232" t="s">
        <v>894</v>
      </c>
      <c r="E16" s="105" t="s">
        <v>895</v>
      </c>
      <c r="F16" s="105" t="s">
        <v>896</v>
      </c>
      <c r="G16" s="105" t="s">
        <v>58</v>
      </c>
      <c r="H16" s="106" t="s">
        <v>897</v>
      </c>
      <c r="I16" s="106" t="s">
        <v>898</v>
      </c>
      <c r="J16" s="106" t="s">
        <v>398</v>
      </c>
      <c r="K16" s="104" t="s">
        <v>961</v>
      </c>
      <c r="L16" s="104"/>
      <c r="M16" s="104" t="s">
        <v>962</v>
      </c>
      <c r="N16" s="104"/>
      <c r="O16" s="104" t="s">
        <v>963</v>
      </c>
      <c r="P16" s="104"/>
      <c r="Q16" s="104" t="s">
        <v>964</v>
      </c>
      <c r="R16" s="104"/>
      <c r="S16" s="119" t="s">
        <v>965</v>
      </c>
      <c r="T16" s="119"/>
      <c r="U16" s="119" t="s">
        <v>966</v>
      </c>
      <c r="V16" s="119"/>
      <c r="W16" s="119" t="s">
        <v>967</v>
      </c>
      <c r="X16" s="119"/>
      <c r="Y16" s="119" t="s">
        <v>968</v>
      </c>
      <c r="Z16" s="119"/>
      <c r="AA16" s="119" t="s">
        <v>969</v>
      </c>
      <c r="AB16" s="119"/>
      <c r="AC16" s="119" t="s">
        <v>970</v>
      </c>
      <c r="AD16" s="119"/>
      <c r="AE16" s="119" t="s">
        <v>971</v>
      </c>
      <c r="AF16" s="119"/>
      <c r="AG16" s="119" t="s">
        <v>972</v>
      </c>
      <c r="AH16" s="119"/>
      <c r="AI16" s="119" t="s">
        <v>973</v>
      </c>
      <c r="AJ16" s="119"/>
      <c r="AK16" s="119" t="s">
        <v>974</v>
      </c>
      <c r="AL16" s="119"/>
      <c r="AM16" s="119" t="s">
        <v>975</v>
      </c>
      <c r="AN16" s="104"/>
    </row>
    <row r="17" spans="2:40" x14ac:dyDescent="0.3">
      <c r="B17" s="158"/>
      <c r="C17" s="236"/>
      <c r="D17" s="233"/>
      <c r="E17" s="105"/>
      <c r="F17" s="105"/>
      <c r="G17" s="105"/>
      <c r="H17" s="106"/>
      <c r="I17" s="106"/>
      <c r="J17" s="106"/>
      <c r="K17" s="160">
        <v>7200</v>
      </c>
      <c r="M17" s="160">
        <v>9600</v>
      </c>
      <c r="O17" s="160">
        <v>11000</v>
      </c>
      <c r="Q17" s="160">
        <v>11700</v>
      </c>
      <c r="S17" s="160">
        <v>12400</v>
      </c>
      <c r="U17" s="160">
        <v>13150</v>
      </c>
      <c r="W17" s="160">
        <v>13900</v>
      </c>
      <c r="Y17" s="160">
        <v>14650</v>
      </c>
      <c r="AA17" s="160">
        <v>15400</v>
      </c>
      <c r="AC17" s="160">
        <v>16150</v>
      </c>
      <c r="AE17" s="160">
        <v>16900</v>
      </c>
      <c r="AG17" s="160">
        <v>17650</v>
      </c>
      <c r="AI17" s="160">
        <v>18400</v>
      </c>
      <c r="AK17" s="160">
        <v>18700</v>
      </c>
      <c r="AM17" s="160">
        <v>19000</v>
      </c>
      <c r="AN17" s="104"/>
    </row>
    <row r="18" spans="2:40" ht="33" x14ac:dyDescent="0.15">
      <c r="B18" s="158"/>
      <c r="C18" s="236"/>
      <c r="D18" s="232" t="s">
        <v>899</v>
      </c>
      <c r="E18" s="103" t="s">
        <v>900</v>
      </c>
      <c r="F18" s="103" t="s">
        <v>901</v>
      </c>
      <c r="G18" s="103" t="s">
        <v>902</v>
      </c>
      <c r="H18" s="103">
        <v>1</v>
      </c>
      <c r="I18" s="102" t="s">
        <v>870</v>
      </c>
      <c r="J18" s="103" t="s">
        <v>741</v>
      </c>
      <c r="K18" s="120" t="s">
        <v>1112</v>
      </c>
      <c r="L18" s="120" t="s">
        <v>1112</v>
      </c>
      <c r="M18" s="120" t="s">
        <v>1112</v>
      </c>
      <c r="N18" s="120" t="s">
        <v>1112</v>
      </c>
      <c r="O18" s="104">
        <v>100</v>
      </c>
      <c r="P18" s="104"/>
      <c r="Q18" s="104">
        <v>150</v>
      </c>
      <c r="R18" s="104"/>
      <c r="S18" s="119">
        <v>200</v>
      </c>
      <c r="T18" s="119"/>
      <c r="U18" s="119">
        <v>250</v>
      </c>
      <c r="V18" s="119"/>
      <c r="W18" s="119">
        <v>300</v>
      </c>
      <c r="X18" s="119"/>
      <c r="Y18" s="119">
        <v>350</v>
      </c>
      <c r="Z18" s="119"/>
      <c r="AA18" s="119">
        <v>400</v>
      </c>
      <c r="AB18" s="119"/>
      <c r="AC18" s="119">
        <v>450</v>
      </c>
      <c r="AD18" s="119"/>
      <c r="AE18" s="119">
        <v>500</v>
      </c>
      <c r="AF18" s="119"/>
      <c r="AG18" s="119">
        <v>550</v>
      </c>
      <c r="AH18" s="119"/>
      <c r="AI18" s="119">
        <v>600</v>
      </c>
      <c r="AJ18" s="119"/>
      <c r="AK18" s="119">
        <v>650</v>
      </c>
      <c r="AL18" s="119"/>
      <c r="AM18" s="119">
        <v>700</v>
      </c>
      <c r="AN18" s="104"/>
    </row>
    <row r="19" spans="2:40" x14ac:dyDescent="0.15">
      <c r="B19" s="158"/>
      <c r="C19" s="236"/>
      <c r="D19" s="233"/>
      <c r="E19" s="115"/>
      <c r="F19" s="115"/>
      <c r="G19" s="115"/>
      <c r="H19" s="115"/>
      <c r="I19" s="116"/>
      <c r="J19" s="115"/>
      <c r="K19" s="120"/>
      <c r="L19" s="120"/>
      <c r="M19" s="120"/>
      <c r="N19" s="120"/>
      <c r="O19" s="104">
        <v>300</v>
      </c>
      <c r="P19" s="104"/>
      <c r="Q19" s="104">
        <v>450</v>
      </c>
      <c r="R19" s="104"/>
      <c r="S19" s="119">
        <v>600</v>
      </c>
      <c r="T19" s="119"/>
      <c r="U19" s="119">
        <v>750</v>
      </c>
      <c r="V19" s="119"/>
      <c r="W19" s="119">
        <v>900</v>
      </c>
      <c r="X19" s="119"/>
      <c r="Y19" s="119">
        <v>1050</v>
      </c>
      <c r="Z19" s="119"/>
      <c r="AA19" s="119">
        <v>1200</v>
      </c>
      <c r="AB19" s="119"/>
      <c r="AC19" s="119">
        <v>1350</v>
      </c>
      <c r="AD19" s="119"/>
      <c r="AE19" s="119">
        <v>1500</v>
      </c>
      <c r="AF19" s="119"/>
      <c r="AG19" s="119">
        <v>1650</v>
      </c>
      <c r="AH19" s="119"/>
      <c r="AI19" s="119">
        <v>1800</v>
      </c>
      <c r="AJ19" s="119"/>
      <c r="AK19" s="119">
        <v>1950</v>
      </c>
      <c r="AL19" s="119"/>
      <c r="AM19" s="119">
        <v>2100</v>
      </c>
      <c r="AN19" s="104"/>
    </row>
    <row r="20" spans="2:40" ht="66" x14ac:dyDescent="0.15">
      <c r="B20" s="158"/>
      <c r="C20" s="236"/>
      <c r="D20" s="232" t="s">
        <v>250</v>
      </c>
      <c r="E20" s="103" t="s">
        <v>903</v>
      </c>
      <c r="F20" s="103" t="s">
        <v>904</v>
      </c>
      <c r="G20" s="103" t="s">
        <v>902</v>
      </c>
      <c r="H20" s="103">
        <v>1</v>
      </c>
      <c r="I20" s="103" t="s">
        <v>905</v>
      </c>
      <c r="J20" s="103" t="s">
        <v>906</v>
      </c>
      <c r="K20" s="120" t="s">
        <v>1112</v>
      </c>
      <c r="L20" s="120" t="s">
        <v>1112</v>
      </c>
      <c r="M20" s="120" t="s">
        <v>1112</v>
      </c>
      <c r="N20" s="120" t="s">
        <v>1112</v>
      </c>
      <c r="O20" s="120" t="s">
        <v>1112</v>
      </c>
      <c r="P20" s="120" t="s">
        <v>1112</v>
      </c>
      <c r="Q20" s="120" t="s">
        <v>1112</v>
      </c>
      <c r="R20" s="120" t="s">
        <v>1112</v>
      </c>
      <c r="S20" s="119" t="s">
        <v>977</v>
      </c>
      <c r="T20" s="119"/>
      <c r="U20" s="119" t="s">
        <v>978</v>
      </c>
      <c r="V20" s="119"/>
      <c r="W20" s="119" t="s">
        <v>979</v>
      </c>
      <c r="X20" s="119"/>
      <c r="Y20" s="119" t="s">
        <v>980</v>
      </c>
      <c r="Z20" s="119"/>
      <c r="AA20" s="119" t="s">
        <v>981</v>
      </c>
      <c r="AB20" s="119"/>
      <c r="AC20" s="119" t="s">
        <v>982</v>
      </c>
      <c r="AD20" s="119"/>
      <c r="AE20" s="119" t="s">
        <v>983</v>
      </c>
      <c r="AF20" s="119"/>
      <c r="AG20" s="119" t="s">
        <v>984</v>
      </c>
      <c r="AH20" s="119"/>
      <c r="AI20" s="119" t="s">
        <v>985</v>
      </c>
      <c r="AJ20" s="119"/>
      <c r="AK20" s="119" t="s">
        <v>986</v>
      </c>
      <c r="AL20" s="119"/>
      <c r="AM20" s="119" t="s">
        <v>987</v>
      </c>
      <c r="AN20" s="104"/>
    </row>
    <row r="21" spans="2:40" x14ac:dyDescent="0.15">
      <c r="B21" s="158"/>
      <c r="C21" s="236"/>
      <c r="D21" s="233"/>
      <c r="E21" s="115"/>
      <c r="F21" s="115"/>
      <c r="G21" s="115"/>
      <c r="H21" s="115"/>
      <c r="I21" s="115"/>
      <c r="J21" s="115"/>
      <c r="K21" s="120"/>
      <c r="L21" s="120"/>
      <c r="M21" s="120"/>
      <c r="N21" s="120"/>
      <c r="O21" s="120"/>
      <c r="P21" s="120"/>
      <c r="Q21" s="120"/>
      <c r="R21" s="120"/>
      <c r="S21" s="119">
        <v>600</v>
      </c>
      <c r="T21" s="119"/>
      <c r="U21" s="119">
        <v>1200</v>
      </c>
      <c r="V21" s="119"/>
      <c r="W21" s="119">
        <v>1800</v>
      </c>
      <c r="X21" s="119"/>
      <c r="Y21" s="119">
        <v>2400</v>
      </c>
      <c r="Z21" s="119"/>
      <c r="AA21" s="119">
        <v>3000</v>
      </c>
      <c r="AB21" s="119"/>
      <c r="AC21" s="119">
        <v>3600</v>
      </c>
      <c r="AD21" s="119"/>
      <c r="AE21" s="119">
        <v>4200</v>
      </c>
      <c r="AF21" s="119"/>
      <c r="AG21" s="119">
        <v>4800</v>
      </c>
      <c r="AH21" s="119"/>
      <c r="AI21" s="119">
        <v>5400</v>
      </c>
      <c r="AJ21" s="119"/>
      <c r="AK21" s="119">
        <v>6000</v>
      </c>
      <c r="AL21" s="119"/>
      <c r="AM21" s="119">
        <v>6600</v>
      </c>
      <c r="AN21" s="104"/>
    </row>
    <row r="22" spans="2:40" ht="49.5" x14ac:dyDescent="0.15">
      <c r="B22" s="158"/>
      <c r="C22" s="236"/>
      <c r="D22" s="102" t="s">
        <v>907</v>
      </c>
      <c r="E22" s="103" t="s">
        <v>908</v>
      </c>
      <c r="F22" s="103" t="s">
        <v>909</v>
      </c>
      <c r="G22" s="103" t="s">
        <v>58</v>
      </c>
      <c r="H22" s="103">
        <v>9</v>
      </c>
      <c r="I22" s="103" t="s">
        <v>905</v>
      </c>
      <c r="J22" s="103" t="s">
        <v>910</v>
      </c>
      <c r="K22" s="120" t="s">
        <v>1112</v>
      </c>
      <c r="L22" s="120" t="s">
        <v>1112</v>
      </c>
      <c r="M22" s="104" t="s">
        <v>988</v>
      </c>
      <c r="N22" s="104"/>
      <c r="O22" s="104" t="s">
        <v>989</v>
      </c>
      <c r="P22" s="104"/>
      <c r="Q22" s="104" t="s">
        <v>990</v>
      </c>
      <c r="R22" s="104"/>
      <c r="S22" s="119" t="s">
        <v>991</v>
      </c>
      <c r="T22" s="119"/>
      <c r="U22" s="119" t="s">
        <v>992</v>
      </c>
      <c r="V22" s="119"/>
      <c r="W22" s="119" t="s">
        <v>1252</v>
      </c>
      <c r="X22" s="119"/>
      <c r="Y22" s="119" t="s">
        <v>1253</v>
      </c>
      <c r="Z22" s="119"/>
      <c r="AA22" s="119" t="s">
        <v>1254</v>
      </c>
      <c r="AB22" s="119"/>
      <c r="AC22" s="119" t="s">
        <v>1255</v>
      </c>
      <c r="AD22" s="119"/>
      <c r="AE22" s="119" t="s">
        <v>1256</v>
      </c>
      <c r="AF22" s="119"/>
      <c r="AG22" s="119" t="s">
        <v>1257</v>
      </c>
      <c r="AH22" s="119"/>
      <c r="AI22" s="119" t="s">
        <v>1258</v>
      </c>
      <c r="AJ22" s="119"/>
      <c r="AK22" s="119" t="s">
        <v>1259</v>
      </c>
      <c r="AL22" s="119"/>
      <c r="AM22" s="119" t="s">
        <v>993</v>
      </c>
      <c r="AN22" s="104"/>
    </row>
    <row r="23" spans="2:40" x14ac:dyDescent="0.15">
      <c r="B23" s="158"/>
      <c r="C23" s="116"/>
      <c r="D23" s="116"/>
      <c r="E23" s="115"/>
      <c r="F23" s="115"/>
      <c r="G23" s="115"/>
      <c r="H23" s="115"/>
      <c r="I23" s="115"/>
      <c r="J23" s="115"/>
      <c r="K23" s="120"/>
      <c r="L23" s="120"/>
      <c r="M23" s="104">
        <v>300</v>
      </c>
      <c r="N23" s="104"/>
      <c r="O23" s="104">
        <v>750</v>
      </c>
      <c r="P23" s="104"/>
      <c r="Q23" s="104">
        <v>1350</v>
      </c>
      <c r="R23" s="104"/>
      <c r="S23" s="119">
        <v>2250</v>
      </c>
      <c r="T23" s="119"/>
      <c r="U23" s="119">
        <f>22*150</f>
        <v>3300</v>
      </c>
      <c r="V23" s="119"/>
      <c r="W23" s="119">
        <f>25*150</f>
        <v>3750</v>
      </c>
      <c r="X23" s="119"/>
      <c r="Y23" s="119">
        <f>28*150</f>
        <v>4200</v>
      </c>
      <c r="Z23" s="119"/>
      <c r="AA23" s="119">
        <f>31*150</f>
        <v>4650</v>
      </c>
      <c r="AB23" s="119"/>
      <c r="AC23" s="119">
        <f>34*150</f>
        <v>5100</v>
      </c>
      <c r="AD23" s="119"/>
      <c r="AE23" s="119">
        <f>37*150</f>
        <v>5550</v>
      </c>
      <c r="AF23" s="119"/>
      <c r="AG23" s="119">
        <v>6000</v>
      </c>
      <c r="AH23" s="119"/>
      <c r="AI23" s="119">
        <f>43*150</f>
        <v>6450</v>
      </c>
      <c r="AJ23" s="119"/>
      <c r="AK23" s="119">
        <f>46*150</f>
        <v>6900</v>
      </c>
      <c r="AL23" s="119"/>
      <c r="AM23" s="119">
        <v>9300</v>
      </c>
      <c r="AN23" s="104"/>
    </row>
    <row r="24" spans="2:40" ht="33" x14ac:dyDescent="0.15">
      <c r="B24" s="158"/>
      <c r="C24" s="238" t="s">
        <v>911</v>
      </c>
      <c r="D24" s="107" t="s">
        <v>735</v>
      </c>
      <c r="E24" s="108" t="s">
        <v>912</v>
      </c>
      <c r="F24" s="108" t="s">
        <v>913</v>
      </c>
      <c r="G24" s="108" t="s">
        <v>58</v>
      </c>
      <c r="H24" s="108">
        <v>1</v>
      </c>
      <c r="I24" s="108" t="s">
        <v>870</v>
      </c>
      <c r="J24" s="108" t="s">
        <v>914</v>
      </c>
      <c r="K24" s="121" t="s">
        <v>1112</v>
      </c>
      <c r="L24" s="121" t="s">
        <v>1112</v>
      </c>
      <c r="M24" s="110" t="s">
        <v>1108</v>
      </c>
      <c r="N24" s="110"/>
      <c r="O24" s="110" t="s">
        <v>1109</v>
      </c>
      <c r="P24" s="110"/>
      <c r="Q24" s="110" t="s">
        <v>1110</v>
      </c>
      <c r="R24" s="110"/>
      <c r="S24" s="122" t="s">
        <v>1111</v>
      </c>
      <c r="T24" s="122"/>
      <c r="U24" s="122" t="s">
        <v>1113</v>
      </c>
      <c r="V24" s="122"/>
      <c r="W24" s="122" t="s">
        <v>1114</v>
      </c>
      <c r="X24" s="122"/>
      <c r="Y24" s="122" t="s">
        <v>1114</v>
      </c>
      <c r="Z24" s="122"/>
      <c r="AA24" s="122" t="s">
        <v>1114</v>
      </c>
      <c r="AB24" s="122"/>
      <c r="AC24" s="122" t="s">
        <v>1114</v>
      </c>
      <c r="AD24" s="122"/>
      <c r="AE24" s="122" t="s">
        <v>1114</v>
      </c>
      <c r="AF24" s="122"/>
      <c r="AG24" s="122" t="s">
        <v>1114</v>
      </c>
      <c r="AH24" s="122"/>
      <c r="AI24" s="122" t="s">
        <v>1114</v>
      </c>
      <c r="AJ24" s="122"/>
      <c r="AK24" s="122" t="s">
        <v>1114</v>
      </c>
      <c r="AL24" s="122"/>
      <c r="AM24" s="122" t="s">
        <v>1114</v>
      </c>
      <c r="AN24" s="110"/>
    </row>
    <row r="25" spans="2:40" ht="33" x14ac:dyDescent="0.15">
      <c r="B25" s="158"/>
      <c r="C25" s="239"/>
      <c r="D25" s="107" t="s">
        <v>915</v>
      </c>
      <c r="E25" s="108" t="s">
        <v>916</v>
      </c>
      <c r="F25" s="108" t="s">
        <v>913</v>
      </c>
      <c r="G25" s="108" t="s">
        <v>58</v>
      </c>
      <c r="H25" s="108">
        <v>1</v>
      </c>
      <c r="I25" s="108" t="s">
        <v>880</v>
      </c>
      <c r="J25" s="108" t="s">
        <v>914</v>
      </c>
      <c r="K25" s="121" t="s">
        <v>1112</v>
      </c>
      <c r="L25" s="121" t="s">
        <v>1112</v>
      </c>
      <c r="M25" s="121" t="s">
        <v>1112</v>
      </c>
      <c r="N25" s="121" t="s">
        <v>1112</v>
      </c>
      <c r="O25" s="121" t="s">
        <v>1112</v>
      </c>
      <c r="P25" s="121" t="s">
        <v>1112</v>
      </c>
      <c r="Q25" s="121" t="s">
        <v>1112</v>
      </c>
      <c r="R25" s="121" t="s">
        <v>1112</v>
      </c>
      <c r="S25" s="121" t="s">
        <v>1112</v>
      </c>
      <c r="T25" s="121" t="s">
        <v>1112</v>
      </c>
      <c r="U25" s="122" t="s">
        <v>1098</v>
      </c>
      <c r="V25" s="122"/>
      <c r="W25" s="122" t="s">
        <v>1099</v>
      </c>
      <c r="X25" s="122"/>
      <c r="Y25" s="122" t="s">
        <v>1100</v>
      </c>
      <c r="Z25" s="122"/>
      <c r="AA25" s="122" t="s">
        <v>1101</v>
      </c>
      <c r="AB25" s="122"/>
      <c r="AC25" s="122" t="s">
        <v>1102</v>
      </c>
      <c r="AD25" s="122"/>
      <c r="AE25" s="122" t="s">
        <v>1103</v>
      </c>
      <c r="AF25" s="122"/>
      <c r="AG25" s="122" t="s">
        <v>1104</v>
      </c>
      <c r="AH25" s="122"/>
      <c r="AI25" s="122" t="s">
        <v>1105</v>
      </c>
      <c r="AJ25" s="122"/>
      <c r="AK25" s="122" t="s">
        <v>1106</v>
      </c>
      <c r="AL25" s="122"/>
      <c r="AM25" s="122" t="s">
        <v>1107</v>
      </c>
      <c r="AN25" s="110"/>
    </row>
    <row r="26" spans="2:40" ht="34.5" customHeight="1" x14ac:dyDescent="0.15">
      <c r="B26" s="158"/>
      <c r="C26" s="239"/>
      <c r="D26" s="118"/>
      <c r="E26" s="117"/>
      <c r="F26" s="117"/>
      <c r="G26" s="117"/>
      <c r="H26" s="117"/>
      <c r="I26" s="117"/>
      <c r="J26" s="117"/>
      <c r="K26" s="121"/>
      <c r="L26" s="121"/>
      <c r="M26" s="121"/>
      <c r="N26" s="121"/>
      <c r="O26" s="121"/>
      <c r="P26" s="121"/>
      <c r="Q26" s="121"/>
      <c r="R26" s="121"/>
      <c r="S26" s="121"/>
      <c r="T26" s="121"/>
      <c r="U26" s="122">
        <v>1000</v>
      </c>
      <c r="V26" s="122"/>
      <c r="W26" s="122">
        <v>2500</v>
      </c>
      <c r="X26" s="122"/>
      <c r="Y26" s="122">
        <v>5000</v>
      </c>
      <c r="Z26" s="122"/>
      <c r="AA26" s="122">
        <v>8000</v>
      </c>
      <c r="AB26" s="122"/>
      <c r="AC26" s="122">
        <v>11000</v>
      </c>
      <c r="AD26" s="122"/>
      <c r="AE26" s="122">
        <v>14000</v>
      </c>
      <c r="AF26" s="122"/>
      <c r="AG26" s="122">
        <v>17000</v>
      </c>
      <c r="AH26" s="122"/>
      <c r="AI26" s="122">
        <v>20000</v>
      </c>
      <c r="AJ26" s="122"/>
      <c r="AK26" s="122">
        <v>22000</v>
      </c>
      <c r="AL26" s="122"/>
      <c r="AM26" s="122">
        <v>24000</v>
      </c>
      <c r="AN26" s="110"/>
    </row>
    <row r="27" spans="2:40" ht="49.5" x14ac:dyDescent="0.15">
      <c r="B27" s="158"/>
      <c r="C27" s="239"/>
      <c r="D27" s="107" t="s">
        <v>917</v>
      </c>
      <c r="E27" s="108" t="s">
        <v>918</v>
      </c>
      <c r="F27" s="108" t="s">
        <v>919</v>
      </c>
      <c r="G27" s="108" t="s">
        <v>58</v>
      </c>
      <c r="H27" s="108">
        <v>6</v>
      </c>
      <c r="I27" s="108" t="s">
        <v>905</v>
      </c>
      <c r="J27" s="108" t="s">
        <v>405</v>
      </c>
      <c r="K27" s="121" t="s">
        <v>1112</v>
      </c>
      <c r="L27" s="121" t="s">
        <v>1112</v>
      </c>
      <c r="M27" s="121" t="s">
        <v>1112</v>
      </c>
      <c r="N27" s="121" t="s">
        <v>1112</v>
      </c>
      <c r="O27" s="121" t="s">
        <v>1112</v>
      </c>
      <c r="P27" s="121" t="s">
        <v>1112</v>
      </c>
      <c r="Q27" s="121" t="s">
        <v>1112</v>
      </c>
      <c r="R27" s="121" t="s">
        <v>1112</v>
      </c>
      <c r="S27" s="121" t="s">
        <v>1112</v>
      </c>
      <c r="T27" s="121" t="s">
        <v>1112</v>
      </c>
      <c r="U27" s="121" t="s">
        <v>1112</v>
      </c>
      <c r="V27" s="121" t="s">
        <v>1112</v>
      </c>
      <c r="W27" s="121" t="s">
        <v>1112</v>
      </c>
      <c r="X27" s="121" t="s">
        <v>1112</v>
      </c>
      <c r="Y27" s="121" t="s">
        <v>1112</v>
      </c>
      <c r="Z27" s="121" t="s">
        <v>1112</v>
      </c>
      <c r="AA27" s="121" t="s">
        <v>1112</v>
      </c>
      <c r="AB27" s="121" t="s">
        <v>1112</v>
      </c>
      <c r="AC27" s="121" t="s">
        <v>1112</v>
      </c>
      <c r="AD27" s="121" t="s">
        <v>1112</v>
      </c>
      <c r="AE27" s="121" t="s">
        <v>1112</v>
      </c>
      <c r="AF27" s="121" t="s">
        <v>1112</v>
      </c>
      <c r="AG27" s="121" t="s">
        <v>1112</v>
      </c>
      <c r="AH27" s="121" t="s">
        <v>1112</v>
      </c>
      <c r="AI27" s="121" t="s">
        <v>1112</v>
      </c>
      <c r="AJ27" s="121" t="s">
        <v>1112</v>
      </c>
      <c r="AK27" s="122" t="s">
        <v>1006</v>
      </c>
      <c r="AL27" s="122"/>
      <c r="AM27" s="122" t="s">
        <v>1007</v>
      </c>
      <c r="AN27" s="110"/>
    </row>
    <row r="28" spans="2:40" ht="49.5" x14ac:dyDescent="0.15">
      <c r="B28" s="158"/>
      <c r="C28" s="235" t="s">
        <v>1000</v>
      </c>
      <c r="D28" s="102" t="s">
        <v>920</v>
      </c>
      <c r="E28" s="102" t="s">
        <v>921</v>
      </c>
      <c r="F28" s="102" t="s">
        <v>922</v>
      </c>
      <c r="G28" s="102" t="s">
        <v>16</v>
      </c>
      <c r="H28" s="102">
        <v>9</v>
      </c>
      <c r="I28" s="102" t="s">
        <v>870</v>
      </c>
      <c r="J28" s="102" t="s">
        <v>923</v>
      </c>
      <c r="K28" s="104" t="s">
        <v>997</v>
      </c>
      <c r="L28" s="104"/>
      <c r="M28" s="104" t="s">
        <v>995</v>
      </c>
      <c r="N28" s="104"/>
      <c r="O28" s="104" t="s">
        <v>995</v>
      </c>
      <c r="P28" s="104"/>
      <c r="Q28" s="104" t="s">
        <v>995</v>
      </c>
      <c r="R28" s="104"/>
      <c r="S28" s="119" t="s">
        <v>996</v>
      </c>
      <c r="T28" s="119"/>
      <c r="U28" s="119" t="s">
        <v>996</v>
      </c>
      <c r="V28" s="119"/>
      <c r="W28" s="163" t="s">
        <v>998</v>
      </c>
      <c r="X28" s="119"/>
      <c r="Y28" s="163" t="s">
        <v>998</v>
      </c>
      <c r="Z28" s="163"/>
      <c r="AA28" s="163" t="s">
        <v>998</v>
      </c>
      <c r="AB28" s="163"/>
      <c r="AC28" s="163" t="s">
        <v>998</v>
      </c>
      <c r="AD28" s="163"/>
      <c r="AE28" s="163" t="s">
        <v>998</v>
      </c>
      <c r="AF28" s="163"/>
      <c r="AG28" s="163" t="s">
        <v>998</v>
      </c>
      <c r="AH28" s="163"/>
      <c r="AI28" s="163" t="s">
        <v>999</v>
      </c>
      <c r="AJ28" s="163"/>
      <c r="AK28" s="163" t="s">
        <v>999</v>
      </c>
      <c r="AL28" s="163"/>
      <c r="AM28" s="163" t="s">
        <v>999</v>
      </c>
      <c r="AN28" s="111"/>
    </row>
    <row r="29" spans="2:40" ht="33" x14ac:dyDescent="0.15">
      <c r="B29" s="158"/>
      <c r="C29" s="236"/>
      <c r="D29" s="232" t="s">
        <v>994</v>
      </c>
      <c r="E29" s="103" t="s">
        <v>924</v>
      </c>
      <c r="F29" s="103" t="s">
        <v>922</v>
      </c>
      <c r="G29" s="103" t="s">
        <v>16</v>
      </c>
      <c r="H29" s="103">
        <v>9</v>
      </c>
      <c r="I29" s="103" t="s">
        <v>870</v>
      </c>
      <c r="J29" s="103" t="s">
        <v>923</v>
      </c>
      <c r="K29" s="104" t="s">
        <v>577</v>
      </c>
      <c r="L29" s="104"/>
      <c r="M29" s="104" t="s">
        <v>581</v>
      </c>
      <c r="N29" s="104"/>
      <c r="O29" s="104" t="s">
        <v>583</v>
      </c>
      <c r="P29" s="104"/>
      <c r="Q29" s="104" t="s">
        <v>529</v>
      </c>
      <c r="R29" s="104"/>
      <c r="S29" s="119" t="s">
        <v>533</v>
      </c>
      <c r="T29" s="119"/>
      <c r="U29" s="119" t="s">
        <v>588</v>
      </c>
      <c r="V29" s="119"/>
      <c r="W29" s="119" t="s">
        <v>589</v>
      </c>
      <c r="X29" s="119"/>
      <c r="Y29" s="119" t="s">
        <v>591</v>
      </c>
      <c r="Z29" s="119"/>
      <c r="AA29" s="119" t="s">
        <v>593</v>
      </c>
      <c r="AB29" s="119"/>
      <c r="AC29" s="119" t="s">
        <v>594</v>
      </c>
      <c r="AD29" s="119"/>
      <c r="AE29" s="119" t="s">
        <v>595</v>
      </c>
      <c r="AF29" s="119"/>
      <c r="AG29" s="119" t="s">
        <v>596</v>
      </c>
      <c r="AH29" s="119"/>
      <c r="AI29" s="119" t="s">
        <v>597</v>
      </c>
      <c r="AJ29" s="119"/>
      <c r="AK29" s="119" t="s">
        <v>598</v>
      </c>
      <c r="AL29" s="119"/>
      <c r="AM29" s="119" t="s">
        <v>599</v>
      </c>
      <c r="AN29" s="104"/>
    </row>
    <row r="30" spans="2:40" x14ac:dyDescent="0.15">
      <c r="B30" s="158"/>
      <c r="C30" s="116"/>
      <c r="D30" s="233"/>
      <c r="E30" s="115"/>
      <c r="F30" s="115"/>
      <c r="G30" s="115"/>
      <c r="H30" s="115"/>
      <c r="I30" s="115"/>
      <c r="J30" s="115"/>
      <c r="K30" s="104">
        <v>1700</v>
      </c>
      <c r="L30" s="104"/>
      <c r="M30" s="104">
        <v>2100</v>
      </c>
      <c r="N30" s="104"/>
      <c r="O30" s="104">
        <v>2400</v>
      </c>
      <c r="P30" s="104"/>
      <c r="Q30" s="104">
        <v>2700</v>
      </c>
      <c r="R30" s="104"/>
      <c r="S30" s="119">
        <v>4100</v>
      </c>
      <c r="T30" s="119"/>
      <c r="U30" s="119">
        <v>4300</v>
      </c>
      <c r="V30" s="119"/>
      <c r="W30" s="119">
        <v>5100</v>
      </c>
      <c r="X30" s="119"/>
      <c r="Y30" s="119">
        <v>5300</v>
      </c>
      <c r="Z30" s="119"/>
      <c r="AA30" s="119">
        <v>5500</v>
      </c>
      <c r="AB30" s="119"/>
      <c r="AC30" s="119">
        <v>5600</v>
      </c>
      <c r="AD30" s="119"/>
      <c r="AE30" s="119">
        <v>5700</v>
      </c>
      <c r="AF30" s="119"/>
      <c r="AG30" s="119">
        <v>5800</v>
      </c>
      <c r="AH30" s="119"/>
      <c r="AI30" s="119">
        <v>5900</v>
      </c>
      <c r="AJ30" s="119"/>
      <c r="AK30" s="119">
        <v>6000</v>
      </c>
      <c r="AL30" s="119"/>
      <c r="AM30" s="119">
        <v>6100</v>
      </c>
      <c r="AN30" s="104"/>
    </row>
    <row r="31" spans="2:40" x14ac:dyDescent="0.15">
      <c r="C31" s="240" t="s">
        <v>1003</v>
      </c>
      <c r="D31" s="122" t="s">
        <v>1001</v>
      </c>
      <c r="E31" s="122" t="s">
        <v>1004</v>
      </c>
      <c r="F31" s="122"/>
      <c r="G31" s="122"/>
      <c r="H31" s="122"/>
      <c r="I31" s="122"/>
      <c r="J31" s="122"/>
      <c r="K31" s="110" t="s">
        <v>1060</v>
      </c>
      <c r="L31" s="110"/>
      <c r="M31" s="110" t="s">
        <v>1061</v>
      </c>
      <c r="N31" s="110"/>
      <c r="O31" s="110" t="s">
        <v>1062</v>
      </c>
      <c r="P31" s="110"/>
      <c r="Q31" s="110" t="s">
        <v>1063</v>
      </c>
      <c r="R31" s="110"/>
      <c r="S31" s="122" t="s">
        <v>1064</v>
      </c>
      <c r="T31" s="122"/>
      <c r="U31" s="122" t="s">
        <v>1065</v>
      </c>
      <c r="V31" s="122"/>
      <c r="W31" s="122" t="s">
        <v>1066</v>
      </c>
      <c r="X31" s="122"/>
      <c r="Y31" s="122" t="s">
        <v>1067</v>
      </c>
      <c r="Z31" s="122"/>
      <c r="AA31" s="122" t="s">
        <v>1068</v>
      </c>
      <c r="AB31" s="122"/>
      <c r="AC31" s="122" t="s">
        <v>1069</v>
      </c>
      <c r="AD31" s="122"/>
      <c r="AE31" s="122" t="s">
        <v>1070</v>
      </c>
      <c r="AF31" s="122"/>
      <c r="AG31" s="122" t="s">
        <v>1071</v>
      </c>
      <c r="AH31" s="122"/>
      <c r="AI31" s="122" t="s">
        <v>1072</v>
      </c>
      <c r="AJ31" s="122"/>
      <c r="AK31" s="122" t="s">
        <v>1073</v>
      </c>
      <c r="AL31" s="122"/>
      <c r="AM31" s="122" t="s">
        <v>1074</v>
      </c>
      <c r="AN31" s="110"/>
    </row>
    <row r="32" spans="2:40" x14ac:dyDescent="0.15">
      <c r="C32" s="240"/>
      <c r="D32" s="122" t="s">
        <v>1002</v>
      </c>
      <c r="E32" s="122" t="s">
        <v>1005</v>
      </c>
      <c r="F32" s="122"/>
      <c r="G32" s="122"/>
      <c r="H32" s="122"/>
      <c r="I32" s="122"/>
      <c r="J32" s="122"/>
      <c r="K32" s="110">
        <v>2</v>
      </c>
      <c r="L32" s="110"/>
      <c r="M32" s="110">
        <v>3</v>
      </c>
      <c r="N32" s="110"/>
      <c r="O32" s="110">
        <v>5</v>
      </c>
      <c r="P32" s="110"/>
      <c r="Q32" s="110">
        <v>6</v>
      </c>
      <c r="R32" s="110"/>
      <c r="S32" s="122">
        <v>7</v>
      </c>
      <c r="T32" s="122"/>
      <c r="U32" s="122">
        <v>8</v>
      </c>
      <c r="V32" s="122"/>
      <c r="W32" s="122">
        <v>9</v>
      </c>
      <c r="X32" s="122"/>
      <c r="Y32" s="122">
        <v>9</v>
      </c>
      <c r="Z32" s="122"/>
      <c r="AA32" s="122">
        <v>10</v>
      </c>
      <c r="AB32" s="122"/>
      <c r="AC32" s="122">
        <v>10</v>
      </c>
      <c r="AD32" s="122"/>
      <c r="AE32" s="122">
        <v>11</v>
      </c>
      <c r="AF32" s="122"/>
      <c r="AG32" s="122">
        <v>11</v>
      </c>
      <c r="AH32" s="122"/>
      <c r="AI32" s="122">
        <v>12</v>
      </c>
      <c r="AJ32" s="122"/>
      <c r="AK32" s="122">
        <v>12</v>
      </c>
      <c r="AL32" s="122"/>
      <c r="AM32" s="122"/>
      <c r="AN32" s="110"/>
    </row>
    <row r="33" spans="2:40" x14ac:dyDescent="0.15">
      <c r="B33" s="158"/>
      <c r="C33" s="241" t="s">
        <v>1008</v>
      </c>
      <c r="D33" s="101" t="s">
        <v>1009</v>
      </c>
      <c r="E33" s="101"/>
      <c r="F33" s="101"/>
      <c r="G33" s="101"/>
      <c r="H33" s="101"/>
      <c r="I33" s="101"/>
      <c r="J33" s="101"/>
      <c r="K33" s="104" t="s">
        <v>1075</v>
      </c>
      <c r="L33" s="104"/>
      <c r="M33" s="104" t="s">
        <v>1076</v>
      </c>
      <c r="N33" s="104"/>
      <c r="O33" s="104" t="s">
        <v>1077</v>
      </c>
      <c r="P33" s="104"/>
      <c r="Q33" s="104" t="s">
        <v>1078</v>
      </c>
      <c r="R33" s="104"/>
      <c r="S33" s="119" t="s">
        <v>1079</v>
      </c>
      <c r="T33" s="119"/>
      <c r="U33" s="119" t="s">
        <v>1080</v>
      </c>
      <c r="V33" s="119"/>
      <c r="W33" s="119" t="s">
        <v>1081</v>
      </c>
      <c r="X33" s="119"/>
      <c r="Y33" s="119" t="s">
        <v>1082</v>
      </c>
      <c r="Z33" s="119"/>
      <c r="AA33" s="119" t="s">
        <v>1083</v>
      </c>
      <c r="AB33" s="119"/>
      <c r="AC33" s="119" t="s">
        <v>1084</v>
      </c>
      <c r="AD33" s="119"/>
      <c r="AE33" s="119" t="s">
        <v>1085</v>
      </c>
      <c r="AF33" s="119"/>
      <c r="AG33" s="119" t="s">
        <v>1086</v>
      </c>
      <c r="AH33" s="119"/>
      <c r="AI33" s="119" t="s">
        <v>1087</v>
      </c>
      <c r="AJ33" s="119"/>
      <c r="AK33" s="119" t="s">
        <v>1088</v>
      </c>
      <c r="AL33" s="119"/>
      <c r="AM33" s="119" t="s">
        <v>1251</v>
      </c>
      <c r="AN33" s="104"/>
    </row>
    <row r="34" spans="2:40" x14ac:dyDescent="0.15">
      <c r="B34" s="158"/>
      <c r="C34" s="241"/>
      <c r="D34" s="101" t="s">
        <v>925</v>
      </c>
      <c r="E34" s="101"/>
      <c r="F34" s="101"/>
      <c r="G34" s="101"/>
      <c r="H34" s="101"/>
      <c r="I34" s="101"/>
      <c r="J34" s="101"/>
      <c r="K34" s="120" t="s">
        <v>1112</v>
      </c>
      <c r="L34" s="120" t="s">
        <v>1112</v>
      </c>
      <c r="M34" s="120" t="s">
        <v>1112</v>
      </c>
      <c r="N34" s="120" t="s">
        <v>1112</v>
      </c>
      <c r="O34" s="120" t="s">
        <v>1112</v>
      </c>
      <c r="P34" s="120" t="s">
        <v>1112</v>
      </c>
      <c r="Q34" s="120" t="s">
        <v>1112</v>
      </c>
      <c r="R34" s="120" t="s">
        <v>1112</v>
      </c>
      <c r="S34" s="120" t="s">
        <v>1112</v>
      </c>
      <c r="T34" s="120" t="s">
        <v>1112</v>
      </c>
      <c r="U34" s="120" t="s">
        <v>1112</v>
      </c>
      <c r="V34" s="120" t="s">
        <v>1112</v>
      </c>
      <c r="W34" s="120" t="s">
        <v>1112</v>
      </c>
      <c r="X34" s="120" t="s">
        <v>1112</v>
      </c>
      <c r="Y34" s="120" t="s">
        <v>1112</v>
      </c>
      <c r="Z34" s="120" t="s">
        <v>1112</v>
      </c>
      <c r="AA34" s="119" t="s">
        <v>1089</v>
      </c>
      <c r="AB34" s="119"/>
      <c r="AC34" s="119" t="s">
        <v>1090</v>
      </c>
      <c r="AD34" s="119"/>
      <c r="AE34" s="119" t="s">
        <v>1091</v>
      </c>
      <c r="AF34" s="119"/>
      <c r="AG34" s="119" t="s">
        <v>1092</v>
      </c>
      <c r="AH34" s="119"/>
      <c r="AI34" s="119" t="s">
        <v>1093</v>
      </c>
      <c r="AJ34" s="119"/>
      <c r="AK34" s="119" t="s">
        <v>1094</v>
      </c>
      <c r="AL34" s="119"/>
      <c r="AM34" s="119" t="s">
        <v>1095</v>
      </c>
      <c r="AN34" s="104"/>
    </row>
    <row r="35" spans="2:40" x14ac:dyDescent="0.15">
      <c r="B35" s="158"/>
      <c r="C35" s="241"/>
      <c r="D35" s="101" t="s">
        <v>1011</v>
      </c>
      <c r="E35" s="101"/>
      <c r="F35" s="101"/>
      <c r="G35" s="101"/>
      <c r="H35" s="101"/>
      <c r="I35" s="101"/>
      <c r="J35" s="101"/>
      <c r="K35" s="120" t="s">
        <v>1112</v>
      </c>
      <c r="L35" s="120" t="s">
        <v>1112</v>
      </c>
      <c r="M35" s="120" t="s">
        <v>1112</v>
      </c>
      <c r="N35" s="120" t="s">
        <v>1112</v>
      </c>
      <c r="O35" s="120" t="s">
        <v>1112</v>
      </c>
      <c r="P35" s="120" t="s">
        <v>1112</v>
      </c>
      <c r="Q35" s="120" t="s">
        <v>1112</v>
      </c>
      <c r="R35" s="120" t="s">
        <v>1112</v>
      </c>
      <c r="S35" s="120" t="s">
        <v>1112</v>
      </c>
      <c r="T35" s="120" t="s">
        <v>1112</v>
      </c>
      <c r="U35" s="120" t="s">
        <v>1112</v>
      </c>
      <c r="V35" s="120" t="s">
        <v>1112</v>
      </c>
      <c r="W35" s="120" t="s">
        <v>1112</v>
      </c>
      <c r="X35" s="120" t="s">
        <v>1112</v>
      </c>
      <c r="Y35" s="120" t="s">
        <v>1112</v>
      </c>
      <c r="Z35" s="120" t="s">
        <v>1112</v>
      </c>
      <c r="AA35" s="120" t="s">
        <v>1112</v>
      </c>
      <c r="AB35" s="120" t="s">
        <v>1112</v>
      </c>
      <c r="AC35" s="120" t="s">
        <v>1112</v>
      </c>
      <c r="AD35" s="120" t="s">
        <v>1112</v>
      </c>
      <c r="AE35" s="120" t="s">
        <v>1112</v>
      </c>
      <c r="AF35" s="120" t="s">
        <v>1112</v>
      </c>
      <c r="AG35" s="120" t="s">
        <v>1112</v>
      </c>
      <c r="AH35" s="120" t="s">
        <v>1112</v>
      </c>
      <c r="AI35" s="120" t="s">
        <v>1112</v>
      </c>
      <c r="AJ35" s="120" t="s">
        <v>1112</v>
      </c>
      <c r="AK35" s="119" t="s">
        <v>1096</v>
      </c>
      <c r="AL35" s="119"/>
      <c r="AM35" s="119" t="s">
        <v>1097</v>
      </c>
      <c r="AN35" s="104"/>
    </row>
    <row r="38" spans="2:40" x14ac:dyDescent="0.15">
      <c r="K38" s="162">
        <f t="shared" ref="K38:AL38" si="0">K9+K13+K15+K30+K17+K19+K21+K23+K26</f>
        <v>24005.820000000003</v>
      </c>
      <c r="L38" s="162">
        <f t="shared" si="0"/>
        <v>0</v>
      </c>
      <c r="M38" s="162">
        <f t="shared" si="0"/>
        <v>35619.520000000004</v>
      </c>
      <c r="N38" s="162">
        <f t="shared" si="0"/>
        <v>0</v>
      </c>
      <c r="O38" s="162">
        <f t="shared" si="0"/>
        <v>48214.68</v>
      </c>
      <c r="P38" s="162">
        <f t="shared" si="0"/>
        <v>0</v>
      </c>
      <c r="Q38" s="162">
        <f t="shared" si="0"/>
        <v>55727.8</v>
      </c>
      <c r="R38" s="162">
        <f t="shared" si="0"/>
        <v>0</v>
      </c>
      <c r="S38" s="162">
        <f t="shared" si="0"/>
        <v>65637.400000000009</v>
      </c>
      <c r="T38" s="162">
        <f t="shared" si="0"/>
        <v>0</v>
      </c>
      <c r="U38" s="162">
        <f t="shared" si="0"/>
        <v>75249.640000000014</v>
      </c>
      <c r="V38" s="162">
        <f t="shared" si="0"/>
        <v>0</v>
      </c>
      <c r="W38" s="162">
        <f t="shared" si="0"/>
        <v>86201.400000000009</v>
      </c>
      <c r="X38" s="162">
        <f t="shared" si="0"/>
        <v>0</v>
      </c>
      <c r="Y38" s="162">
        <f t="shared" si="0"/>
        <v>94278.12</v>
      </c>
      <c r="Z38" s="162">
        <f t="shared" si="0"/>
        <v>0</v>
      </c>
      <c r="AA38" s="162">
        <f t="shared" si="0"/>
        <v>106939.8</v>
      </c>
      <c r="AB38" s="162">
        <f t="shared" si="0"/>
        <v>0</v>
      </c>
      <c r="AC38" s="162">
        <f t="shared" si="0"/>
        <v>117586.44</v>
      </c>
      <c r="AD38" s="162">
        <f t="shared" si="0"/>
        <v>0</v>
      </c>
      <c r="AE38" s="162">
        <f t="shared" si="0"/>
        <v>127318.04000000001</v>
      </c>
      <c r="AF38" s="162">
        <f t="shared" si="0"/>
        <v>0</v>
      </c>
      <c r="AG38" s="162">
        <f t="shared" si="0"/>
        <v>137134.59999999998</v>
      </c>
      <c r="AH38" s="162">
        <f t="shared" si="0"/>
        <v>0</v>
      </c>
      <c r="AI38" s="162">
        <f t="shared" si="0"/>
        <v>145223.64000000001</v>
      </c>
      <c r="AJ38" s="162">
        <f t="shared" si="0"/>
        <v>0</v>
      </c>
      <c r="AK38" s="162">
        <f t="shared" si="0"/>
        <v>154036.24000000002</v>
      </c>
      <c r="AL38" s="162">
        <f t="shared" si="0"/>
        <v>0</v>
      </c>
      <c r="AM38" s="162">
        <f>AM9+AM13+AM15+AM30+AM17+AM19+AM21+AM23+AM26</f>
        <v>162320.4</v>
      </c>
    </row>
  </sheetData>
  <mergeCells count="36">
    <mergeCell ref="C24:C27"/>
    <mergeCell ref="C28:C29"/>
    <mergeCell ref="C31:C32"/>
    <mergeCell ref="C33:C35"/>
    <mergeCell ref="E3:T3"/>
    <mergeCell ref="C12:C22"/>
    <mergeCell ref="S5:T5"/>
    <mergeCell ref="C5:D6"/>
    <mergeCell ref="E5:E6"/>
    <mergeCell ref="F5:F6"/>
    <mergeCell ref="G5:G6"/>
    <mergeCell ref="H5:H6"/>
    <mergeCell ref="I5:I6"/>
    <mergeCell ref="D12:D13"/>
    <mergeCell ref="D14:D15"/>
    <mergeCell ref="D16:D17"/>
    <mergeCell ref="AI5:AJ5"/>
    <mergeCell ref="AK5:AL5"/>
    <mergeCell ref="AM5:AN5"/>
    <mergeCell ref="C7:C10"/>
    <mergeCell ref="U5:V5"/>
    <mergeCell ref="W5:X5"/>
    <mergeCell ref="Y5:Z5"/>
    <mergeCell ref="AA5:AB5"/>
    <mergeCell ref="AC5:AD5"/>
    <mergeCell ref="AE5:AF5"/>
    <mergeCell ref="J5:J6"/>
    <mergeCell ref="K5:L5"/>
    <mergeCell ref="M5:N5"/>
    <mergeCell ref="O5:P5"/>
    <mergeCell ref="Q5:R5"/>
    <mergeCell ref="D18:D19"/>
    <mergeCell ref="D20:D21"/>
    <mergeCell ref="D29:D30"/>
    <mergeCell ref="D8:D9"/>
    <mergeCell ref="AG5:AH5"/>
  </mergeCells>
  <phoneticPr fontId="2"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X64"/>
  <sheetViews>
    <sheetView workbookViewId="0">
      <selection activeCell="N10" sqref="N10"/>
    </sheetView>
  </sheetViews>
  <sheetFormatPr defaultColWidth="8.875" defaultRowHeight="21" customHeight="1" x14ac:dyDescent="0.15"/>
  <cols>
    <col min="1" max="1" width="3.875" style="45" customWidth="1"/>
    <col min="2" max="6" width="9.5" style="45" bestFit="1" customWidth="1"/>
    <col min="7" max="7" width="11.5" style="45" bestFit="1" customWidth="1"/>
    <col min="8" max="8" width="9.5" style="45" bestFit="1" customWidth="1"/>
    <col min="9" max="9" width="9.625" style="45" bestFit="1" customWidth="1"/>
    <col min="10" max="10" width="13.5" style="45" bestFit="1" customWidth="1"/>
    <col min="11" max="11" width="4.875" style="44" bestFit="1" customWidth="1"/>
    <col min="12" max="12" width="16.125" style="45" bestFit="1" customWidth="1"/>
    <col min="13" max="13" width="4.875" style="44" bestFit="1" customWidth="1"/>
    <col min="14" max="14" width="15.125" style="45" bestFit="1" customWidth="1"/>
    <col min="15" max="18" width="9.5" style="45" bestFit="1" customWidth="1"/>
    <col min="19" max="19" width="9.5" style="45" customWidth="1"/>
    <col min="20" max="20" width="13.5" style="45" bestFit="1" customWidth="1"/>
    <col min="21" max="21" width="13.875" style="45" bestFit="1" customWidth="1"/>
    <col min="22" max="23" width="9.5" style="45" bestFit="1" customWidth="1"/>
    <col min="24" max="24" width="13.5" style="45" bestFit="1" customWidth="1"/>
    <col min="25" max="27" width="17.5" style="45" bestFit="1" customWidth="1"/>
    <col min="28" max="28" width="9.5" style="45" bestFit="1" customWidth="1"/>
    <col min="29" max="29" width="13.125" style="45" bestFit="1" customWidth="1"/>
    <col min="30" max="33" width="9.5" style="45" bestFit="1" customWidth="1"/>
    <col min="34" max="34" width="13.5" style="45" bestFit="1" customWidth="1"/>
    <col min="35" max="36" width="9.5" style="45" bestFit="1" customWidth="1"/>
    <col min="37" max="37" width="5.5" style="45" bestFit="1" customWidth="1"/>
    <col min="38" max="39" width="7.5" style="45" bestFit="1" customWidth="1"/>
    <col min="40" max="40" width="9.5" style="45" bestFit="1" customWidth="1"/>
    <col min="41" max="43" width="7.5" style="45" bestFit="1" customWidth="1"/>
    <col min="44" max="45" width="5.5" style="45" bestFit="1" customWidth="1"/>
    <col min="46" max="16384" width="8.875" style="45"/>
  </cols>
  <sheetData>
    <row r="2" spans="2:24" ht="21" customHeight="1" thickBot="1" x14ac:dyDescent="0.2">
      <c r="B2" s="243" t="s">
        <v>1185</v>
      </c>
      <c r="C2" s="243"/>
      <c r="D2" s="243"/>
      <c r="E2" s="243"/>
      <c r="F2" s="243"/>
      <c r="G2" s="243"/>
      <c r="H2" s="243"/>
      <c r="I2" s="243"/>
      <c r="J2" s="133" t="s">
        <v>1119</v>
      </c>
      <c r="K2" s="134" t="s">
        <v>1180</v>
      </c>
      <c r="L2" s="134" t="s">
        <v>1181</v>
      </c>
      <c r="M2" s="134" t="s">
        <v>1180</v>
      </c>
      <c r="N2" s="135" t="s">
        <v>1121</v>
      </c>
      <c r="O2" s="244" t="s">
        <v>1120</v>
      </c>
      <c r="P2" s="245"/>
      <c r="Q2" s="245"/>
      <c r="R2" s="245"/>
      <c r="S2" s="245"/>
      <c r="T2" s="245"/>
      <c r="U2" s="245"/>
      <c r="V2" s="245"/>
      <c r="W2" s="245"/>
      <c r="X2" s="246"/>
    </row>
    <row r="3" spans="2:24" ht="21" customHeight="1" x14ac:dyDescent="0.15">
      <c r="B3" s="129"/>
      <c r="C3" s="129"/>
      <c r="D3" s="129"/>
      <c r="F3" s="129"/>
      <c r="G3" s="136" t="s">
        <v>721</v>
      </c>
      <c r="H3" s="137" t="s">
        <v>1184</v>
      </c>
      <c r="I3" s="137" t="s">
        <v>403</v>
      </c>
      <c r="J3" s="130" t="s">
        <v>1183</v>
      </c>
      <c r="K3" s="247" t="s">
        <v>1180</v>
      </c>
      <c r="L3" s="128" t="s">
        <v>734</v>
      </c>
      <c r="M3" s="247" t="s">
        <v>1180</v>
      </c>
      <c r="N3" s="131" t="s">
        <v>1182</v>
      </c>
      <c r="O3" s="132"/>
      <c r="P3" s="132"/>
      <c r="Q3" s="132"/>
      <c r="R3" s="132"/>
      <c r="S3" s="132"/>
      <c r="T3" s="132"/>
      <c r="U3" s="132"/>
      <c r="V3" s="132"/>
      <c r="W3" s="132"/>
      <c r="X3" s="132"/>
    </row>
    <row r="4" spans="2:24" ht="21" customHeight="1" x14ac:dyDescent="0.15">
      <c r="B4" s="123"/>
      <c r="C4" s="123"/>
      <c r="D4" s="123"/>
      <c r="E4" s="123"/>
      <c r="F4" s="123"/>
      <c r="G4" s="123" t="s">
        <v>1017</v>
      </c>
      <c r="H4" s="123" t="s">
        <v>1016</v>
      </c>
      <c r="I4" s="123" t="s">
        <v>1015</v>
      </c>
      <c r="J4" s="124" t="s">
        <v>1014</v>
      </c>
      <c r="K4" s="247"/>
      <c r="L4" s="125" t="s">
        <v>9</v>
      </c>
      <c r="M4" s="247"/>
      <c r="N4" s="126" t="s">
        <v>1170</v>
      </c>
      <c r="O4" s="113"/>
      <c r="P4" s="113"/>
      <c r="Q4" s="113"/>
      <c r="R4" s="113"/>
      <c r="S4" s="113"/>
      <c r="T4" s="113"/>
      <c r="U4" s="113"/>
      <c r="V4" s="113"/>
      <c r="W4" s="113"/>
      <c r="X4" s="113"/>
    </row>
    <row r="5" spans="2:24" ht="21" customHeight="1" x14ac:dyDescent="0.15">
      <c r="B5" s="123"/>
      <c r="C5" s="123"/>
      <c r="D5" s="123"/>
      <c r="E5" s="123"/>
      <c r="G5" s="123" t="s">
        <v>1195</v>
      </c>
      <c r="H5" s="123" t="s">
        <v>1191</v>
      </c>
      <c r="I5" s="166" t="s">
        <v>1192</v>
      </c>
      <c r="J5" s="166" t="s">
        <v>1018</v>
      </c>
      <c r="K5" s="247"/>
      <c r="L5" s="125" t="s">
        <v>193</v>
      </c>
      <c r="M5" s="247"/>
      <c r="N5" s="127" t="s">
        <v>1168</v>
      </c>
      <c r="O5" s="113" t="s">
        <v>1059</v>
      </c>
      <c r="P5" s="113" t="s">
        <v>1169</v>
      </c>
      <c r="Q5" s="113" t="s">
        <v>1165</v>
      </c>
      <c r="R5" s="113" t="s">
        <v>1166</v>
      </c>
      <c r="S5" s="113" t="s">
        <v>1189</v>
      </c>
      <c r="T5" s="113" t="s">
        <v>1163</v>
      </c>
      <c r="U5" s="113" t="s">
        <v>1164</v>
      </c>
      <c r="V5" s="113" t="s">
        <v>1190</v>
      </c>
      <c r="W5" s="45" t="s">
        <v>1178</v>
      </c>
      <c r="X5" s="113" t="s">
        <v>1176</v>
      </c>
    </row>
    <row r="6" spans="2:24" ht="21" customHeight="1" x14ac:dyDescent="0.15">
      <c r="B6" s="123" t="s">
        <v>1187</v>
      </c>
      <c r="C6" s="123" t="s">
        <v>1013</v>
      </c>
      <c r="D6" s="123" t="s">
        <v>1025</v>
      </c>
      <c r="E6" s="123" t="s">
        <v>1024</v>
      </c>
      <c r="F6" s="123" t="s">
        <v>1023</v>
      </c>
      <c r="G6" s="123" t="s">
        <v>1022</v>
      </c>
      <c r="H6" s="123" t="s">
        <v>1021</v>
      </c>
      <c r="I6" s="123" t="s">
        <v>1020</v>
      </c>
      <c r="J6" s="124" t="s">
        <v>1019</v>
      </c>
      <c r="K6" s="247"/>
      <c r="L6" s="125" t="s">
        <v>20</v>
      </c>
      <c r="M6" s="247"/>
      <c r="N6" s="126" t="s">
        <v>1179</v>
      </c>
      <c r="O6" s="113"/>
      <c r="P6" s="113"/>
      <c r="Q6" s="113"/>
      <c r="R6" s="113"/>
      <c r="S6" s="113"/>
      <c r="T6" s="113"/>
      <c r="U6" s="113"/>
      <c r="V6" s="113"/>
      <c r="W6" s="113"/>
      <c r="X6" s="113"/>
    </row>
    <row r="7" spans="2:24" ht="21" customHeight="1" x14ac:dyDescent="0.15">
      <c r="B7" s="123"/>
      <c r="C7" s="123"/>
      <c r="D7" s="123"/>
      <c r="E7" s="123" t="s">
        <v>1193</v>
      </c>
      <c r="F7" s="123" t="s">
        <v>1194</v>
      </c>
      <c r="G7" s="123" t="s">
        <v>1029</v>
      </c>
      <c r="H7" s="123" t="s">
        <v>1028</v>
      </c>
      <c r="I7" s="123" t="s">
        <v>1027</v>
      </c>
      <c r="J7" s="124" t="s">
        <v>1026</v>
      </c>
      <c r="K7" s="247"/>
      <c r="L7" s="125" t="s">
        <v>90</v>
      </c>
      <c r="M7" s="247"/>
      <c r="N7" s="126" t="s">
        <v>1031</v>
      </c>
      <c r="O7" s="113"/>
      <c r="P7" s="113"/>
      <c r="Q7" s="113"/>
      <c r="R7" s="113"/>
      <c r="S7" s="113"/>
      <c r="T7" s="113"/>
      <c r="U7" s="113"/>
      <c r="V7" s="113"/>
      <c r="W7" s="113"/>
      <c r="X7" s="113"/>
    </row>
    <row r="8" spans="2:24" ht="21" customHeight="1" x14ac:dyDescent="0.15">
      <c r="B8" s="123"/>
      <c r="C8" s="123"/>
      <c r="D8" s="123"/>
      <c r="E8" s="123"/>
      <c r="F8" s="123" t="s">
        <v>1193</v>
      </c>
      <c r="G8" s="123" t="s">
        <v>1194</v>
      </c>
      <c r="H8" s="123" t="s">
        <v>1049</v>
      </c>
      <c r="I8" s="123" t="s">
        <v>1048</v>
      </c>
      <c r="J8" s="124" t="s">
        <v>1047</v>
      </c>
      <c r="K8" s="247"/>
      <c r="L8" s="125" t="s">
        <v>736</v>
      </c>
      <c r="M8" s="247"/>
      <c r="N8" s="126" t="s">
        <v>1032</v>
      </c>
      <c r="O8" s="113"/>
      <c r="P8" s="113"/>
      <c r="Q8" s="113"/>
      <c r="R8" s="113"/>
      <c r="S8" s="113"/>
      <c r="T8" s="113"/>
      <c r="U8" s="113"/>
      <c r="V8" s="113"/>
      <c r="W8" s="113"/>
      <c r="X8" s="113"/>
    </row>
    <row r="9" spans="2:24" ht="21" customHeight="1" x14ac:dyDescent="0.15">
      <c r="B9" s="123"/>
      <c r="C9" s="123"/>
      <c r="D9" s="123"/>
      <c r="E9" s="123" t="s">
        <v>1193</v>
      </c>
      <c r="F9" s="123" t="s">
        <v>1194</v>
      </c>
      <c r="G9" s="123" t="s">
        <v>1053</v>
      </c>
      <c r="H9" s="123" t="s">
        <v>1052</v>
      </c>
      <c r="I9" s="123" t="s">
        <v>1051</v>
      </c>
      <c r="J9" s="124" t="s">
        <v>1050</v>
      </c>
      <c r="K9" s="247"/>
      <c r="L9" s="125" t="s">
        <v>86</v>
      </c>
      <c r="M9" s="247"/>
      <c r="N9" s="126" t="s">
        <v>1033</v>
      </c>
      <c r="O9" s="113"/>
      <c r="P9" s="113"/>
      <c r="Q9" s="113"/>
      <c r="R9" s="113"/>
      <c r="S9" s="113"/>
      <c r="T9" s="113"/>
      <c r="U9" s="113"/>
      <c r="V9" s="113"/>
      <c r="W9" s="113"/>
      <c r="X9" s="113"/>
    </row>
    <row r="10" spans="2:24" ht="21" customHeight="1" x14ac:dyDescent="0.15">
      <c r="B10" s="123"/>
      <c r="C10" s="123"/>
      <c r="D10" s="123"/>
      <c r="E10" s="123"/>
      <c r="F10" s="123"/>
      <c r="G10" s="123"/>
      <c r="H10" s="123"/>
      <c r="I10" s="123"/>
      <c r="J10" s="124" t="s">
        <v>1055</v>
      </c>
      <c r="K10" s="247"/>
      <c r="L10" s="125" t="s">
        <v>737</v>
      </c>
      <c r="M10" s="247"/>
      <c r="N10" s="126" t="s">
        <v>1171</v>
      </c>
      <c r="O10" s="113"/>
      <c r="P10" s="113"/>
      <c r="Q10" s="113"/>
      <c r="R10" s="113"/>
      <c r="S10" s="113"/>
      <c r="T10" s="113"/>
      <c r="U10" s="113"/>
      <c r="V10" s="113"/>
      <c r="W10" s="113"/>
      <c r="X10" s="113"/>
    </row>
    <row r="11" spans="2:24" ht="21" customHeight="1" x14ac:dyDescent="0.15">
      <c r="B11" s="123"/>
      <c r="C11" s="123"/>
      <c r="D11" s="123"/>
      <c r="E11" s="123"/>
      <c r="F11" s="123"/>
      <c r="G11" s="123"/>
      <c r="H11" s="123"/>
      <c r="I11" s="123"/>
      <c r="J11" s="124" t="s">
        <v>1056</v>
      </c>
      <c r="K11" s="247"/>
      <c r="L11" s="125" t="s">
        <v>738</v>
      </c>
      <c r="M11" s="247"/>
      <c r="N11" s="126" t="s">
        <v>1034</v>
      </c>
      <c r="O11" s="113"/>
      <c r="P11" s="113"/>
      <c r="Q11" s="113"/>
      <c r="R11" s="113"/>
      <c r="S11" s="113"/>
      <c r="T11" s="113"/>
      <c r="U11" s="113"/>
      <c r="V11" s="113"/>
      <c r="W11" s="113"/>
      <c r="X11" s="113"/>
    </row>
    <row r="12" spans="2:24" ht="21" customHeight="1" x14ac:dyDescent="0.15">
      <c r="B12" s="123"/>
      <c r="C12" s="123"/>
      <c r="D12" s="123"/>
      <c r="E12" s="123"/>
      <c r="F12" s="123" t="s">
        <v>1193</v>
      </c>
      <c r="G12" s="123" t="s">
        <v>1194</v>
      </c>
      <c r="H12" s="123" t="s">
        <v>1059</v>
      </c>
      <c r="I12" s="123" t="s">
        <v>1058</v>
      </c>
      <c r="J12" s="124" t="s">
        <v>1057</v>
      </c>
      <c r="K12" s="247"/>
      <c r="L12" s="125" t="s">
        <v>739</v>
      </c>
      <c r="M12" s="247"/>
      <c r="N12" s="126" t="s">
        <v>1170</v>
      </c>
      <c r="O12" s="113" t="s">
        <v>1133</v>
      </c>
      <c r="P12" s="113"/>
      <c r="Q12" s="113"/>
      <c r="R12" s="113"/>
      <c r="S12" s="113"/>
      <c r="T12" s="113"/>
      <c r="U12" s="113"/>
      <c r="V12" s="113"/>
      <c r="W12" s="113"/>
      <c r="X12" s="113"/>
    </row>
    <row r="13" spans="2:24" ht="21" customHeight="1" x14ac:dyDescent="0.15">
      <c r="B13" s="123"/>
      <c r="C13" s="123"/>
      <c r="D13" s="123"/>
      <c r="E13" s="123"/>
      <c r="F13" s="123" t="s">
        <v>1193</v>
      </c>
      <c r="G13" s="123" t="s">
        <v>1194</v>
      </c>
      <c r="H13" s="123" t="s">
        <v>1059</v>
      </c>
      <c r="I13" s="123" t="s">
        <v>1058</v>
      </c>
      <c r="J13" s="124" t="s">
        <v>1057</v>
      </c>
      <c r="K13" s="247"/>
      <c r="L13" s="125" t="s">
        <v>740</v>
      </c>
      <c r="M13" s="247"/>
      <c r="N13" s="126" t="s">
        <v>1170</v>
      </c>
      <c r="O13" s="113" t="s">
        <v>1133</v>
      </c>
      <c r="P13" s="113"/>
      <c r="Q13" s="113"/>
      <c r="R13" s="113"/>
      <c r="S13" s="113"/>
      <c r="T13" s="113"/>
      <c r="U13" s="113"/>
      <c r="V13" s="113"/>
      <c r="W13" s="113"/>
      <c r="X13" s="113"/>
    </row>
    <row r="14" spans="2:24" ht="21" customHeight="1" x14ac:dyDescent="0.15">
      <c r="B14" s="123"/>
      <c r="C14" s="123"/>
      <c r="D14" s="123"/>
      <c r="E14" s="123"/>
      <c r="F14" s="123"/>
      <c r="G14" s="123"/>
      <c r="H14" s="123"/>
      <c r="I14" s="123" t="s">
        <v>1196</v>
      </c>
      <c r="J14" s="124" t="s">
        <v>1115</v>
      </c>
      <c r="K14" s="247"/>
      <c r="L14" s="125" t="s">
        <v>200</v>
      </c>
      <c r="M14" s="247"/>
      <c r="N14" s="126" t="s">
        <v>1035</v>
      </c>
      <c r="O14" s="113"/>
      <c r="P14" s="113"/>
      <c r="Q14" s="113"/>
      <c r="R14" s="113"/>
      <c r="S14" s="113"/>
      <c r="T14" s="113"/>
      <c r="U14" s="113"/>
      <c r="V14" s="113"/>
      <c r="W14" s="113"/>
      <c r="X14" s="113"/>
    </row>
    <row r="15" spans="2:24" ht="21" customHeight="1" x14ac:dyDescent="0.15">
      <c r="B15" s="123"/>
      <c r="C15" s="123"/>
      <c r="D15" s="123"/>
      <c r="E15" s="123"/>
      <c r="F15" s="123"/>
      <c r="G15" s="123"/>
      <c r="H15" s="123"/>
      <c r="I15" s="123"/>
      <c r="J15" s="124" t="s">
        <v>1116</v>
      </c>
      <c r="K15" s="247"/>
      <c r="L15" s="125" t="s">
        <v>742</v>
      </c>
      <c r="M15" s="247"/>
      <c r="N15" s="126" t="s">
        <v>1170</v>
      </c>
      <c r="O15" s="113"/>
      <c r="P15" s="113"/>
      <c r="Q15" s="113"/>
      <c r="R15" s="113"/>
      <c r="S15" s="113"/>
      <c r="T15" s="113"/>
      <c r="U15" s="113"/>
      <c r="V15" s="113"/>
      <c r="W15" s="113"/>
      <c r="X15" s="113"/>
    </row>
    <row r="16" spans="2:24" ht="21" customHeight="1" x14ac:dyDescent="0.15">
      <c r="B16" s="123"/>
      <c r="C16" s="123"/>
      <c r="D16" s="123"/>
      <c r="E16" s="123"/>
      <c r="F16" s="123"/>
      <c r="G16" s="123" t="s">
        <v>1193</v>
      </c>
      <c r="H16" s="123" t="s">
        <v>1197</v>
      </c>
      <c r="I16" s="123" t="s">
        <v>1118</v>
      </c>
      <c r="J16" s="124" t="s">
        <v>1117</v>
      </c>
      <c r="K16" s="247"/>
      <c r="L16" s="125" t="s">
        <v>192</v>
      </c>
      <c r="M16" s="247"/>
      <c r="N16" s="126" t="s">
        <v>1036</v>
      </c>
      <c r="O16" s="113"/>
      <c r="P16" s="113"/>
      <c r="Q16" s="113"/>
      <c r="R16" s="113"/>
      <c r="S16" s="113"/>
      <c r="T16" s="113"/>
      <c r="U16" s="113"/>
      <c r="V16" s="113"/>
      <c r="W16" s="113"/>
      <c r="X16" s="113"/>
    </row>
    <row r="17" spans="2:24" ht="21" customHeight="1" x14ac:dyDescent="0.15">
      <c r="B17" s="123"/>
      <c r="C17" s="123" t="s">
        <v>1127</v>
      </c>
      <c r="D17" s="123" t="s">
        <v>1187</v>
      </c>
      <c r="E17" s="123" t="s">
        <v>1194</v>
      </c>
      <c r="F17" s="123" t="s">
        <v>1126</v>
      </c>
      <c r="G17" s="123" t="s">
        <v>1125</v>
      </c>
      <c r="H17" s="123" t="s">
        <v>1124</v>
      </c>
      <c r="I17" s="123" t="s">
        <v>1123</v>
      </c>
      <c r="J17" s="124" t="s">
        <v>1122</v>
      </c>
      <c r="K17" s="247"/>
      <c r="L17" s="125" t="s">
        <v>194</v>
      </c>
      <c r="M17" s="247"/>
      <c r="N17" s="126" t="s">
        <v>1037</v>
      </c>
      <c r="O17" s="113"/>
      <c r="P17" s="113"/>
      <c r="Q17" s="113"/>
      <c r="R17" s="113"/>
      <c r="S17" s="113"/>
      <c r="T17" s="113"/>
      <c r="U17" s="113"/>
      <c r="V17" s="113"/>
      <c r="W17" s="113"/>
      <c r="X17" s="113"/>
    </row>
    <row r="18" spans="2:24" ht="21" customHeight="1" x14ac:dyDescent="0.15">
      <c r="B18" s="123"/>
      <c r="C18" s="123"/>
      <c r="D18" s="123"/>
      <c r="E18" s="123"/>
      <c r="F18" s="123"/>
      <c r="G18" s="123"/>
      <c r="H18" s="123"/>
      <c r="I18" s="123" t="s">
        <v>1129</v>
      </c>
      <c r="J18" s="124" t="s">
        <v>1128</v>
      </c>
      <c r="K18" s="247"/>
      <c r="L18" s="125" t="s">
        <v>744</v>
      </c>
      <c r="M18" s="247"/>
      <c r="N18" s="126" t="s">
        <v>1037</v>
      </c>
      <c r="O18" s="113"/>
      <c r="P18" s="113"/>
      <c r="Q18" s="113"/>
      <c r="R18" s="113"/>
      <c r="S18" s="113"/>
      <c r="T18" s="113"/>
      <c r="U18" s="113"/>
      <c r="V18" s="113"/>
      <c r="W18" s="113"/>
      <c r="X18" s="113"/>
    </row>
    <row r="19" spans="2:24" ht="21" customHeight="1" x14ac:dyDescent="0.15">
      <c r="B19" s="123"/>
      <c r="C19" s="123"/>
      <c r="D19" s="123"/>
      <c r="E19" s="123"/>
      <c r="F19" s="123"/>
      <c r="G19" s="123"/>
      <c r="H19" s="123"/>
      <c r="I19" s="123" t="s">
        <v>1129</v>
      </c>
      <c r="J19" s="124" t="s">
        <v>1128</v>
      </c>
      <c r="K19" s="247"/>
      <c r="L19" s="125" t="s">
        <v>745</v>
      </c>
      <c r="M19" s="247"/>
      <c r="N19" s="126" t="s">
        <v>1037</v>
      </c>
      <c r="O19" s="113"/>
      <c r="P19" s="113"/>
      <c r="Q19" s="113"/>
      <c r="R19" s="113"/>
      <c r="S19" s="113"/>
      <c r="T19" s="113"/>
      <c r="U19" s="113"/>
      <c r="V19" s="113"/>
      <c r="W19" s="113"/>
      <c r="X19" s="113"/>
    </row>
    <row r="20" spans="2:24" ht="21" customHeight="1" x14ac:dyDescent="0.15">
      <c r="B20" s="123"/>
      <c r="C20" s="123"/>
      <c r="D20" s="123" t="s">
        <v>1127</v>
      </c>
      <c r="E20" s="123" t="s">
        <v>1134</v>
      </c>
      <c r="F20" s="123" t="s">
        <v>1133</v>
      </c>
      <c r="G20" s="123" t="s">
        <v>1132</v>
      </c>
      <c r="H20" s="123" t="s">
        <v>1131</v>
      </c>
      <c r="I20" s="123" t="s">
        <v>1129</v>
      </c>
      <c r="J20" s="124" t="s">
        <v>1130</v>
      </c>
      <c r="K20" s="247"/>
      <c r="L20" s="125" t="s">
        <v>196</v>
      </c>
      <c r="M20" s="247"/>
      <c r="N20" s="126" t="s">
        <v>1038</v>
      </c>
      <c r="O20" s="113"/>
      <c r="P20" s="113"/>
      <c r="Q20" s="113"/>
      <c r="R20" s="113"/>
      <c r="S20" s="113"/>
      <c r="T20" s="113"/>
      <c r="U20" s="113"/>
      <c r="V20" s="113"/>
      <c r="W20" s="113"/>
      <c r="X20" s="113"/>
    </row>
    <row r="21" spans="2:24" ht="21" customHeight="1" x14ac:dyDescent="0.15">
      <c r="B21" s="123"/>
      <c r="C21" s="123"/>
      <c r="D21" s="123"/>
      <c r="E21" s="123" t="s">
        <v>1127</v>
      </c>
      <c r="F21" s="123" t="s">
        <v>1187</v>
      </c>
      <c r="G21" s="123" t="s">
        <v>1137</v>
      </c>
      <c r="H21" s="123" t="s">
        <v>1138</v>
      </c>
      <c r="I21" s="123" t="s">
        <v>1136</v>
      </c>
      <c r="J21" s="124" t="s">
        <v>1135</v>
      </c>
      <c r="K21" s="247"/>
      <c r="L21" s="125" t="s">
        <v>195</v>
      </c>
      <c r="M21" s="247"/>
      <c r="N21" s="126" t="s">
        <v>1039</v>
      </c>
      <c r="O21" s="113"/>
      <c r="P21" s="113"/>
      <c r="Q21" s="113"/>
      <c r="R21" s="113"/>
      <c r="S21" s="113"/>
      <c r="T21" s="113"/>
      <c r="U21" s="113"/>
      <c r="V21" s="113"/>
      <c r="W21" s="113"/>
      <c r="X21" s="113"/>
    </row>
    <row r="22" spans="2:24" ht="21" customHeight="1" x14ac:dyDescent="0.15">
      <c r="B22" s="123"/>
      <c r="C22" s="123" t="s">
        <v>1187</v>
      </c>
      <c r="D22" s="123" t="s">
        <v>1136</v>
      </c>
      <c r="E22" s="123" t="s">
        <v>1131</v>
      </c>
      <c r="F22" s="123" t="s">
        <v>1129</v>
      </c>
      <c r="G22" s="123" t="s">
        <v>1188</v>
      </c>
      <c r="H22" s="123" t="s">
        <v>1139</v>
      </c>
      <c r="I22" s="123" t="s">
        <v>1140</v>
      </c>
      <c r="J22" s="124" t="s">
        <v>1127</v>
      </c>
      <c r="K22" s="247"/>
      <c r="L22" s="125" t="s">
        <v>746</v>
      </c>
      <c r="M22" s="247"/>
      <c r="N22" s="126" t="s">
        <v>1172</v>
      </c>
      <c r="O22" s="113"/>
      <c r="P22" s="113"/>
      <c r="Q22" s="113"/>
      <c r="R22" s="113"/>
      <c r="S22" s="113"/>
      <c r="T22" s="113"/>
      <c r="U22" s="113"/>
      <c r="V22" s="113"/>
      <c r="W22" s="113"/>
      <c r="X22" s="113"/>
    </row>
    <row r="23" spans="2:24" ht="21" customHeight="1" x14ac:dyDescent="0.15">
      <c r="B23" s="123"/>
      <c r="C23" s="123"/>
      <c r="D23" s="123"/>
      <c r="E23" s="123"/>
      <c r="F23" s="123"/>
      <c r="G23" s="123"/>
      <c r="H23" s="123"/>
      <c r="I23" s="123" t="s">
        <v>1141</v>
      </c>
      <c r="J23" s="124" t="s">
        <v>1054</v>
      </c>
      <c r="K23" s="247"/>
      <c r="L23" s="125" t="s">
        <v>747</v>
      </c>
      <c r="M23" s="247"/>
      <c r="N23" s="126" t="s">
        <v>1040</v>
      </c>
      <c r="O23" s="113"/>
      <c r="P23" s="113"/>
      <c r="Q23" s="113"/>
      <c r="R23" s="113"/>
      <c r="S23" s="113"/>
      <c r="T23" s="113"/>
      <c r="U23" s="113"/>
      <c r="V23" s="113"/>
      <c r="W23" s="113"/>
      <c r="X23" s="113"/>
    </row>
    <row r="24" spans="2:24" ht="21" customHeight="1" x14ac:dyDescent="0.15">
      <c r="B24" s="123"/>
      <c r="C24" s="123"/>
      <c r="D24" s="123"/>
      <c r="E24" s="123"/>
      <c r="F24" s="123"/>
      <c r="G24" s="123"/>
      <c r="H24" s="123"/>
      <c r="I24" s="123" t="s">
        <v>1187</v>
      </c>
      <c r="J24" s="124" t="s">
        <v>1142</v>
      </c>
      <c r="K24" s="247"/>
      <c r="L24" s="125" t="s">
        <v>748</v>
      </c>
      <c r="M24" s="247"/>
      <c r="N24" s="126" t="s">
        <v>1041</v>
      </c>
      <c r="O24" s="113"/>
      <c r="P24" s="113"/>
      <c r="Q24" s="113"/>
      <c r="R24" s="113"/>
      <c r="S24" s="113"/>
      <c r="T24" s="113"/>
      <c r="U24" s="113"/>
      <c r="V24" s="113"/>
      <c r="W24" s="113"/>
      <c r="X24" s="113"/>
    </row>
    <row r="25" spans="2:24" ht="21" customHeight="1" x14ac:dyDescent="0.15">
      <c r="B25" s="123"/>
      <c r="C25" s="123"/>
      <c r="D25" s="123"/>
      <c r="E25" s="123"/>
      <c r="F25" s="123"/>
      <c r="G25" s="123"/>
      <c r="H25" s="123"/>
      <c r="I25" s="123" t="s">
        <v>1187</v>
      </c>
      <c r="J25" s="124" t="s">
        <v>1143</v>
      </c>
      <c r="K25" s="247"/>
      <c r="L25" s="125" t="s">
        <v>749</v>
      </c>
      <c r="M25" s="247"/>
      <c r="N25" s="126" t="s">
        <v>1041</v>
      </c>
      <c r="O25" s="113"/>
      <c r="P25" s="113"/>
      <c r="Q25" s="113"/>
      <c r="R25" s="113"/>
      <c r="S25" s="113"/>
      <c r="T25" s="113"/>
      <c r="U25" s="113"/>
      <c r="V25" s="113"/>
      <c r="W25" s="113"/>
      <c r="X25" s="113"/>
    </row>
    <row r="26" spans="2:24" ht="21" customHeight="1" x14ac:dyDescent="0.15">
      <c r="B26" s="123"/>
      <c r="C26" s="123"/>
      <c r="D26" s="123"/>
      <c r="E26" s="123"/>
      <c r="F26" s="123" t="s">
        <v>1187</v>
      </c>
      <c r="G26" s="123" t="s">
        <v>1030</v>
      </c>
      <c r="H26" s="123" t="s">
        <v>1146</v>
      </c>
      <c r="I26" s="123" t="s">
        <v>1145</v>
      </c>
      <c r="J26" s="124" t="s">
        <v>1144</v>
      </c>
      <c r="K26" s="247"/>
      <c r="L26" s="125" t="s">
        <v>213</v>
      </c>
      <c r="M26" s="247"/>
      <c r="N26" s="126" t="s">
        <v>1042</v>
      </c>
      <c r="O26" s="113"/>
      <c r="P26" s="113"/>
      <c r="Q26" s="113"/>
      <c r="R26" s="113"/>
      <c r="S26" s="113"/>
      <c r="T26" s="113"/>
      <c r="U26" s="113"/>
      <c r="V26" s="113"/>
      <c r="W26" s="113"/>
      <c r="X26" s="113"/>
    </row>
    <row r="27" spans="2:24" ht="21" customHeight="1" x14ac:dyDescent="0.15">
      <c r="B27" s="123"/>
      <c r="C27" s="123"/>
      <c r="D27" s="123"/>
      <c r="E27" s="123"/>
      <c r="F27" s="123"/>
      <c r="G27" s="123"/>
      <c r="H27" s="123" t="s">
        <v>1147</v>
      </c>
      <c r="I27" s="123" t="s">
        <v>1148</v>
      </c>
      <c r="J27" s="124" t="s">
        <v>1053</v>
      </c>
      <c r="K27" s="247"/>
      <c r="L27" s="125" t="s">
        <v>26</v>
      </c>
      <c r="M27" s="247"/>
      <c r="N27" s="126" t="s">
        <v>1043</v>
      </c>
      <c r="O27" s="113"/>
      <c r="P27" s="113"/>
      <c r="Q27" s="113"/>
      <c r="R27" s="113"/>
      <c r="S27" s="113"/>
      <c r="T27" s="113"/>
      <c r="U27" s="113"/>
      <c r="V27" s="113"/>
      <c r="W27" s="113"/>
      <c r="X27" s="113"/>
    </row>
    <row r="28" spans="2:24" ht="21" customHeight="1" x14ac:dyDescent="0.15">
      <c r="B28" s="123"/>
      <c r="C28" s="123"/>
      <c r="D28" s="123"/>
      <c r="E28" s="123" t="s">
        <v>1141</v>
      </c>
      <c r="F28" s="123" t="s">
        <v>1150</v>
      </c>
      <c r="G28" s="123" t="s">
        <v>1149</v>
      </c>
      <c r="H28" s="123" t="s">
        <v>1133</v>
      </c>
      <c r="I28" s="123" t="s">
        <v>1148</v>
      </c>
      <c r="J28" s="124" t="s">
        <v>1136</v>
      </c>
      <c r="K28" s="247"/>
      <c r="L28" s="125" t="s">
        <v>750</v>
      </c>
      <c r="M28" s="247"/>
      <c r="N28" s="126" t="s">
        <v>1177</v>
      </c>
      <c r="O28" s="113" t="s">
        <v>1043</v>
      </c>
      <c r="P28" s="113"/>
      <c r="Q28" s="113"/>
      <c r="R28" s="113"/>
      <c r="S28" s="113"/>
      <c r="T28" s="113"/>
      <c r="U28" s="113"/>
      <c r="V28" s="113"/>
      <c r="W28" s="113"/>
      <c r="X28" s="113"/>
    </row>
    <row r="29" spans="2:24" ht="21" customHeight="1" x14ac:dyDescent="0.15">
      <c r="B29" s="123"/>
      <c r="C29" s="123"/>
      <c r="D29" s="123" t="s">
        <v>1141</v>
      </c>
      <c r="E29" s="123" t="s">
        <v>1187</v>
      </c>
      <c r="F29" s="123" t="s">
        <v>1152</v>
      </c>
      <c r="G29" s="123" t="s">
        <v>1125</v>
      </c>
      <c r="H29" s="123" t="s">
        <v>1148</v>
      </c>
      <c r="I29" s="123" t="s">
        <v>1053</v>
      </c>
      <c r="J29" s="124" t="s">
        <v>1151</v>
      </c>
      <c r="K29" s="247"/>
      <c r="L29" s="125" t="s">
        <v>751</v>
      </c>
      <c r="M29" s="247"/>
      <c r="N29" s="126" t="s">
        <v>1177</v>
      </c>
      <c r="O29" s="113" t="s">
        <v>1043</v>
      </c>
      <c r="P29" s="113"/>
      <c r="Q29" s="113"/>
      <c r="R29" s="113"/>
      <c r="S29" s="113"/>
      <c r="T29" s="113"/>
      <c r="U29" s="113"/>
      <c r="V29" s="113"/>
      <c r="W29" s="113"/>
      <c r="X29" s="113"/>
    </row>
    <row r="30" spans="2:24" ht="21" customHeight="1" x14ac:dyDescent="0.15">
      <c r="B30" s="123"/>
      <c r="C30" s="123"/>
      <c r="D30" s="123"/>
      <c r="E30" s="123"/>
      <c r="F30" s="123"/>
      <c r="G30" s="123"/>
      <c r="H30" s="123"/>
      <c r="I30" s="123" t="s">
        <v>1148</v>
      </c>
      <c r="J30" s="124" t="s">
        <v>1053</v>
      </c>
      <c r="K30" s="247"/>
      <c r="L30" s="125" t="s">
        <v>752</v>
      </c>
      <c r="M30" s="247"/>
      <c r="N30" s="126" t="s">
        <v>1177</v>
      </c>
      <c r="O30" s="113" t="s">
        <v>1043</v>
      </c>
      <c r="P30" s="113"/>
      <c r="Q30" s="113"/>
      <c r="R30" s="113"/>
      <c r="S30" s="113"/>
      <c r="T30" s="113"/>
      <c r="U30" s="113"/>
      <c r="V30" s="113"/>
      <c r="W30" s="113"/>
      <c r="X30" s="113"/>
    </row>
    <row r="31" spans="2:24" ht="21" customHeight="1" x14ac:dyDescent="0.15">
      <c r="B31" s="123"/>
      <c r="C31" s="123"/>
      <c r="D31" s="123"/>
      <c r="E31" s="123"/>
      <c r="F31" s="123"/>
      <c r="G31" s="123"/>
      <c r="H31" s="123"/>
      <c r="I31" s="123"/>
      <c r="J31" s="124" t="s">
        <v>1162</v>
      </c>
      <c r="K31" s="247"/>
      <c r="L31" s="125" t="s">
        <v>1167</v>
      </c>
      <c r="M31" s="247"/>
      <c r="N31" s="126" t="s">
        <v>1177</v>
      </c>
      <c r="O31" s="113" t="s">
        <v>1043</v>
      </c>
      <c r="P31" s="113"/>
      <c r="Q31" s="113"/>
      <c r="R31" s="113"/>
      <c r="S31" s="113"/>
      <c r="T31" s="113"/>
      <c r="U31" s="113"/>
      <c r="V31" s="113"/>
      <c r="W31" s="113"/>
      <c r="X31" s="113"/>
    </row>
    <row r="32" spans="2:24" ht="21" customHeight="1" x14ac:dyDescent="0.15">
      <c r="B32" s="123"/>
      <c r="C32" s="123"/>
      <c r="D32" s="123"/>
      <c r="E32" s="123"/>
      <c r="F32" s="123"/>
      <c r="G32" s="123"/>
      <c r="H32" s="123"/>
      <c r="I32" s="123"/>
      <c r="J32" s="124" t="s">
        <v>1161</v>
      </c>
      <c r="K32" s="247"/>
      <c r="L32" s="125" t="s">
        <v>753</v>
      </c>
      <c r="M32" s="247"/>
      <c r="N32" s="126" t="s">
        <v>1044</v>
      </c>
      <c r="O32" s="113"/>
      <c r="P32" s="113"/>
      <c r="Q32" s="113"/>
      <c r="R32" s="113"/>
      <c r="S32" s="113"/>
      <c r="T32" s="113"/>
      <c r="U32" s="113"/>
      <c r="V32" s="113"/>
      <c r="W32" s="113"/>
      <c r="X32" s="113"/>
    </row>
    <row r="33" spans="2:24" ht="21" customHeight="1" x14ac:dyDescent="0.15">
      <c r="B33" s="123"/>
      <c r="C33" s="123"/>
      <c r="D33" s="123"/>
      <c r="E33" s="123"/>
      <c r="F33" s="123"/>
      <c r="G33" s="123"/>
      <c r="H33" s="123"/>
      <c r="I33" s="123"/>
      <c r="J33" s="124" t="s">
        <v>1160</v>
      </c>
      <c r="K33" s="247"/>
      <c r="L33" s="125" t="s">
        <v>754</v>
      </c>
      <c r="M33" s="247"/>
      <c r="N33" s="126" t="s">
        <v>1044</v>
      </c>
      <c r="O33" s="113"/>
      <c r="P33" s="113"/>
      <c r="Q33" s="113"/>
      <c r="R33" s="113"/>
      <c r="S33" s="113"/>
      <c r="T33" s="113"/>
      <c r="U33" s="113"/>
      <c r="V33" s="113"/>
      <c r="W33" s="113"/>
      <c r="X33" s="113"/>
    </row>
    <row r="34" spans="2:24" ht="21" customHeight="1" x14ac:dyDescent="0.15">
      <c r="B34" s="123"/>
      <c r="C34" s="123"/>
      <c r="D34" s="123"/>
      <c r="E34" s="123"/>
      <c r="F34" s="123"/>
      <c r="G34" s="123"/>
      <c r="H34" s="123"/>
      <c r="I34" s="123"/>
      <c r="J34" s="124" t="s">
        <v>1159</v>
      </c>
      <c r="K34" s="247"/>
      <c r="L34" s="125" t="s">
        <v>755</v>
      </c>
      <c r="M34" s="247"/>
      <c r="N34" s="126" t="s">
        <v>1173</v>
      </c>
      <c r="O34" s="113" t="s">
        <v>1174</v>
      </c>
      <c r="P34" s="113"/>
      <c r="Q34" s="113"/>
      <c r="R34" s="113"/>
      <c r="S34" s="113"/>
      <c r="T34" s="113"/>
      <c r="U34" s="113"/>
      <c r="V34" s="113"/>
      <c r="W34" s="113"/>
      <c r="X34" s="113"/>
    </row>
    <row r="35" spans="2:24" ht="21" customHeight="1" x14ac:dyDescent="0.15">
      <c r="B35" s="123"/>
      <c r="C35" s="123"/>
      <c r="D35" s="123"/>
      <c r="E35" s="123"/>
      <c r="F35" s="123"/>
      <c r="G35" s="123"/>
      <c r="H35" s="123"/>
      <c r="I35" s="123"/>
      <c r="J35" s="124" t="s">
        <v>1158</v>
      </c>
      <c r="K35" s="247"/>
      <c r="L35" s="125" t="s">
        <v>756</v>
      </c>
      <c r="M35" s="247"/>
      <c r="N35" s="126" t="s">
        <v>1173</v>
      </c>
      <c r="O35" s="113" t="s">
        <v>1174</v>
      </c>
      <c r="P35" s="113"/>
      <c r="Q35" s="113"/>
      <c r="R35" s="113"/>
      <c r="S35" s="113"/>
      <c r="T35" s="113"/>
      <c r="U35" s="113"/>
      <c r="V35" s="113"/>
      <c r="W35" s="113"/>
      <c r="X35" s="113"/>
    </row>
    <row r="36" spans="2:24" ht="21" customHeight="1" x14ac:dyDescent="0.15">
      <c r="B36" s="123"/>
      <c r="C36" s="123"/>
      <c r="D36" s="123"/>
      <c r="E36" s="123"/>
      <c r="F36" s="123"/>
      <c r="G36" s="123"/>
      <c r="H36" s="123"/>
      <c r="I36" s="123" t="s">
        <v>1141</v>
      </c>
      <c r="J36" s="124" t="s">
        <v>1157</v>
      </c>
      <c r="K36" s="247"/>
      <c r="L36" s="125" t="s">
        <v>757</v>
      </c>
      <c r="M36" s="247"/>
      <c r="N36" s="126" t="s">
        <v>1175</v>
      </c>
      <c r="O36" s="113" t="s">
        <v>1176</v>
      </c>
      <c r="P36" s="113"/>
      <c r="Q36" s="113"/>
      <c r="R36" s="113"/>
      <c r="S36" s="113"/>
      <c r="T36" s="113"/>
      <c r="U36" s="113"/>
      <c r="V36" s="113"/>
      <c r="W36" s="113"/>
      <c r="X36" s="113"/>
    </row>
    <row r="37" spans="2:24" ht="21" customHeight="1" x14ac:dyDescent="0.15">
      <c r="B37" s="123"/>
      <c r="C37" s="123"/>
      <c r="D37" s="123"/>
      <c r="E37" s="123"/>
      <c r="F37" s="123"/>
      <c r="G37" s="123"/>
      <c r="H37" s="123"/>
      <c r="I37" s="123" t="s">
        <v>1141</v>
      </c>
      <c r="J37" s="124" t="s">
        <v>1156</v>
      </c>
      <c r="K37" s="247"/>
      <c r="L37" s="125" t="s">
        <v>758</v>
      </c>
      <c r="M37" s="247"/>
      <c r="N37" s="126" t="s">
        <v>1175</v>
      </c>
      <c r="O37" s="113" t="s">
        <v>1176</v>
      </c>
      <c r="P37" s="113"/>
      <c r="Q37" s="113"/>
      <c r="R37" s="113"/>
      <c r="S37" s="113"/>
      <c r="T37" s="113"/>
      <c r="U37" s="113"/>
      <c r="V37" s="113"/>
      <c r="W37" s="113"/>
      <c r="X37" s="113"/>
    </row>
    <row r="38" spans="2:24" ht="21" customHeight="1" x14ac:dyDescent="0.15">
      <c r="B38" s="123"/>
      <c r="C38" s="123"/>
      <c r="D38" s="123"/>
      <c r="E38" s="123"/>
      <c r="F38" s="123"/>
      <c r="G38" s="123"/>
      <c r="H38" s="123"/>
      <c r="I38" s="123"/>
      <c r="J38" s="124" t="s">
        <v>1155</v>
      </c>
      <c r="K38" s="247"/>
      <c r="L38" s="125" t="s">
        <v>759</v>
      </c>
      <c r="M38" s="247"/>
      <c r="N38" s="126" t="s">
        <v>1175</v>
      </c>
      <c r="O38" s="113" t="s">
        <v>1176</v>
      </c>
      <c r="P38" s="113"/>
      <c r="Q38" s="113"/>
      <c r="R38" s="113"/>
      <c r="S38" s="113"/>
      <c r="T38" s="113"/>
      <c r="U38" s="113"/>
      <c r="V38" s="113"/>
      <c r="W38" s="113"/>
      <c r="X38" s="113"/>
    </row>
    <row r="39" spans="2:24" ht="21" customHeight="1" x14ac:dyDescent="0.15">
      <c r="B39" s="123"/>
      <c r="C39" s="123"/>
      <c r="D39" s="123"/>
      <c r="E39" s="123"/>
      <c r="F39" s="123"/>
      <c r="G39" s="123"/>
      <c r="H39" s="123"/>
      <c r="I39" s="123"/>
      <c r="J39" s="124" t="s">
        <v>1154</v>
      </c>
      <c r="K39" s="247"/>
      <c r="L39" s="125" t="s">
        <v>760</v>
      </c>
      <c r="M39" s="247"/>
      <c r="N39" s="126" t="s">
        <v>1045</v>
      </c>
      <c r="O39" s="113"/>
      <c r="P39" s="113"/>
      <c r="Q39" s="113"/>
      <c r="R39" s="113"/>
      <c r="S39" s="113"/>
      <c r="T39" s="113"/>
      <c r="U39" s="113"/>
      <c r="V39" s="113"/>
      <c r="W39" s="113"/>
      <c r="X39" s="113"/>
    </row>
    <row r="40" spans="2:24" ht="21" customHeight="1" x14ac:dyDescent="0.15">
      <c r="B40" s="123"/>
      <c r="C40" s="123"/>
      <c r="D40" s="123"/>
      <c r="E40" s="123"/>
      <c r="F40" s="123"/>
      <c r="G40" s="123"/>
      <c r="H40" s="123"/>
      <c r="I40" s="123"/>
      <c r="J40" s="124" t="s">
        <v>1028</v>
      </c>
      <c r="K40" s="247"/>
      <c r="L40" s="125" t="s">
        <v>761</v>
      </c>
      <c r="M40" s="247"/>
      <c r="N40" s="126" t="s">
        <v>1045</v>
      </c>
      <c r="O40" s="113"/>
      <c r="P40" s="113"/>
      <c r="Q40" s="113"/>
      <c r="R40" s="113"/>
      <c r="S40" s="113"/>
      <c r="T40" s="113"/>
      <c r="U40" s="113"/>
      <c r="V40" s="113"/>
      <c r="W40" s="113"/>
      <c r="X40" s="113"/>
    </row>
    <row r="41" spans="2:24" ht="21" customHeight="1" x14ac:dyDescent="0.15">
      <c r="B41" s="123"/>
      <c r="C41" s="123"/>
      <c r="D41" s="123"/>
      <c r="E41" s="123"/>
      <c r="F41" s="123"/>
      <c r="G41" s="123"/>
      <c r="H41" s="123"/>
      <c r="I41" s="123"/>
      <c r="J41" s="124" t="s">
        <v>1153</v>
      </c>
      <c r="K41" s="248"/>
      <c r="L41" s="125" t="s">
        <v>762</v>
      </c>
      <c r="M41" s="248"/>
      <c r="N41" s="126" t="s">
        <v>1046</v>
      </c>
      <c r="O41" s="113"/>
      <c r="P41" s="113"/>
      <c r="Q41" s="113"/>
      <c r="R41" s="113"/>
      <c r="S41" s="113"/>
      <c r="T41" s="113"/>
      <c r="U41" s="113"/>
      <c r="V41" s="113"/>
      <c r="W41" s="113"/>
      <c r="X41" s="113"/>
    </row>
    <row r="42" spans="2:24" ht="21" customHeight="1" x14ac:dyDescent="0.15">
      <c r="B42" s="43"/>
      <c r="C42" s="43"/>
      <c r="D42" s="43"/>
      <c r="E42" s="43"/>
      <c r="F42" s="43"/>
      <c r="G42" s="43"/>
      <c r="H42" s="43"/>
      <c r="I42" s="43"/>
      <c r="J42" s="43"/>
    </row>
    <row r="43" spans="2:24" ht="21" customHeight="1" x14ac:dyDescent="0.15">
      <c r="B43" s="43"/>
      <c r="C43" s="43"/>
      <c r="D43" s="43"/>
      <c r="E43" s="43"/>
      <c r="F43" s="43"/>
      <c r="G43" s="43"/>
      <c r="H43" s="43"/>
      <c r="I43" s="43"/>
      <c r="J43" s="43"/>
    </row>
    <row r="44" spans="2:24" ht="21" customHeight="1" x14ac:dyDescent="0.15">
      <c r="B44" s="43"/>
      <c r="C44" s="43"/>
      <c r="D44" s="43"/>
      <c r="E44" s="43"/>
      <c r="F44" s="43"/>
      <c r="G44" s="43"/>
      <c r="H44" s="43"/>
      <c r="I44" s="43"/>
      <c r="J44" s="43"/>
    </row>
    <row r="45" spans="2:24" ht="21" customHeight="1" x14ac:dyDescent="0.15">
      <c r="B45" s="43"/>
      <c r="C45" s="43"/>
      <c r="D45" s="43"/>
      <c r="E45" s="43"/>
      <c r="F45" s="43"/>
      <c r="G45" s="43"/>
      <c r="H45" s="43"/>
      <c r="I45" s="43"/>
      <c r="J45" s="43"/>
    </row>
    <row r="46" spans="2:24" ht="21" customHeight="1" x14ac:dyDescent="0.15">
      <c r="B46" s="43"/>
      <c r="C46" s="43"/>
      <c r="D46" s="43"/>
      <c r="E46" s="43"/>
      <c r="F46" s="43"/>
      <c r="G46" s="43"/>
      <c r="H46" s="43"/>
      <c r="I46" s="43"/>
      <c r="J46" s="43"/>
    </row>
    <row r="47" spans="2:24" ht="21" customHeight="1" x14ac:dyDescent="0.15">
      <c r="B47" s="43"/>
      <c r="C47" s="43"/>
      <c r="D47" s="43"/>
      <c r="E47" s="43"/>
      <c r="F47" s="43"/>
      <c r="G47" s="43"/>
      <c r="H47" s="43"/>
      <c r="I47" s="43"/>
      <c r="J47" s="43"/>
    </row>
    <row r="48" spans="2:24" ht="21" customHeight="1" x14ac:dyDescent="0.15">
      <c r="B48" s="43"/>
      <c r="C48" s="43"/>
      <c r="D48" s="43"/>
      <c r="E48" s="43"/>
      <c r="F48" s="43"/>
      <c r="G48" s="43"/>
      <c r="H48" s="43"/>
      <c r="I48" s="43"/>
      <c r="J48" s="43"/>
    </row>
    <row r="49" spans="2:10" ht="21" customHeight="1" x14ac:dyDescent="0.15">
      <c r="B49" s="43"/>
      <c r="C49" s="43"/>
      <c r="D49" s="43"/>
      <c r="E49" s="43"/>
      <c r="F49" s="43"/>
      <c r="G49" s="43"/>
      <c r="H49" s="43"/>
      <c r="I49" s="43"/>
      <c r="J49" s="43"/>
    </row>
    <row r="50" spans="2:10" ht="21" customHeight="1" x14ac:dyDescent="0.15">
      <c r="B50" s="43"/>
      <c r="C50" s="43"/>
      <c r="D50" s="43"/>
      <c r="E50" s="43"/>
      <c r="F50" s="43"/>
      <c r="G50" s="43"/>
      <c r="H50" s="43"/>
      <c r="I50" s="43"/>
      <c r="J50" s="43"/>
    </row>
    <row r="51" spans="2:10" ht="21" customHeight="1" x14ac:dyDescent="0.15">
      <c r="B51" s="43"/>
      <c r="C51" s="43"/>
      <c r="D51" s="43"/>
      <c r="E51" s="43"/>
      <c r="F51" s="43"/>
      <c r="G51" s="43"/>
      <c r="H51" s="43"/>
      <c r="I51" s="43"/>
      <c r="J51" s="43"/>
    </row>
    <row r="52" spans="2:10" ht="21" customHeight="1" x14ac:dyDescent="0.15">
      <c r="B52" s="43"/>
      <c r="C52" s="43"/>
      <c r="D52" s="43"/>
      <c r="E52" s="43"/>
      <c r="F52" s="43"/>
      <c r="G52" s="43"/>
      <c r="H52" s="43"/>
      <c r="I52" s="43"/>
      <c r="J52" s="43"/>
    </row>
    <row r="53" spans="2:10" ht="21" customHeight="1" x14ac:dyDescent="0.15">
      <c r="B53" s="43"/>
      <c r="C53" s="43"/>
      <c r="D53" s="43"/>
      <c r="E53" s="43"/>
      <c r="F53" s="43"/>
      <c r="G53" s="43"/>
      <c r="H53" s="43"/>
      <c r="I53" s="43"/>
      <c r="J53" s="43"/>
    </row>
    <row r="54" spans="2:10" ht="21" customHeight="1" x14ac:dyDescent="0.15">
      <c r="B54" s="43"/>
      <c r="C54" s="43"/>
      <c r="D54" s="43"/>
      <c r="E54" s="43"/>
      <c r="F54" s="43"/>
      <c r="G54" s="43"/>
      <c r="H54" s="43"/>
      <c r="I54" s="43"/>
      <c r="J54" s="43"/>
    </row>
    <row r="55" spans="2:10" ht="21" customHeight="1" x14ac:dyDescent="0.15">
      <c r="B55" s="43"/>
      <c r="C55" s="43"/>
      <c r="D55" s="43"/>
      <c r="E55" s="43"/>
      <c r="F55" s="43"/>
      <c r="G55" s="43"/>
      <c r="H55" s="43"/>
      <c r="I55" s="43"/>
      <c r="J55" s="43"/>
    </row>
    <row r="56" spans="2:10" ht="21" customHeight="1" x14ac:dyDescent="0.15">
      <c r="B56" s="43"/>
      <c r="C56" s="43"/>
      <c r="D56" s="43"/>
      <c r="E56" s="43"/>
      <c r="F56" s="43"/>
      <c r="G56" s="43"/>
      <c r="H56" s="43"/>
      <c r="I56" s="43"/>
      <c r="J56" s="43"/>
    </row>
    <row r="57" spans="2:10" ht="21" customHeight="1" x14ac:dyDescent="0.15">
      <c r="B57" s="43"/>
      <c r="C57" s="43"/>
      <c r="D57" s="43"/>
      <c r="E57" s="43"/>
      <c r="F57" s="43"/>
      <c r="G57" s="43"/>
      <c r="H57" s="43"/>
      <c r="I57" s="43"/>
      <c r="J57" s="43"/>
    </row>
    <row r="58" spans="2:10" ht="21" customHeight="1" x14ac:dyDescent="0.15">
      <c r="B58" s="43"/>
      <c r="C58" s="43"/>
      <c r="D58" s="43"/>
      <c r="E58" s="43"/>
      <c r="F58" s="43"/>
      <c r="G58" s="43"/>
      <c r="H58" s="43"/>
      <c r="I58" s="43"/>
      <c r="J58" s="43"/>
    </row>
    <row r="59" spans="2:10" ht="21" customHeight="1" x14ac:dyDescent="0.15">
      <c r="B59" s="43"/>
      <c r="C59" s="43"/>
      <c r="D59" s="43"/>
      <c r="E59" s="43"/>
      <c r="F59" s="43"/>
      <c r="G59" s="43"/>
      <c r="H59" s="43"/>
      <c r="I59" s="43"/>
      <c r="J59" s="43"/>
    </row>
    <row r="60" spans="2:10" ht="21" customHeight="1" x14ac:dyDescent="0.15">
      <c r="B60" s="43"/>
      <c r="C60" s="43"/>
      <c r="D60" s="43"/>
      <c r="E60" s="43"/>
      <c r="F60" s="43"/>
      <c r="G60" s="43"/>
      <c r="H60" s="43"/>
      <c r="I60" s="43"/>
      <c r="J60" s="43"/>
    </row>
    <row r="61" spans="2:10" ht="21" customHeight="1" x14ac:dyDescent="0.15">
      <c r="B61" s="43"/>
      <c r="C61" s="43"/>
      <c r="D61" s="43"/>
      <c r="E61" s="43"/>
      <c r="F61" s="43"/>
      <c r="G61" s="43"/>
      <c r="H61" s="43"/>
      <c r="I61" s="43"/>
      <c r="J61" s="43"/>
    </row>
    <row r="62" spans="2:10" ht="21" customHeight="1" x14ac:dyDescent="0.15">
      <c r="B62" s="43"/>
      <c r="C62" s="43"/>
      <c r="D62" s="43"/>
      <c r="E62" s="43"/>
      <c r="F62" s="43"/>
      <c r="G62" s="43"/>
      <c r="H62" s="43"/>
      <c r="I62" s="43"/>
      <c r="J62" s="43"/>
    </row>
    <row r="63" spans="2:10" ht="21" customHeight="1" x14ac:dyDescent="0.15">
      <c r="B63" s="43"/>
      <c r="C63" s="43"/>
      <c r="D63" s="43"/>
      <c r="E63" s="43"/>
      <c r="F63" s="43"/>
      <c r="G63" s="43"/>
      <c r="H63" s="43"/>
      <c r="I63" s="43"/>
      <c r="J63" s="43"/>
    </row>
    <row r="64" spans="2:10" ht="21" customHeight="1" x14ac:dyDescent="0.15">
      <c r="B64" s="43"/>
      <c r="C64" s="43"/>
      <c r="D64" s="43"/>
      <c r="E64" s="43"/>
      <c r="F64" s="43"/>
      <c r="G64" s="43"/>
      <c r="H64" s="43"/>
      <c r="I64" s="43"/>
      <c r="J64" s="43"/>
    </row>
  </sheetData>
  <mergeCells count="4">
    <mergeCell ref="B2:I2"/>
    <mergeCell ref="O2:X2"/>
    <mergeCell ref="K3:K41"/>
    <mergeCell ref="M3:M41"/>
  </mergeCells>
  <phoneticPr fontId="2" type="noConversion"/>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16"/>
  <sheetViews>
    <sheetView workbookViewId="0">
      <pane xSplit="3" ySplit="3" topLeftCell="L4" activePane="bottomRight" state="frozen"/>
      <selection pane="topRight" activeCell="D1" sqref="D1"/>
      <selection pane="bottomLeft" activeCell="A4" sqref="A4"/>
      <selection pane="bottomRight" activeCell="B3" sqref="B3:Z16"/>
    </sheetView>
  </sheetViews>
  <sheetFormatPr defaultColWidth="8.875" defaultRowHeight="14.25" x14ac:dyDescent="0.15"/>
  <cols>
    <col min="1" max="1" width="3.125" style="27" customWidth="1"/>
    <col min="2" max="2" width="7.875" style="27" bestFit="1" customWidth="1"/>
    <col min="3" max="3" width="7.375" style="27" bestFit="1" customWidth="1"/>
    <col min="4" max="7" width="9" style="27" bestFit="1" customWidth="1"/>
    <col min="8" max="8" width="11" style="27" customWidth="1"/>
    <col min="9" max="9" width="12.625" style="27" bestFit="1" customWidth="1"/>
    <col min="10" max="10" width="14.5" style="27" customWidth="1"/>
    <col min="11" max="11" width="9" style="27" bestFit="1" customWidth="1"/>
    <col min="12" max="16" width="12.625" style="27" bestFit="1" customWidth="1"/>
    <col min="17" max="17" width="15.625" style="27" bestFit="1" customWidth="1"/>
    <col min="18" max="18" width="13.625" style="27" bestFit="1" customWidth="1"/>
    <col min="19" max="19" width="14.5" style="27" bestFit="1" customWidth="1"/>
    <col min="20" max="20" width="10.125" style="27" bestFit="1" customWidth="1"/>
    <col min="21" max="21" width="11.5" style="27" bestFit="1" customWidth="1"/>
    <col min="22" max="22" width="12.5" style="27" bestFit="1" customWidth="1"/>
    <col min="23" max="23" width="10.125" style="27" bestFit="1" customWidth="1"/>
    <col min="24" max="24" width="9" style="27" bestFit="1" customWidth="1"/>
    <col min="25" max="25" width="10.125" style="27" bestFit="1" customWidth="1"/>
    <col min="26" max="26" width="9" style="27" bestFit="1" customWidth="1"/>
    <col min="27" max="27" width="6.125" style="27" bestFit="1" customWidth="1"/>
    <col min="28" max="28" width="7.375" style="27" bestFit="1" customWidth="1"/>
    <col min="29" max="29" width="12.125" style="27" bestFit="1" customWidth="1"/>
    <col min="30" max="30" width="7.375" style="27" bestFit="1" customWidth="1"/>
    <col min="31" max="16384" width="8.875" style="27"/>
  </cols>
  <sheetData>
    <row r="2" spans="2:30" ht="78.95" customHeight="1" x14ac:dyDescent="0.15">
      <c r="C2" s="41"/>
      <c r="D2" s="251" t="s">
        <v>387</v>
      </c>
      <c r="E2" s="251"/>
      <c r="F2" s="251"/>
      <c r="G2" s="251"/>
      <c r="H2" s="251"/>
      <c r="I2" s="251"/>
      <c r="J2" s="251"/>
      <c r="K2" s="251"/>
      <c r="L2" s="251"/>
      <c r="M2" s="251"/>
      <c r="N2" s="251"/>
      <c r="O2" s="251"/>
      <c r="P2" s="251"/>
      <c r="Q2" s="41"/>
      <c r="R2" s="41"/>
      <c r="S2" s="41"/>
      <c r="T2" s="41"/>
      <c r="U2" s="41"/>
    </row>
    <row r="3" spans="2:30" s="37" customFormat="1" ht="16.5" x14ac:dyDescent="0.15">
      <c r="B3" s="38" t="s">
        <v>390</v>
      </c>
      <c r="C3" s="38" t="s">
        <v>392</v>
      </c>
      <c r="D3" s="38" t="s">
        <v>248</v>
      </c>
      <c r="E3" s="38" t="s">
        <v>249</v>
      </c>
      <c r="F3" s="38" t="s">
        <v>393</v>
      </c>
      <c r="G3" s="38" t="s">
        <v>394</v>
      </c>
      <c r="H3" s="38" t="s">
        <v>251</v>
      </c>
      <c r="I3" s="38" t="s">
        <v>252</v>
      </c>
      <c r="J3" s="38" t="s">
        <v>253</v>
      </c>
      <c r="K3" s="38" t="s">
        <v>254</v>
      </c>
      <c r="L3" s="38" t="s">
        <v>255</v>
      </c>
      <c r="M3" s="38" t="s">
        <v>256</v>
      </c>
      <c r="N3" s="38" t="s">
        <v>388</v>
      </c>
      <c r="O3" s="38" t="s">
        <v>389</v>
      </c>
      <c r="P3" s="38" t="s">
        <v>257</v>
      </c>
      <c r="Q3" s="249" t="s">
        <v>258</v>
      </c>
      <c r="R3" s="249"/>
      <c r="S3" s="249"/>
      <c r="T3" s="249"/>
      <c r="U3" s="249"/>
      <c r="V3" s="250" t="s">
        <v>259</v>
      </c>
      <c r="W3" s="250"/>
      <c r="X3" s="250"/>
      <c r="Y3" s="250"/>
      <c r="Z3" s="250"/>
      <c r="AA3" s="28"/>
      <c r="AB3" s="28"/>
      <c r="AC3" s="28"/>
      <c r="AD3" s="28"/>
    </row>
    <row r="4" spans="2:30" ht="16.5" x14ac:dyDescent="0.15">
      <c r="B4" s="23" t="s">
        <v>260</v>
      </c>
      <c r="C4" s="24">
        <v>0</v>
      </c>
      <c r="D4" s="25"/>
      <c r="E4" s="25"/>
      <c r="F4" s="25"/>
      <c r="G4" s="25"/>
      <c r="H4" s="39">
        <v>20</v>
      </c>
      <c r="I4" s="171" t="s">
        <v>271</v>
      </c>
      <c r="J4" s="171">
        <v>1</v>
      </c>
      <c r="K4" s="25">
        <v>100</v>
      </c>
      <c r="L4" s="171">
        <v>2</v>
      </c>
      <c r="M4" s="171">
        <v>10</v>
      </c>
      <c r="N4" s="25">
        <v>4</v>
      </c>
      <c r="O4" s="25">
        <v>1</v>
      </c>
      <c r="P4" s="25">
        <v>5</v>
      </c>
      <c r="Q4" s="29"/>
      <c r="R4" s="30"/>
      <c r="S4" s="30"/>
      <c r="T4" s="30"/>
      <c r="U4" s="31"/>
      <c r="V4" s="29"/>
      <c r="W4" s="30"/>
      <c r="X4" s="30"/>
      <c r="Y4" s="30"/>
      <c r="Z4" s="31"/>
    </row>
    <row r="5" spans="2:30" ht="16.5" x14ac:dyDescent="0.15">
      <c r="B5" s="23" t="s">
        <v>261</v>
      </c>
      <c r="C5" s="24">
        <v>10</v>
      </c>
      <c r="D5" s="25" t="s">
        <v>262</v>
      </c>
      <c r="E5" s="25"/>
      <c r="F5" s="25"/>
      <c r="G5" s="25"/>
      <c r="H5" s="40">
        <v>40</v>
      </c>
      <c r="I5" s="171" t="s">
        <v>271</v>
      </c>
      <c r="J5" s="171">
        <v>2</v>
      </c>
      <c r="K5" s="25">
        <v>120</v>
      </c>
      <c r="L5" s="171">
        <v>3</v>
      </c>
      <c r="M5" s="171">
        <v>20</v>
      </c>
      <c r="N5" s="25">
        <v>6</v>
      </c>
      <c r="O5" s="25">
        <v>2</v>
      </c>
      <c r="P5" s="25">
        <v>10</v>
      </c>
      <c r="Q5" s="32" t="s">
        <v>263</v>
      </c>
      <c r="R5" s="33" t="s">
        <v>264</v>
      </c>
      <c r="S5" s="32" t="s">
        <v>265</v>
      </c>
      <c r="T5" s="32" t="s">
        <v>266</v>
      </c>
      <c r="U5" s="34" t="s">
        <v>267</v>
      </c>
      <c r="V5" s="33" t="s">
        <v>268</v>
      </c>
      <c r="W5" s="32" t="s">
        <v>269</v>
      </c>
      <c r="X5" s="32"/>
      <c r="Y5" s="32"/>
      <c r="Z5" s="34"/>
      <c r="AA5" s="28"/>
      <c r="AB5" s="28"/>
      <c r="AD5" s="28"/>
    </row>
    <row r="6" spans="2:30" ht="16.5" x14ac:dyDescent="0.15">
      <c r="B6" s="23" t="s">
        <v>270</v>
      </c>
      <c r="C6" s="24">
        <v>30</v>
      </c>
      <c r="D6" s="25" t="s">
        <v>262</v>
      </c>
      <c r="E6" s="25"/>
      <c r="F6" s="25"/>
      <c r="G6" s="25"/>
      <c r="H6" s="39">
        <v>40</v>
      </c>
      <c r="I6" s="171" t="s">
        <v>271</v>
      </c>
      <c r="J6" s="171">
        <v>3</v>
      </c>
      <c r="K6" s="25">
        <v>120</v>
      </c>
      <c r="L6" s="171">
        <v>4</v>
      </c>
      <c r="M6" s="171">
        <v>30</v>
      </c>
      <c r="N6" s="25">
        <v>8</v>
      </c>
      <c r="O6" s="25">
        <v>2</v>
      </c>
      <c r="P6" s="25">
        <v>15</v>
      </c>
      <c r="Q6" s="32" t="s">
        <v>272</v>
      </c>
      <c r="R6" s="33" t="s">
        <v>273</v>
      </c>
      <c r="S6" s="32" t="s">
        <v>274</v>
      </c>
      <c r="T6" s="32" t="s">
        <v>275</v>
      </c>
      <c r="U6" s="34" t="s">
        <v>276</v>
      </c>
      <c r="V6" s="33" t="s">
        <v>277</v>
      </c>
      <c r="W6" s="32" t="s">
        <v>278</v>
      </c>
      <c r="X6" s="32"/>
      <c r="Y6" s="32"/>
      <c r="Z6" s="34"/>
      <c r="AA6" s="28"/>
      <c r="AB6" s="28"/>
      <c r="AD6" s="28"/>
    </row>
    <row r="7" spans="2:30" ht="16.5" x14ac:dyDescent="0.15">
      <c r="B7" s="23" t="s">
        <v>279</v>
      </c>
      <c r="C7" s="24">
        <v>60</v>
      </c>
      <c r="D7" s="25" t="s">
        <v>280</v>
      </c>
      <c r="E7" s="25"/>
      <c r="F7" s="25"/>
      <c r="G7" s="25"/>
      <c r="H7" s="39">
        <v>40</v>
      </c>
      <c r="I7" s="171" t="s">
        <v>281</v>
      </c>
      <c r="J7" s="171">
        <v>4</v>
      </c>
      <c r="K7" s="25">
        <v>120</v>
      </c>
      <c r="L7" s="171">
        <v>5</v>
      </c>
      <c r="M7" s="171">
        <v>40</v>
      </c>
      <c r="N7" s="25">
        <v>10</v>
      </c>
      <c r="O7" s="25">
        <v>3</v>
      </c>
      <c r="P7" s="25">
        <v>20</v>
      </c>
      <c r="Q7" s="32" t="s">
        <v>282</v>
      </c>
      <c r="R7" s="33" t="s">
        <v>283</v>
      </c>
      <c r="S7" s="32" t="s">
        <v>284</v>
      </c>
      <c r="T7" s="32" t="s">
        <v>285</v>
      </c>
      <c r="U7" s="34" t="s">
        <v>286</v>
      </c>
      <c r="V7" s="33" t="s">
        <v>287</v>
      </c>
      <c r="W7" s="32" t="s">
        <v>278</v>
      </c>
      <c r="X7" s="32" t="s">
        <v>288</v>
      </c>
      <c r="Y7" s="32"/>
      <c r="Z7" s="34"/>
      <c r="AA7" s="28"/>
      <c r="AB7" s="28"/>
      <c r="AD7" s="28"/>
    </row>
    <row r="8" spans="2:30" ht="16.5" x14ac:dyDescent="0.15">
      <c r="B8" s="23" t="s">
        <v>289</v>
      </c>
      <c r="C8" s="26">
        <v>100</v>
      </c>
      <c r="D8" s="25" t="s">
        <v>290</v>
      </c>
      <c r="E8" s="25"/>
      <c r="F8" s="25"/>
      <c r="G8" s="25"/>
      <c r="H8" s="39">
        <v>60</v>
      </c>
      <c r="I8" s="171" t="s">
        <v>291</v>
      </c>
      <c r="J8" s="171">
        <v>5</v>
      </c>
      <c r="K8" s="25">
        <v>150</v>
      </c>
      <c r="L8" s="171">
        <v>6</v>
      </c>
      <c r="M8" s="171">
        <v>50</v>
      </c>
      <c r="N8" s="25">
        <v>12</v>
      </c>
      <c r="O8" s="25">
        <v>3</v>
      </c>
      <c r="P8" s="25">
        <v>30</v>
      </c>
      <c r="Q8" s="32" t="s">
        <v>292</v>
      </c>
      <c r="R8" s="33" t="s">
        <v>293</v>
      </c>
      <c r="S8" s="32" t="s">
        <v>294</v>
      </c>
      <c r="T8" s="32" t="s">
        <v>295</v>
      </c>
      <c r="U8" s="34" t="s">
        <v>296</v>
      </c>
      <c r="V8" s="33" t="s">
        <v>297</v>
      </c>
      <c r="W8" s="32" t="s">
        <v>298</v>
      </c>
      <c r="X8" s="32" t="s">
        <v>288</v>
      </c>
      <c r="Y8" s="32"/>
      <c r="Z8" s="34"/>
      <c r="AA8" s="28"/>
      <c r="AB8" s="28"/>
      <c r="AD8" s="28"/>
    </row>
    <row r="9" spans="2:30" ht="16.5" x14ac:dyDescent="0.15">
      <c r="B9" s="23" t="s">
        <v>299</v>
      </c>
      <c r="C9" s="24">
        <v>200</v>
      </c>
      <c r="D9" s="25" t="s">
        <v>300</v>
      </c>
      <c r="E9" s="25"/>
      <c r="F9" s="25" t="s">
        <v>301</v>
      </c>
      <c r="G9" s="25"/>
      <c r="H9" s="39">
        <v>60</v>
      </c>
      <c r="I9" s="171" t="s">
        <v>281</v>
      </c>
      <c r="J9" s="171">
        <v>6</v>
      </c>
      <c r="K9" s="25">
        <v>150</v>
      </c>
      <c r="L9" s="171">
        <v>7</v>
      </c>
      <c r="M9" s="171">
        <v>60</v>
      </c>
      <c r="N9" s="25">
        <v>15</v>
      </c>
      <c r="O9" s="25">
        <v>4</v>
      </c>
      <c r="P9" s="25">
        <v>40</v>
      </c>
      <c r="Q9" s="32" t="s">
        <v>302</v>
      </c>
      <c r="R9" s="33" t="s">
        <v>303</v>
      </c>
      <c r="S9" s="35" t="s">
        <v>304</v>
      </c>
      <c r="T9" s="32" t="s">
        <v>305</v>
      </c>
      <c r="U9" s="34" t="s">
        <v>306</v>
      </c>
      <c r="V9" s="33" t="s">
        <v>307</v>
      </c>
      <c r="W9" s="32" t="s">
        <v>298</v>
      </c>
      <c r="X9" s="32" t="s">
        <v>288</v>
      </c>
      <c r="Y9" s="32"/>
      <c r="Z9" s="34"/>
      <c r="AA9" s="28"/>
      <c r="AB9" s="28"/>
      <c r="AD9" s="28"/>
    </row>
    <row r="10" spans="2:30" ht="16.5" x14ac:dyDescent="0.15">
      <c r="B10" s="23" t="s">
        <v>308</v>
      </c>
      <c r="C10" s="24">
        <v>400</v>
      </c>
      <c r="D10" s="25" t="s">
        <v>300</v>
      </c>
      <c r="E10" s="25" t="s">
        <v>309</v>
      </c>
      <c r="F10" s="25" t="s">
        <v>310</v>
      </c>
      <c r="G10" s="25"/>
      <c r="H10" s="39">
        <v>60</v>
      </c>
      <c r="I10" s="171" t="s">
        <v>271</v>
      </c>
      <c r="J10" s="171">
        <v>7</v>
      </c>
      <c r="K10" s="25">
        <v>150</v>
      </c>
      <c r="L10" s="171">
        <v>8</v>
      </c>
      <c r="M10" s="171">
        <v>70</v>
      </c>
      <c r="N10" s="25">
        <v>20</v>
      </c>
      <c r="O10" s="25">
        <v>4</v>
      </c>
      <c r="P10" s="25">
        <v>50</v>
      </c>
      <c r="Q10" s="32" t="s">
        <v>311</v>
      </c>
      <c r="R10" s="33" t="s">
        <v>312</v>
      </c>
      <c r="S10" s="32" t="s">
        <v>313</v>
      </c>
      <c r="T10" s="32" t="s">
        <v>314</v>
      </c>
      <c r="U10" s="34" t="s">
        <v>315</v>
      </c>
      <c r="V10" s="33" t="s">
        <v>316</v>
      </c>
      <c r="W10" s="32" t="s">
        <v>317</v>
      </c>
      <c r="X10" s="32" t="s">
        <v>318</v>
      </c>
      <c r="Y10" s="32" t="s">
        <v>319</v>
      </c>
      <c r="Z10" s="34"/>
      <c r="AA10" s="28"/>
      <c r="AB10" s="28"/>
      <c r="AD10" s="28"/>
    </row>
    <row r="11" spans="2:30" ht="16.5" x14ac:dyDescent="0.15">
      <c r="B11" s="23" t="s">
        <v>320</v>
      </c>
      <c r="C11" s="24">
        <v>600</v>
      </c>
      <c r="D11" s="25" t="s">
        <v>321</v>
      </c>
      <c r="E11" s="25" t="s">
        <v>309</v>
      </c>
      <c r="F11" s="25" t="s">
        <v>310</v>
      </c>
      <c r="G11" s="25" t="s">
        <v>322</v>
      </c>
      <c r="H11" s="39">
        <v>80</v>
      </c>
      <c r="I11" s="171" t="s">
        <v>271</v>
      </c>
      <c r="J11" s="171">
        <v>8</v>
      </c>
      <c r="K11" s="25">
        <v>200</v>
      </c>
      <c r="L11" s="171">
        <v>9</v>
      </c>
      <c r="M11" s="171">
        <v>80</v>
      </c>
      <c r="N11" s="25">
        <v>25</v>
      </c>
      <c r="O11" s="25">
        <v>3</v>
      </c>
      <c r="P11" s="25">
        <v>60</v>
      </c>
      <c r="Q11" s="32" t="s">
        <v>323</v>
      </c>
      <c r="R11" s="33" t="s">
        <v>324</v>
      </c>
      <c r="S11" s="32" t="s">
        <v>325</v>
      </c>
      <c r="T11" s="32" t="s">
        <v>326</v>
      </c>
      <c r="U11" s="34" t="s">
        <v>327</v>
      </c>
      <c r="V11" s="33" t="s">
        <v>328</v>
      </c>
      <c r="W11" s="32" t="s">
        <v>317</v>
      </c>
      <c r="X11" s="32" t="s">
        <v>318</v>
      </c>
      <c r="Y11" s="32" t="s">
        <v>329</v>
      </c>
      <c r="Z11" s="34"/>
      <c r="AA11" s="28"/>
      <c r="AB11" s="28"/>
      <c r="AD11" s="28"/>
    </row>
    <row r="12" spans="2:30" ht="16.5" x14ac:dyDescent="0.15">
      <c r="B12" s="23" t="s">
        <v>330</v>
      </c>
      <c r="C12" s="26">
        <v>1000</v>
      </c>
      <c r="D12" s="25" t="s">
        <v>331</v>
      </c>
      <c r="E12" s="25" t="s">
        <v>309</v>
      </c>
      <c r="F12" s="25" t="s">
        <v>310</v>
      </c>
      <c r="G12" s="25" t="s">
        <v>322</v>
      </c>
      <c r="H12" s="39">
        <v>80</v>
      </c>
      <c r="I12" s="171" t="s">
        <v>271</v>
      </c>
      <c r="J12" s="171">
        <v>9</v>
      </c>
      <c r="K12" s="25">
        <v>200</v>
      </c>
      <c r="L12" s="171">
        <v>10</v>
      </c>
      <c r="M12" s="171">
        <v>90</v>
      </c>
      <c r="N12" s="25">
        <v>30</v>
      </c>
      <c r="O12" s="25">
        <v>4</v>
      </c>
      <c r="P12" s="25">
        <v>70</v>
      </c>
      <c r="Q12" s="32" t="s">
        <v>332</v>
      </c>
      <c r="R12" s="33" t="s">
        <v>333</v>
      </c>
      <c r="S12" s="32" t="s">
        <v>334</v>
      </c>
      <c r="T12" s="32" t="s">
        <v>335</v>
      </c>
      <c r="U12" s="34" t="s">
        <v>336</v>
      </c>
      <c r="V12" s="33" t="s">
        <v>337</v>
      </c>
      <c r="W12" s="32" t="s">
        <v>338</v>
      </c>
      <c r="X12" s="32" t="s">
        <v>318</v>
      </c>
      <c r="Y12" s="32" t="s">
        <v>339</v>
      </c>
      <c r="Z12" s="34" t="s">
        <v>340</v>
      </c>
      <c r="AA12" s="28"/>
      <c r="AB12" s="28"/>
      <c r="AD12" s="28"/>
    </row>
    <row r="13" spans="2:30" ht="16.5" x14ac:dyDescent="0.15">
      <c r="B13" s="23" t="s">
        <v>341</v>
      </c>
      <c r="C13" s="24">
        <v>2000</v>
      </c>
      <c r="D13" s="25" t="s">
        <v>342</v>
      </c>
      <c r="E13" s="25" t="s">
        <v>309</v>
      </c>
      <c r="F13" s="25" t="s">
        <v>310</v>
      </c>
      <c r="G13" s="25" t="s">
        <v>322</v>
      </c>
      <c r="H13" s="39">
        <v>80</v>
      </c>
      <c r="I13" s="171" t="s">
        <v>271</v>
      </c>
      <c r="J13" s="171">
        <v>10</v>
      </c>
      <c r="K13" s="25">
        <v>200</v>
      </c>
      <c r="L13" s="171">
        <v>11</v>
      </c>
      <c r="M13" s="171">
        <v>100</v>
      </c>
      <c r="N13" s="25">
        <v>35</v>
      </c>
      <c r="O13" s="25">
        <v>4</v>
      </c>
      <c r="P13" s="25">
        <v>80</v>
      </c>
      <c r="Q13" s="32" t="s">
        <v>343</v>
      </c>
      <c r="R13" s="33" t="s">
        <v>344</v>
      </c>
      <c r="S13" s="32" t="s">
        <v>345</v>
      </c>
      <c r="T13" s="32" t="s">
        <v>346</v>
      </c>
      <c r="U13" s="34" t="s">
        <v>347</v>
      </c>
      <c r="V13" s="33" t="s">
        <v>348</v>
      </c>
      <c r="W13" s="32" t="s">
        <v>338</v>
      </c>
      <c r="X13" s="32" t="s">
        <v>349</v>
      </c>
      <c r="Y13" s="32" t="s">
        <v>350</v>
      </c>
      <c r="Z13" s="34" t="s">
        <v>351</v>
      </c>
      <c r="AA13" s="28"/>
      <c r="AB13" s="28"/>
      <c r="AD13" s="28"/>
    </row>
    <row r="14" spans="2:30" ht="16.5" x14ac:dyDescent="0.15">
      <c r="B14" s="23" t="s">
        <v>352</v>
      </c>
      <c r="C14" s="26">
        <v>5000</v>
      </c>
      <c r="D14" s="25" t="s">
        <v>342</v>
      </c>
      <c r="E14" s="25" t="s">
        <v>309</v>
      </c>
      <c r="F14" s="25" t="s">
        <v>310</v>
      </c>
      <c r="G14" s="25" t="s">
        <v>322</v>
      </c>
      <c r="H14" s="39">
        <v>100</v>
      </c>
      <c r="I14" s="171" t="s">
        <v>271</v>
      </c>
      <c r="J14" s="171">
        <v>11</v>
      </c>
      <c r="K14" s="25">
        <v>240</v>
      </c>
      <c r="L14" s="171">
        <v>12</v>
      </c>
      <c r="M14" s="171">
        <v>110</v>
      </c>
      <c r="N14" s="25">
        <v>40</v>
      </c>
      <c r="O14" s="25">
        <v>4</v>
      </c>
      <c r="P14" s="25">
        <v>90</v>
      </c>
      <c r="Q14" s="32" t="s">
        <v>353</v>
      </c>
      <c r="R14" s="33" t="s">
        <v>354</v>
      </c>
      <c r="S14" s="32" t="s">
        <v>355</v>
      </c>
      <c r="T14" s="32" t="s">
        <v>356</v>
      </c>
      <c r="U14" s="32" t="s">
        <v>357</v>
      </c>
      <c r="V14" s="33" t="s">
        <v>358</v>
      </c>
      <c r="W14" s="32" t="s">
        <v>359</v>
      </c>
      <c r="X14" s="32" t="s">
        <v>349</v>
      </c>
      <c r="Y14" s="32" t="s">
        <v>360</v>
      </c>
      <c r="Z14" s="34" t="s">
        <v>361</v>
      </c>
      <c r="AA14" s="28"/>
      <c r="AB14" s="28"/>
      <c r="AD14" s="28"/>
    </row>
    <row r="15" spans="2:30" ht="16.5" x14ac:dyDescent="0.15">
      <c r="B15" s="23" t="s">
        <v>362</v>
      </c>
      <c r="C15" s="26">
        <v>10000</v>
      </c>
      <c r="D15" s="25" t="s">
        <v>363</v>
      </c>
      <c r="E15" s="25" t="s">
        <v>364</v>
      </c>
      <c r="F15" s="25" t="s">
        <v>365</v>
      </c>
      <c r="G15" s="25" t="s">
        <v>366</v>
      </c>
      <c r="H15" s="39">
        <v>100</v>
      </c>
      <c r="I15" s="171" t="s">
        <v>367</v>
      </c>
      <c r="J15" s="171">
        <v>12</v>
      </c>
      <c r="K15" s="25">
        <v>240</v>
      </c>
      <c r="L15" s="171">
        <v>13</v>
      </c>
      <c r="M15" s="171">
        <v>120</v>
      </c>
      <c r="N15" s="25">
        <v>50</v>
      </c>
      <c r="O15" s="25">
        <v>5</v>
      </c>
      <c r="P15" s="25">
        <v>100</v>
      </c>
      <c r="Q15" s="32" t="s">
        <v>368</v>
      </c>
      <c r="R15" s="33" t="s">
        <v>369</v>
      </c>
      <c r="S15" s="32" t="s">
        <v>370</v>
      </c>
      <c r="T15" s="32" t="s">
        <v>371</v>
      </c>
      <c r="U15" s="32" t="s">
        <v>372</v>
      </c>
      <c r="V15" s="33" t="s">
        <v>373</v>
      </c>
      <c r="W15" s="32" t="s">
        <v>359</v>
      </c>
      <c r="X15" s="32" t="s">
        <v>374</v>
      </c>
      <c r="Y15" s="32" t="s">
        <v>375</v>
      </c>
      <c r="Z15" s="34" t="s">
        <v>376</v>
      </c>
      <c r="AA15" s="28"/>
      <c r="AB15" s="28"/>
      <c r="AD15" s="28"/>
    </row>
    <row r="16" spans="2:30" ht="16.5" x14ac:dyDescent="0.15">
      <c r="B16" s="23" t="s">
        <v>377</v>
      </c>
      <c r="C16" s="26">
        <v>20000</v>
      </c>
      <c r="D16" s="25" t="s">
        <v>363</v>
      </c>
      <c r="E16" s="25" t="s">
        <v>309</v>
      </c>
      <c r="F16" s="25" t="s">
        <v>310</v>
      </c>
      <c r="G16" s="25" t="s">
        <v>322</v>
      </c>
      <c r="H16" s="39">
        <v>100</v>
      </c>
      <c r="I16" s="171" t="s">
        <v>271</v>
      </c>
      <c r="J16" s="171">
        <v>13</v>
      </c>
      <c r="K16" s="25">
        <v>240</v>
      </c>
      <c r="L16" s="171">
        <v>14</v>
      </c>
      <c r="M16" s="171">
        <v>130</v>
      </c>
      <c r="N16" s="25">
        <v>60</v>
      </c>
      <c r="O16" s="25">
        <v>5</v>
      </c>
      <c r="P16" s="25">
        <v>110</v>
      </c>
      <c r="Q16" s="32" t="s">
        <v>378</v>
      </c>
      <c r="R16" s="33" t="s">
        <v>379</v>
      </c>
      <c r="S16" s="32" t="s">
        <v>380</v>
      </c>
      <c r="T16" s="32" t="s">
        <v>381</v>
      </c>
      <c r="U16" s="32" t="s">
        <v>382</v>
      </c>
      <c r="V16" s="33" t="s">
        <v>383</v>
      </c>
      <c r="W16" s="32" t="s">
        <v>384</v>
      </c>
      <c r="X16" s="32" t="s">
        <v>374</v>
      </c>
      <c r="Y16" s="32" t="s">
        <v>385</v>
      </c>
      <c r="Z16" s="34" t="s">
        <v>386</v>
      </c>
      <c r="AA16" s="28"/>
      <c r="AB16" s="28"/>
      <c r="AD16" s="28"/>
    </row>
  </sheetData>
  <mergeCells count="3">
    <mergeCell ref="Q3:U3"/>
    <mergeCell ref="V3:Z3"/>
    <mergeCell ref="D2:P2"/>
  </mergeCells>
  <phoneticPr fontId="2"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38"/>
  <sheetViews>
    <sheetView workbookViewId="0">
      <selection activeCell="D14" sqref="D14"/>
    </sheetView>
  </sheetViews>
  <sheetFormatPr defaultColWidth="10.875" defaultRowHeight="14.25" x14ac:dyDescent="0.15"/>
  <cols>
    <col min="1" max="1" width="4.5" style="27" customWidth="1"/>
    <col min="2" max="2" width="9.625" style="27" bestFit="1" customWidth="1"/>
    <col min="3" max="3" width="17.5" style="27" bestFit="1" customWidth="1"/>
    <col min="4" max="4" width="83.875" style="27" bestFit="1" customWidth="1"/>
    <col min="5" max="5" width="34.625" style="27" bestFit="1" customWidth="1"/>
    <col min="6" max="16384" width="10.875" style="27"/>
  </cols>
  <sheetData>
    <row r="2" spans="2:5" ht="17.25" x14ac:dyDescent="0.15">
      <c r="B2" s="97" t="s">
        <v>799</v>
      </c>
      <c r="C2" s="138" t="s">
        <v>800</v>
      </c>
      <c r="D2" s="139" t="s">
        <v>1204</v>
      </c>
      <c r="E2" s="139" t="s">
        <v>801</v>
      </c>
    </row>
    <row r="3" spans="2:5" ht="17.25" x14ac:dyDescent="0.15">
      <c r="B3" s="252" t="s">
        <v>802</v>
      </c>
      <c r="C3" s="113" t="s">
        <v>803</v>
      </c>
      <c r="D3" s="140" t="s">
        <v>804</v>
      </c>
      <c r="E3" s="113"/>
    </row>
    <row r="4" spans="2:5" ht="17.25" x14ac:dyDescent="0.15">
      <c r="B4" s="252"/>
      <c r="C4" s="113" t="s">
        <v>805</v>
      </c>
      <c r="D4" s="140">
        <v>5</v>
      </c>
      <c r="E4" s="113"/>
    </row>
    <row r="5" spans="2:5" ht="17.25" x14ac:dyDescent="0.15">
      <c r="B5" s="252"/>
      <c r="C5" s="113" t="s">
        <v>806</v>
      </c>
      <c r="D5" s="140" t="s">
        <v>807</v>
      </c>
      <c r="E5" s="113"/>
    </row>
    <row r="6" spans="2:5" ht="17.25" x14ac:dyDescent="0.15">
      <c r="B6" s="168" t="s">
        <v>1260</v>
      </c>
      <c r="C6" s="168" t="s">
        <v>1261</v>
      </c>
      <c r="D6" s="169" t="s">
        <v>1262</v>
      </c>
      <c r="E6" s="167"/>
    </row>
    <row r="7" spans="2:5" ht="34.5" x14ac:dyDescent="0.15">
      <c r="B7" s="252" t="s">
        <v>808</v>
      </c>
      <c r="C7" s="168" t="s">
        <v>809</v>
      </c>
      <c r="D7" s="169" t="s">
        <v>1264</v>
      </c>
      <c r="E7" s="113" t="s">
        <v>1200</v>
      </c>
    </row>
    <row r="8" spans="2:5" ht="17.25" x14ac:dyDescent="0.15">
      <c r="B8" s="252"/>
      <c r="C8" s="113" t="s">
        <v>810</v>
      </c>
      <c r="D8" s="140">
        <v>5</v>
      </c>
      <c r="E8" s="113"/>
    </row>
    <row r="9" spans="2:5" ht="17.25" x14ac:dyDescent="0.15">
      <c r="B9" s="252" t="s">
        <v>811</v>
      </c>
      <c r="C9" s="168" t="s">
        <v>812</v>
      </c>
      <c r="D9" s="169" t="s">
        <v>1265</v>
      </c>
      <c r="E9" s="113" t="s">
        <v>1201</v>
      </c>
    </row>
    <row r="10" spans="2:5" ht="17.25" x14ac:dyDescent="0.15">
      <c r="B10" s="252"/>
      <c r="C10" s="113" t="s">
        <v>813</v>
      </c>
      <c r="D10" s="140" t="s">
        <v>814</v>
      </c>
      <c r="E10" s="113"/>
    </row>
    <row r="11" spans="2:5" ht="17.25" x14ac:dyDescent="0.15">
      <c r="B11" s="252" t="s">
        <v>419</v>
      </c>
      <c r="C11" s="113" t="s">
        <v>815</v>
      </c>
      <c r="D11" s="140">
        <v>10</v>
      </c>
      <c r="E11" s="113"/>
    </row>
    <row r="12" spans="2:5" ht="17.25" x14ac:dyDescent="0.15">
      <c r="B12" s="252"/>
      <c r="C12" s="113" t="s">
        <v>816</v>
      </c>
      <c r="D12" s="140">
        <v>20</v>
      </c>
      <c r="E12" s="113"/>
    </row>
    <row r="13" spans="2:5" ht="17.25" x14ac:dyDescent="0.15">
      <c r="B13" s="113" t="s">
        <v>817</v>
      </c>
      <c r="C13" s="113" t="s">
        <v>818</v>
      </c>
      <c r="D13" s="140">
        <v>300</v>
      </c>
      <c r="E13" s="113"/>
    </row>
    <row r="14" spans="2:5" ht="17.25" x14ac:dyDescent="0.15">
      <c r="B14" s="113" t="s">
        <v>819</v>
      </c>
      <c r="C14" s="168" t="s">
        <v>820</v>
      </c>
      <c r="D14" s="170" t="s">
        <v>1266</v>
      </c>
      <c r="E14" s="113"/>
    </row>
    <row r="15" spans="2:5" ht="17.25" x14ac:dyDescent="0.15">
      <c r="B15" s="252" t="s">
        <v>821</v>
      </c>
      <c r="C15" s="113" t="s">
        <v>822</v>
      </c>
      <c r="D15" s="140">
        <v>10</v>
      </c>
      <c r="E15" s="113"/>
    </row>
    <row r="16" spans="2:5" ht="17.25" x14ac:dyDescent="0.15">
      <c r="B16" s="252"/>
      <c r="C16" s="113" t="s">
        <v>823</v>
      </c>
      <c r="D16" s="140">
        <v>200</v>
      </c>
      <c r="E16" s="113"/>
    </row>
    <row r="17" spans="2:5" ht="17.25" x14ac:dyDescent="0.15">
      <c r="B17" s="113" t="s">
        <v>824</v>
      </c>
      <c r="C17" s="113" t="s">
        <v>824</v>
      </c>
      <c r="D17" s="140" t="s">
        <v>825</v>
      </c>
      <c r="E17" s="113"/>
    </row>
    <row r="18" spans="2:5" ht="17.25" x14ac:dyDescent="0.15">
      <c r="B18" s="168" t="s">
        <v>826</v>
      </c>
      <c r="C18" s="168" t="s">
        <v>827</v>
      </c>
      <c r="D18" s="170" t="s">
        <v>1263</v>
      </c>
      <c r="E18" s="113"/>
    </row>
    <row r="19" spans="2:5" ht="17.25" x14ac:dyDescent="0.15">
      <c r="B19" s="126" t="s">
        <v>741</v>
      </c>
      <c r="C19" s="126" t="s">
        <v>1202</v>
      </c>
      <c r="D19" s="142">
        <v>50</v>
      </c>
      <c r="E19" s="126" t="s">
        <v>1203</v>
      </c>
    </row>
    <row r="20" spans="2:5" ht="17.25" x14ac:dyDescent="0.15">
      <c r="B20" s="113" t="s">
        <v>828</v>
      </c>
      <c r="C20" s="113" t="s">
        <v>829</v>
      </c>
      <c r="D20" s="140" t="s">
        <v>830</v>
      </c>
      <c r="E20" s="113"/>
    </row>
    <row r="21" spans="2:5" ht="17.25" x14ac:dyDescent="0.15">
      <c r="B21" s="113" t="s">
        <v>831</v>
      </c>
      <c r="C21" s="113" t="s">
        <v>832</v>
      </c>
      <c r="D21" s="140" t="s">
        <v>833</v>
      </c>
      <c r="E21" s="113"/>
    </row>
    <row r="22" spans="2:5" ht="17.25" x14ac:dyDescent="0.15">
      <c r="B22" s="252" t="s">
        <v>834</v>
      </c>
      <c r="C22" s="113" t="s">
        <v>835</v>
      </c>
      <c r="D22" s="140" t="s">
        <v>836</v>
      </c>
      <c r="E22" s="113"/>
    </row>
    <row r="23" spans="2:5" ht="17.25" x14ac:dyDescent="0.15">
      <c r="B23" s="252"/>
      <c r="C23" s="113" t="s">
        <v>837</v>
      </c>
      <c r="D23" s="140" t="s">
        <v>838</v>
      </c>
      <c r="E23" s="113"/>
    </row>
    <row r="24" spans="2:5" ht="17.25" x14ac:dyDescent="0.15">
      <c r="B24" s="252" t="s">
        <v>839</v>
      </c>
      <c r="C24" s="113" t="s">
        <v>840</v>
      </c>
      <c r="D24" s="140" t="s">
        <v>841</v>
      </c>
      <c r="E24" s="113"/>
    </row>
    <row r="25" spans="2:5" ht="17.25" x14ac:dyDescent="0.15">
      <c r="B25" s="252"/>
      <c r="C25" s="113" t="s">
        <v>842</v>
      </c>
      <c r="D25" s="140" t="s">
        <v>843</v>
      </c>
      <c r="E25" s="113"/>
    </row>
    <row r="26" spans="2:5" ht="17.25" x14ac:dyDescent="0.15">
      <c r="B26" s="252" t="s">
        <v>844</v>
      </c>
      <c r="C26" s="113" t="s">
        <v>845</v>
      </c>
      <c r="D26" s="140" t="s">
        <v>846</v>
      </c>
      <c r="E26" s="113" t="s">
        <v>1198</v>
      </c>
    </row>
    <row r="27" spans="2:5" ht="17.25" x14ac:dyDescent="0.15">
      <c r="B27" s="252"/>
      <c r="C27" s="113" t="s">
        <v>847</v>
      </c>
      <c r="D27" s="140" t="s">
        <v>848</v>
      </c>
      <c r="E27" s="113"/>
    </row>
    <row r="28" spans="2:5" ht="17.25" x14ac:dyDescent="0.15">
      <c r="B28" s="252" t="s">
        <v>849</v>
      </c>
      <c r="C28" s="141" t="s">
        <v>850</v>
      </c>
      <c r="D28" s="140">
        <v>5</v>
      </c>
      <c r="E28" s="113"/>
    </row>
    <row r="29" spans="2:5" ht="17.25" x14ac:dyDescent="0.15">
      <c r="B29" s="252"/>
      <c r="C29" s="141" t="s">
        <v>196</v>
      </c>
      <c r="D29" s="140">
        <v>100</v>
      </c>
      <c r="E29" s="113"/>
    </row>
    <row r="30" spans="2:5" ht="17.25" x14ac:dyDescent="0.15">
      <c r="B30" s="252"/>
      <c r="C30" s="141" t="s">
        <v>191</v>
      </c>
      <c r="D30" s="140">
        <v>50</v>
      </c>
      <c r="E30" s="113" t="s">
        <v>1199</v>
      </c>
    </row>
    <row r="31" spans="2:5" ht="17.25" x14ac:dyDescent="0.15">
      <c r="B31" s="252"/>
      <c r="C31" s="141" t="s">
        <v>194</v>
      </c>
      <c r="D31" s="140">
        <v>50</v>
      </c>
      <c r="E31" s="113"/>
    </row>
    <row r="32" spans="2:5" ht="17.25" x14ac:dyDescent="0.15">
      <c r="B32" s="252"/>
      <c r="C32" s="141" t="s">
        <v>746</v>
      </c>
      <c r="D32" s="140">
        <v>5</v>
      </c>
      <c r="E32" s="113"/>
    </row>
    <row r="33" spans="2:5" ht="17.25" x14ac:dyDescent="0.15">
      <c r="B33" s="252"/>
      <c r="C33" s="141" t="s">
        <v>851</v>
      </c>
      <c r="D33" s="140">
        <v>100</v>
      </c>
      <c r="E33" s="113"/>
    </row>
    <row r="34" spans="2:5" ht="17.25" x14ac:dyDescent="0.15">
      <c r="B34" s="252"/>
      <c r="C34" s="141" t="s">
        <v>852</v>
      </c>
      <c r="D34" s="140">
        <v>20</v>
      </c>
      <c r="E34" s="113"/>
    </row>
    <row r="35" spans="2:5" ht="17.25" x14ac:dyDescent="0.15">
      <c r="B35" s="252"/>
      <c r="C35" s="141" t="s">
        <v>853</v>
      </c>
      <c r="D35" s="140">
        <v>20</v>
      </c>
      <c r="E35" s="113"/>
    </row>
    <row r="36" spans="2:5" ht="17.25" x14ac:dyDescent="0.15">
      <c r="B36" s="252"/>
      <c r="C36" s="141" t="s">
        <v>854</v>
      </c>
      <c r="D36" s="140">
        <v>60</v>
      </c>
      <c r="E36" s="113"/>
    </row>
    <row r="37" spans="2:5" ht="17.25" x14ac:dyDescent="0.15">
      <c r="B37" s="252"/>
      <c r="C37" s="141" t="s">
        <v>855</v>
      </c>
      <c r="D37" s="140">
        <v>25</v>
      </c>
      <c r="E37" s="113"/>
    </row>
    <row r="38" spans="2:5" ht="17.25" x14ac:dyDescent="0.15">
      <c r="B38" s="252"/>
      <c r="C38" s="141" t="s">
        <v>856</v>
      </c>
      <c r="D38" s="140">
        <v>300</v>
      </c>
      <c r="E38" s="113"/>
    </row>
  </sheetData>
  <mergeCells count="9">
    <mergeCell ref="B24:B25"/>
    <mergeCell ref="B26:B27"/>
    <mergeCell ref="B28:B38"/>
    <mergeCell ref="B3:B5"/>
    <mergeCell ref="B7:B8"/>
    <mergeCell ref="B9:B10"/>
    <mergeCell ref="B11:B12"/>
    <mergeCell ref="B15:B16"/>
    <mergeCell ref="B22:B23"/>
  </mergeCells>
  <phoneticPr fontId="2" type="noConversion"/>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玩法定位</vt:lpstr>
      <vt:lpstr>经验等级规划</vt:lpstr>
      <vt:lpstr>功能开启节奏及引导说明</vt:lpstr>
      <vt:lpstr>游戏前10天游戏内容</vt:lpstr>
      <vt:lpstr>每日游戏时间规划</vt:lpstr>
      <vt:lpstr>角色成长规划</vt:lpstr>
      <vt:lpstr>资源产销</vt:lpstr>
      <vt:lpstr>VIP表</vt:lpstr>
      <vt:lpstr>钻石消耗</vt:lpstr>
      <vt:lpstr>金币定位</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瑽 陈</dc:creator>
  <cp:lastModifiedBy>Administrator</cp:lastModifiedBy>
  <dcterms:created xsi:type="dcterms:W3CDTF">2016-03-08T04:28:12Z</dcterms:created>
  <dcterms:modified xsi:type="dcterms:W3CDTF">2018-01-09T14:49:33Z</dcterms:modified>
</cp:coreProperties>
</file>